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rawings/drawing8.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omments3.xml" ContentType="application/vnd.openxmlformats-officedocument.spreadsheetml.comments+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codeName="ThisWorkbook"/>
  <mc:AlternateContent xmlns:mc="http://schemas.openxmlformats.org/markup-compatibility/2006">
    <mc:Choice Requires="x15">
      <x15ac:absPath xmlns:x15ac="http://schemas.microsoft.com/office/spreadsheetml/2010/11/ac" url="C:\Users\amsbespinosa\Downloads\"/>
    </mc:Choice>
  </mc:AlternateContent>
  <xr:revisionPtr revIDLastSave="0" documentId="13_ncr:1_{5BA11FC5-178D-426B-8AFA-2DD8205BA295}" xr6:coauthVersionLast="47" xr6:coauthVersionMax="47" xr10:uidLastSave="{00000000-0000-0000-0000-000000000000}"/>
  <bookViews>
    <workbookView xWindow="28680" yWindow="1620" windowWidth="29040" windowHeight="15720" tabRatio="821" xr2:uid="{00000000-000D-0000-FFFF-FFFF00000000}"/>
  </bookViews>
  <sheets>
    <sheet name="Introduction" sheetId="32" r:id="rId1"/>
    <sheet name="Tab index" sheetId="10" r:id="rId2"/>
    <sheet name="Disclosure References" sheetId="58" r:id="rId3"/>
    <sheet name="GRI " sheetId="112" state="hidden" r:id="rId4"/>
    <sheet name="GRI" sheetId="118" r:id="rId5"/>
    <sheet name="External Verification Reports" sheetId="106" r:id="rId6"/>
    <sheet name="GRI - SDG Index" sheetId="76" state="hidden" r:id="rId7"/>
    <sheet name="Sustainability Goals" sheetId="105" state="hidden" r:id="rId8"/>
    <sheet name="Economic Performance" sheetId="77" r:id="rId9"/>
    <sheet name="Corporate Governance" sheetId="25" r:id="rId10"/>
    <sheet name="Compliance old" sheetId="117" state="hidden" r:id="rId11"/>
    <sheet name="Compliance" sheetId="78" r:id="rId12"/>
    <sheet name="Procurement Practices" sheetId="104" r:id="rId13"/>
    <sheet name="Labour Practice old format" sheetId="103" state="hidden" r:id="rId14"/>
    <sheet name="Labour Practices " sheetId="108" r:id="rId15"/>
    <sheet name="Health and Safety " sheetId="109" r:id="rId16"/>
    <sheet name="Health and Safety  old" sheetId="113" state="hidden" r:id="rId17"/>
    <sheet name="Communities" sheetId="101" r:id="rId18"/>
    <sheet name="Environment " sheetId="100" r:id="rId19"/>
    <sheet name="Biodiversity" sheetId="99" r:id="rId20"/>
    <sheet name="ICMM Water Commitments" sheetId="71" r:id="rId21"/>
    <sheet name="ICMM Water - MD" sheetId="54" r:id="rId22"/>
    <sheet name="ICMM Water - MD Operations" sheetId="72" r:id="rId23"/>
    <sheet name="GISTM " sheetId="90" r:id="rId24"/>
    <sheet name="TCFD Index " sheetId="91" r:id="rId25"/>
    <sheet name="SASB - MD" sheetId="92" r:id="rId26"/>
    <sheet name="SERF (ICMM)" sheetId="107" state="hidden" r:id="rId27"/>
    <sheet name="Copper Mark " sheetId="94" r:id="rId28"/>
    <sheet name="Social &amp; Economic (ICMM)" sheetId="93" state="hidden" r:id="rId29"/>
    <sheet name="PE ICMM - Self Assessment" sheetId="95" r:id="rId30"/>
    <sheet name="PE ICMM 2025 - Validated Site" sheetId="116" r:id="rId31"/>
    <sheet name="Indices &amp; Ratings" sheetId="97" r:id="rId32"/>
  </sheets>
  <definedNames>
    <definedName name="_xlnm._FilterDatabase" localSheetId="11" hidden="1">Compliance!$A$62:$BO$62</definedName>
    <definedName name="_xlnm._FilterDatabase" localSheetId="10" hidden="1">'Compliance old'!$A$62:$BO$62</definedName>
    <definedName name="_xlnm._FilterDatabase" localSheetId="9" hidden="1">'Corporate Governance'!$A$11:$K$36</definedName>
    <definedName name="_xlnm._FilterDatabase" localSheetId="18" hidden="1">'Environment '!#REF!</definedName>
    <definedName name="_xlnm._FilterDatabase" localSheetId="23" hidden="1">'GISTM '!#REF!</definedName>
    <definedName name="_xlnm._FilterDatabase" localSheetId="3" hidden="1">'GRI '!$R$1:$R$10</definedName>
    <definedName name="_xlnm._FilterDatabase" localSheetId="6" hidden="1">'GRI - SDG Index'!$B$9:$S$645</definedName>
    <definedName name="_xlnm._FilterDatabase" localSheetId="15" hidden="1">'Health and Safety '!$A$10:$BO$10</definedName>
    <definedName name="_xlnm._FilterDatabase" localSheetId="16" hidden="1">'Health and Safety  old'!$A$10:$BO$10</definedName>
    <definedName name="_xlnm._FilterDatabase" localSheetId="31" hidden="1">'Indices &amp; Ratings'!$B$11:$I$15</definedName>
    <definedName name="_xlnm._FilterDatabase" localSheetId="13" hidden="1">'Labour Practice old format'!$A$10:$BG$166</definedName>
    <definedName name="_xlnm._FilterDatabase" localSheetId="14" hidden="1">'Labour Practices '!$A$9:$BG$237</definedName>
    <definedName name="_xlnm._FilterDatabase" localSheetId="12" hidden="1">'Procurement Practices'!$A$10:$CH$10</definedName>
    <definedName name="_xlnm._FilterDatabase" localSheetId="25" hidden="1">'SASB - MD'!$A$9:$E$36</definedName>
    <definedName name="_xlnm._FilterDatabase" localSheetId="26" hidden="1">'SERF (ICMM)'!$A$9:$C$31</definedName>
    <definedName name="_xlnm._FilterDatabase" localSheetId="28" hidden="1">'Social &amp; Economic (ICMM)'!$A$9:$C$29</definedName>
    <definedName name="_xlnm._FilterDatabase" localSheetId="24" hidden="1">'TCFD Index '!$A$9:$B$21</definedName>
    <definedName name="Content" localSheetId="5">'External Verification Reports'!$C$7</definedName>
    <definedName name="Content">#REF!</definedName>
    <definedName name="Mining_and_Transport_Division___Report_of_GHG_Independent_Review_Report___2024_Data" localSheetId="5">'External Verification Reports'!$R$1833</definedName>
    <definedName name="Mining_and_Transport_Division___Report_of_GHG_Independent_Review_Report___2024_Data">#REF!</definedName>
    <definedName name="Mining_Division___2023_Limited_Assurance_Verification_Report" localSheetId="5">'External Verification Reports'!$AV$67</definedName>
    <definedName name="Mining_Division___2023_Limited_Assurance_Verification_Report">#REF!</definedName>
    <definedName name="Mining_Division___2024_Limited_Assurance_Verification_Report" localSheetId="5">'External Verification Reports'!$B$45</definedName>
    <definedName name="Mining_Division___2024_Limited_Assurance_Verification_Report">#REF!</definedName>
    <definedName name="Mining2024" localSheetId="5">'External Verification Reports'!$D$66</definedName>
    <definedName name="Mining2024">#REF!</definedName>
    <definedName name="rf">#REF!</definedName>
    <definedName name="Transport_Division___2024_Limited_Assurance_Verification_Report" localSheetId="5">'External Verification Reports'!$D$875</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D81" i="117" l="1"/>
  <c r="E81" i="117"/>
  <c r="F81" i="117"/>
  <c r="G81" i="117"/>
  <c r="H81" i="117"/>
  <c r="I81" i="117"/>
  <c r="J81" i="117"/>
  <c r="K81" i="117"/>
  <c r="AA18" i="117"/>
  <c r="Y22" i="117"/>
  <c r="AA22" i="117"/>
  <c r="L35" i="113" l="1"/>
  <c r="M35" i="113"/>
  <c r="N35" i="113"/>
  <c r="O35" i="113"/>
  <c r="P35" i="113"/>
  <c r="Q35" i="113"/>
  <c r="R35" i="113"/>
  <c r="S35" i="113"/>
  <c r="L36" i="113"/>
  <c r="M36" i="113"/>
  <c r="N36" i="113"/>
  <c r="O36" i="113"/>
  <c r="P36" i="113"/>
  <c r="Q36" i="113"/>
  <c r="R36" i="113"/>
  <c r="S36" i="113"/>
  <c r="L37" i="113"/>
  <c r="M37" i="113"/>
  <c r="N37" i="113"/>
  <c r="O37" i="113"/>
  <c r="P37" i="113"/>
  <c r="Q37" i="113"/>
  <c r="R37" i="113"/>
  <c r="S37" i="113"/>
  <c r="L40" i="113"/>
  <c r="L41" i="113"/>
  <c r="L44" i="113"/>
  <c r="Q44" i="113"/>
  <c r="S44" i="113"/>
  <c r="L45" i="113"/>
  <c r="Q45" i="113"/>
  <c r="S45" i="113"/>
  <c r="N70" i="113"/>
  <c r="Q70" i="113"/>
  <c r="S70" i="113"/>
  <c r="N72" i="113"/>
  <c r="Q72" i="113"/>
  <c r="S72" i="113"/>
  <c r="Z242" i="103" l="1"/>
  <c r="AA242" i="103" s="1"/>
  <c r="Z172" i="103" l="1"/>
  <c r="D85" i="105"/>
  <c r="E85" i="105"/>
  <c r="C85" i="105"/>
  <c r="D84" i="105"/>
  <c r="E84" i="105"/>
  <c r="C84" i="105"/>
  <c r="D83" i="105"/>
  <c r="E83" i="105"/>
  <c r="C83" i="105"/>
  <c r="D86" i="105"/>
  <c r="E86" i="105"/>
  <c r="C86" i="105"/>
  <c r="D27" i="105" l="1"/>
  <c r="E27" i="105"/>
  <c r="C27" i="105"/>
  <c r="H30" i="105" s="1"/>
  <c r="H70" i="105"/>
  <c r="I70" i="105"/>
  <c r="J70" i="105"/>
  <c r="H69" i="105"/>
  <c r="I69" i="105"/>
  <c r="J69" i="105"/>
  <c r="H71" i="105"/>
  <c r="I71" i="105"/>
  <c r="J71" i="105"/>
  <c r="H68" i="105"/>
  <c r="I68" i="105"/>
  <c r="J68" i="105"/>
  <c r="H67" i="105"/>
  <c r="I67" i="105"/>
  <c r="J67" i="105"/>
  <c r="H66" i="105"/>
  <c r="I66" i="105"/>
  <c r="J66" i="105"/>
  <c r="H65" i="105"/>
  <c r="I65" i="105"/>
  <c r="J65" i="105"/>
  <c r="H77" i="105"/>
  <c r="I77" i="105"/>
  <c r="J77" i="105"/>
  <c r="H78" i="105"/>
  <c r="I78" i="105"/>
  <c r="J78" i="105"/>
  <c r="J79" i="105"/>
  <c r="J85" i="105" s="1"/>
  <c r="I80" i="105"/>
  <c r="I82" i="105"/>
  <c r="H82" i="105"/>
  <c r="J82" i="105"/>
  <c r="H81" i="105"/>
  <c r="I81" i="105"/>
  <c r="J81" i="105"/>
  <c r="H80" i="105"/>
  <c r="J80" i="105"/>
  <c r="H79" i="105"/>
  <c r="I79" i="105"/>
  <c r="I52" i="105"/>
  <c r="H54" i="105"/>
  <c r="J54" i="105"/>
  <c r="J55" i="105"/>
  <c r="H57" i="105"/>
  <c r="J57" i="105"/>
  <c r="H56" i="105"/>
  <c r="I56" i="105"/>
  <c r="J56" i="105"/>
  <c r="I57" i="105"/>
  <c r="H55" i="105"/>
  <c r="I55" i="105"/>
  <c r="H58" i="105"/>
  <c r="I58" i="105"/>
  <c r="J58" i="105"/>
  <c r="I54" i="105"/>
  <c r="H53" i="105"/>
  <c r="I53" i="105"/>
  <c r="J53" i="105"/>
  <c r="H52" i="105"/>
  <c r="J52" i="105"/>
  <c r="H39" i="105"/>
  <c r="H40" i="105"/>
  <c r="H45" i="105"/>
  <c r="J45" i="105"/>
  <c r="I44" i="105"/>
  <c r="J44" i="105"/>
  <c r="I42" i="105"/>
  <c r="J42" i="105"/>
  <c r="H43" i="105"/>
  <c r="I43" i="105"/>
  <c r="J43" i="105"/>
  <c r="H42" i="105"/>
  <c r="H44" i="105"/>
  <c r="H41" i="105"/>
  <c r="I41" i="105"/>
  <c r="J41" i="105"/>
  <c r="I45" i="105"/>
  <c r="I40" i="105"/>
  <c r="J40" i="105"/>
  <c r="I39" i="105"/>
  <c r="J39" i="105"/>
  <c r="H26" i="105"/>
  <c r="I26" i="105"/>
  <c r="J26" i="105"/>
  <c r="H27" i="105"/>
  <c r="I27" i="105"/>
  <c r="J27" i="105"/>
  <c r="H28" i="105"/>
  <c r="I28" i="105"/>
  <c r="J28" i="105"/>
  <c r="H29" i="105"/>
  <c r="I29" i="105"/>
  <c r="J29" i="105"/>
  <c r="H18" i="105"/>
  <c r="I18" i="105"/>
  <c r="J18" i="105"/>
  <c r="Z201" i="103"/>
  <c r="Y201" i="103"/>
  <c r="X201" i="103"/>
  <c r="W201" i="103"/>
  <c r="V201" i="103"/>
  <c r="U201" i="103"/>
  <c r="T201" i="103"/>
  <c r="R201" i="103"/>
  <c r="Q201" i="103"/>
  <c r="P201" i="103"/>
  <c r="O201" i="103"/>
  <c r="N201" i="103"/>
  <c r="M201" i="103"/>
  <c r="L201" i="103"/>
  <c r="Z113" i="103"/>
  <c r="Z112" i="103"/>
  <c r="Z111" i="103"/>
  <c r="AA31" i="103"/>
  <c r="Z31" i="103"/>
  <c r="Y31" i="103"/>
  <c r="X31" i="103"/>
  <c r="W31" i="103"/>
  <c r="V31" i="103"/>
  <c r="U31" i="103"/>
  <c r="T31" i="103"/>
  <c r="AA29" i="103"/>
  <c r="Z29" i="103"/>
  <c r="Y29" i="103"/>
  <c r="X29" i="103"/>
  <c r="W29" i="103"/>
  <c r="V29" i="103"/>
  <c r="U29" i="103"/>
  <c r="T29" i="103"/>
  <c r="AA27" i="103"/>
  <c r="Z27" i="103"/>
  <c r="Y27" i="103"/>
  <c r="X27" i="103"/>
  <c r="W27" i="103"/>
  <c r="V27" i="103"/>
  <c r="U27" i="103"/>
  <c r="T27" i="103"/>
  <c r="U28" i="103" l="1"/>
  <c r="T28" i="103"/>
  <c r="U30" i="103"/>
  <c r="T30" i="103"/>
  <c r="Y28" i="103"/>
  <c r="Y30" i="103"/>
  <c r="AA28" i="103"/>
  <c r="AA30" i="103"/>
  <c r="X28" i="103"/>
  <c r="X30" i="103"/>
  <c r="V30" i="103"/>
  <c r="W28" i="103"/>
  <c r="Z28" i="103"/>
  <c r="Z30" i="103"/>
  <c r="V28" i="103"/>
  <c r="W30" i="103"/>
  <c r="J30" i="105"/>
  <c r="I30" i="105"/>
  <c r="S201" i="103" l="1"/>
  <c r="C82" i="105" l="1"/>
  <c r="H83" i="105" s="1"/>
  <c r="I83" i="105"/>
  <c r="E82" i="105" l="1"/>
  <c r="J83" i="105"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tc={0271B53B-CC65-4496-B2CE-D4CD1EB0E498}</author>
    <author>tc={23281CA1-3C0B-409A-BC09-C351BE3B8629}</author>
    <author>tc={987FCB7E-82EA-46F0-9403-53F36F35B38B}</author>
    <author>tc={4F07EA76-1C47-4517-93EB-8BF42C8554F3}</author>
    <author>tc={DF69AF68-62DB-41B2-8A1A-8B8A3100A040}</author>
  </authors>
  <commentList>
    <comment ref="F63" authorId="0" shapeId="0" xr:uid="{0271B53B-CC65-4496-B2CE-D4CD1EB0E498}">
      <text>
        <t>[Comentario encadenado]
Su versión de Excel le permite leer este comentario encadenado; sin embargo, las ediciones que se apliquen se quitarán si el archivo se abre en una versión más reciente de Excel. Más información: https://go.microsoft.com/fwlink/?linkid=870924
Comentario:
    Tenemos confirmación de lo destacado en rojo?</t>
      </text>
    </comment>
    <comment ref="F66" authorId="1" shapeId="0" xr:uid="{23281CA1-3C0B-409A-BC09-C351BE3B8629}">
      <text>
        <t xml:space="preserve">[Comentario encadenado]
Su versión de Excel le permite leer este comentario encadenado; sin embargo, las ediciones que se apliquen se quitarán si el archivo se abre en una versión más reciente de Excel. Más información: https://go.microsoft.com/fwlink/?linkid=870924
Comentario:
    Porqué revelamos Michilla Costa? </t>
      </text>
    </comment>
    <comment ref="F131" authorId="2" shapeId="0" xr:uid="{987FCB7E-82EA-46F0-9403-53F36F35B38B}">
      <text>
        <t>[Comentario encadenado]
Su versión de Excel le permite leer este comentario encadenado; sin embargo, las ediciones que se apliquen se quitarán si el archivo se abre en una versión más reciente de Excel. Más información: https://go.microsoft.com/fwlink/?linkid=870924
Comentario:
    Lo en verde es aplicable para plc? se que la ISO 45001 y el ejemplo específico no pero el resto? En caso de ser así, propongo contestar de forma consolidada.</t>
      </text>
    </comment>
    <comment ref="C143" authorId="3" shapeId="0" xr:uid="{4F07EA76-1C47-4517-93EB-8BF42C8554F3}">
      <text>
        <t>[Comentario encadenado]
Su versión de Excel le permite leer este comentario encadenado; sin embargo, las ediciones que se apliquen se quitarán si el archivo se abre en una versión más reciente de Excel. Más información: https://go.microsoft.com/fwlink/?linkid=870924
[Tasks]
Hay una tarea anclada a este comentario que no se puede ver en el cliente.
Comentario:
    @Bastian Andres Espinosa Muñoz revisemos este indicador</t>
      </text>
    </comment>
    <comment ref="C148" authorId="4" shapeId="0" xr:uid="{DF69AF68-62DB-41B2-8A1A-8B8A3100A040}">
      <text>
        <t>[Comentario encadenado]
Su versión de Excel le permite leer este comentario encadenado; sin embargo, las ediciones que se apliquen se quitarán si el archivo se abre en una versión más reciente de Excel. Más información: https://go.microsoft.com/fwlink/?linkid=870924
[Tasks]
Hay una tarea anclada a este comentario que no se puede ver en el cliente.
Comentario:
    @Bastian Andres Espinosa Muñoz revisemos este indicador</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tc={14FCF06A-A5AC-4BA4-BBFD-EA331E6E1C24}</author>
    <author>tc={0FDC174C-5279-4AAF-A15D-B34AFDD54DC6}</author>
  </authors>
  <commentList>
    <comment ref="L139" authorId="0" shapeId="0" xr:uid="{14FCF06A-A5AC-4BA4-BBFD-EA331E6E1C24}">
      <text>
        <t>[Comentario encadenado]
Su versión de Excel le permite leer este comentario encadenado; sin embargo, las ediciones que se apliquen se quitarán si el archivo se abre en una versión más reciente de Excel. Más información: https://go.microsoft.com/fwlink/?linkid=870924
Comentario:
    Me parece que el 2-25 es más amplio que solo AAPP, aquí podemos hablar de la remediación ambiental, los puntos de los canales debieran a compliance también por el canal Tu Voz</t>
      </text>
    </comment>
    <comment ref="B172" authorId="1" shapeId="0" xr:uid="{0FDC174C-5279-4AAF-A15D-B34AFDD54DC6}">
      <text>
        <t xml:space="preserve">[Comentario encadenado]
Su versión de Excel le permite leer este comentario encadenado; sin embargo, las ediciones que se apliquen se quitarán si el archivo se abre en una versión más reciente de Excel. Más información: https://go.microsoft.com/fwlink/?linkid=870924
Comentario:
    podríamos replicar estas líneas por temas materiales @Maite Amaia Urmeneta Iceta </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Bastian Espinosa Muñoz</author>
  </authors>
  <commentList>
    <comment ref="C79" authorId="0" shapeId="0" xr:uid="{1DC0905C-931A-4801-8489-C71E69128074}">
      <text>
        <r>
          <rPr>
            <b/>
            <sz val="9"/>
            <color indexed="81"/>
            <rFont val="Tahoma"/>
            <family val="2"/>
          </rPr>
          <t>Bastian Espinosa Muñoz:</t>
        </r>
        <r>
          <rPr>
            <sz val="9"/>
            <color indexed="81"/>
            <rFont val="Tahoma"/>
            <family val="2"/>
          </rPr>
          <t xml:space="preserve">
All Complaint</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<sst xmlns="http://schemas.openxmlformats.org/spreadsheetml/2006/main" count="10978" uniqueCount="3005">
  <si>
    <t xml:space="preserve">Antofagasta plc
  Sustainability Databook </t>
  </si>
  <si>
    <t>Version 01.2025</t>
  </si>
  <si>
    <t>Date 26.03.2026</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</si>
  <si>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</si>
  <si>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</si>
  <si>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</si>
  <si>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</si>
  <si>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</si>
  <si>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</si>
  <si>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</si>
  <si>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</si>
  <si>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</si>
  <si>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</si>
  <si>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</si>
  <si>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</si>
  <si>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</si>
  <si>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Version 02.2025</t>
  </si>
  <si>
    <t>Date 16.09.2025</t>
  </si>
  <si>
    <t>Section</t>
  </si>
  <si>
    <t>Content</t>
  </si>
  <si>
    <t>Disclosure References</t>
  </si>
  <si>
    <t>Policies, reports, and standards of Antofagasta plc.</t>
  </si>
  <si>
    <t>GRI Requirement</t>
  </si>
  <si>
    <t>External Verification Reports</t>
  </si>
  <si>
    <t>Deloitte assurance letters for the Databook and Sustainability report, as well as SGS's assurance of  the Company's GHG emissions and ICMM's Performance Expectation validation letters.</t>
  </si>
  <si>
    <t>Corporate Governance</t>
  </si>
  <si>
    <t>Quantitative data of Antofagasta plc's board.</t>
  </si>
  <si>
    <t>Compliance</t>
  </si>
  <si>
    <t>Labour Practices</t>
  </si>
  <si>
    <t>Health and Safety</t>
  </si>
  <si>
    <t>Communities</t>
  </si>
  <si>
    <t>Environment</t>
  </si>
  <si>
    <t>Biodiversity</t>
  </si>
  <si>
    <t>ICMM Water - MD</t>
  </si>
  <si>
    <t>ICMM Water - MD Operations</t>
  </si>
  <si>
    <t>GISTM</t>
  </si>
  <si>
    <t>Global Industry Standard on Tailings Management disclosure.</t>
  </si>
  <si>
    <t>TCFD Index</t>
  </si>
  <si>
    <t xml:space="preserve"> SASB - MD</t>
  </si>
  <si>
    <t>Copper Mark</t>
  </si>
  <si>
    <t>Results of Copper Mark evaluations.</t>
  </si>
  <si>
    <t>PE ICMM - Self Assessment</t>
  </si>
  <si>
    <t>Results of ICMM's Performance Expectations self-assessment.</t>
  </si>
  <si>
    <t>PE ICMM - Validated Sites</t>
  </si>
  <si>
    <t>Results of ICMM's Performance Expectations audit.</t>
  </si>
  <si>
    <t>Indices &amp; Ratings</t>
  </si>
  <si>
    <t>Antofagasta plc's Ranking, Ratings and Indices performance.</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</si>
  <si>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</si>
  <si>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</si>
  <si>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</si>
  <si>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</si>
  <si>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</si>
  <si>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</si>
  <si>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</si>
  <si>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</si>
  <si>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</si>
  <si>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</si>
  <si>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</si>
  <si>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Health and Safety Policy</t>
  </si>
  <si>
    <t>Human Rights Policy</t>
  </si>
  <si>
    <t>Code of Ethics</t>
  </si>
  <si>
    <t>Climate Change Strategy</t>
  </si>
  <si>
    <t>Tax Strategy</t>
  </si>
  <si>
    <t>Biodiversity Standard</t>
  </si>
  <si>
    <t>Regional Supplier Procurement and Contracting  Guideline</t>
  </si>
  <si>
    <t>Crime Prevention Manual</t>
  </si>
  <si>
    <t>GISTM Centinela</t>
  </si>
  <si>
    <t>GISTM Los Pelambres (El Mauro)</t>
  </si>
  <si>
    <t>GISTM Los Pelambres (Quillayes)</t>
  </si>
  <si>
    <t>GISTM Zaldívar</t>
  </si>
  <si>
    <t>2019 TSF Church of England Disclosure</t>
  </si>
  <si>
    <t>Reports</t>
  </si>
  <si>
    <t>Annual Report Antofagasta plc (2024)</t>
  </si>
  <si>
    <t>Annual Report Antofagasta plc (2023)</t>
  </si>
  <si>
    <t>Annual Report Antofagasta plc (2022)</t>
  </si>
  <si>
    <t xml:space="preserve">Visit </t>
  </si>
  <si>
    <t>Annual Report Antofagasta plc (2021)</t>
  </si>
  <si>
    <t>Sustainability Report (Mining Division) (2024)</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</si>
  <si>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</si>
  <si>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</si>
  <si>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</si>
  <si>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</si>
  <si>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</si>
  <si>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</si>
  <si>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</si>
  <si>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</si>
  <si>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Impact Report (2024)</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</si>
  <si>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</si>
  <si>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</si>
  <si>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</si>
  <si>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</si>
  <si>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</si>
  <si>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</si>
  <si>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</si>
  <si>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</si>
  <si>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</si>
  <si>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</si>
  <si>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</si>
  <si>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</si>
  <si>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</si>
  <si>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</si>
  <si>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</si>
  <si>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</si>
  <si>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</si>
  <si>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</si>
  <si>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</si>
  <si>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</si>
  <si>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</si>
  <si>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</si>
  <si>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</si>
  <si>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</si>
  <si>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</si>
  <si>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</si>
  <si>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</si>
  <si>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</si>
  <si>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</si>
  <si>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</si>
  <si>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2025 Antofagasta plc - Limited Assurance Verification Report</t>
  </si>
  <si>
    <t>2025 Antofagasta plc - Report of GHG Independent Review</t>
  </si>
  <si>
    <t>2025 Mining Division - External Verification of ICMM - Mining Principles- Performance Expectations</t>
  </si>
  <si>
    <t>2024 Mining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</si>
  <si>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</si>
  <si>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</si>
  <si>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</si>
  <si>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</si>
  <si>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</si>
  <si>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</si>
  <si>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Mining Division - 2022 Limited Assurance Verification Report</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</si>
  <si>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</si>
  <si>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</si>
  <si>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</si>
  <si>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</si>
  <si>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</si>
  <si>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</si>
  <si>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Mining Division - 2022 External Verification of ICMM Mining Principles: Performance Expectations</t>
  </si>
  <si>
    <t>Return to main content</t>
  </si>
  <si>
    <t>Mining Division - 2024 Limited Assurance Verification Report</t>
  </si>
  <si>
    <t>Transport Division - 2024 Limited Assurance Verification Report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</si>
  <si>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</si>
  <si>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</si>
  <si>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</si>
  <si>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</si>
  <si>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</si>
  <si>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</si>
  <si>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</si>
  <si>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</si>
  <si>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</si>
  <si>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Mining Division - Bureau Veritas Certification ISO 50001:2018</t>
  </si>
  <si>
    <t>Transport Division - Report of GHG Independent Review Report - 2022 Data</t>
  </si>
  <si>
    <t>Transport Division - Report of GHG Independent Review Report - 2021 Data</t>
  </si>
  <si>
    <t>Transport Division - Report of GHG Independent Review Report - 2020 Data</t>
  </si>
  <si>
    <t xml:space="preserve">2024 Mining Division - Report of GHG Independent Review </t>
  </si>
  <si>
    <t>Antofagasta plc - 2025 Limited Assurance Verification Report</t>
  </si>
  <si>
    <t>Antofagasta plc - 2025 Report of GHG Independent Review</t>
  </si>
  <si>
    <t>Comentario DTT</t>
  </si>
  <si>
    <t>Version 01.2026</t>
  </si>
  <si>
    <t>Date 31.03.2026</t>
  </si>
  <si>
    <r>
      <rPr>
        <b/>
        <sz val="12"/>
        <rFont val="Calibri"/>
        <family val="2"/>
        <scheme val="minor"/>
      </rPr>
      <t>»</t>
    </r>
    <r>
      <rPr>
        <sz val="12"/>
        <rFont val="Calibri"/>
        <family val="2"/>
        <scheme val="minor"/>
      </rPr>
      <t xml:space="preserve"> GRI Content Index for Antofagasta plc</t>
    </r>
  </si>
  <si>
    <t>Disclosure GRI - 2025</t>
  </si>
  <si>
    <t>N° GRI</t>
  </si>
  <si>
    <t>Disclosure</t>
  </si>
  <si>
    <t>GRI GENERAL DISCLOSURE</t>
  </si>
  <si>
    <t>2-1</t>
  </si>
  <si>
    <r>
      <t xml:space="preserve">Organisational details
</t>
    </r>
    <r>
      <rPr>
        <sz val="12"/>
        <rFont val="Calibri"/>
        <family val="2"/>
      </rPr>
      <t>a. report its legal name;
b. report its nature of ownership and legal form;
c. report the location of its headquarters;
d. report its countries of operation.</t>
    </r>
  </si>
  <si>
    <t>a. Antofagasta plc
b. Public limited company listed on the London Stock Exchange (LSE); 65% owned by the Luksic Group and 35% free float. 
c. 103 Mount Street, London, W1K 2TJ, United Kingdom
d. Chile (four copper mines and the Transport Division, FCAB, and corporate offices); the UK (headquarters)</t>
  </si>
  <si>
    <t>Sin observaciones</t>
  </si>
  <si>
    <t>2-2</t>
  </si>
  <si>
    <t>b. Indicar si la organización está relacionada con un impacto negativo mediante sus actividades o como resultado de sus relaciones comerciales,</t>
  </si>
  <si>
    <t>Para el la letra c) No se menciona cómo el enfoque considera fusiones, adquisiciones o desinversiones, aunque sea para declarar que no hubo</t>
  </si>
  <si>
    <t>2-3</t>
  </si>
  <si>
    <r>
      <rPr>
        <b/>
        <sz val="12"/>
        <rFont val="Calibri"/>
        <family val="2"/>
      </rPr>
      <t>Reporting period, frequency and contact point</t>
    </r>
    <r>
      <rPr>
        <sz val="12"/>
        <rFont val="Calibri"/>
        <family val="2"/>
      </rPr>
      <t xml:space="preserve">
a. specify the reporting period for, and the frequency of, its sustainability reporting; 
b. specify the reporting period for its financial reporting and, if it does not align with the period for its sustainability reporting, explain the reason for this;
c. report the publication date of the report or reported information;
d. specify the contact point for questions about the report or reported information.</t>
    </r>
  </si>
  <si>
    <t>a. 1 January–31 December 2025; produced annually.
b. 1 January–31 December 2025
c. 26 March, 2026
d. inforeporte@aminerals.cl</t>
  </si>
  <si>
    <t>2-4</t>
  </si>
  <si>
    <r>
      <rPr>
        <b/>
        <sz val="12"/>
        <rFont val="Calibri"/>
        <family val="2"/>
      </rPr>
      <t>Restatements of information</t>
    </r>
    <r>
      <rPr>
        <sz val="12"/>
        <rFont val="Calibri"/>
        <family val="2"/>
      </rPr>
      <t xml:space="preserve">
a. report restatements of information made from previous reporting periods and explain:
i. the reasons for the restatements;
ii. the effect of the restatements.</t>
    </r>
  </si>
  <si>
    <t>All restatements are written in cursive in this Sustainability Databook. The effect of any restatement of information with respect to previous reports and the reasons for the restatement, are shown in the footnotes to the respective indicators.</t>
  </si>
  <si>
    <t>2-5</t>
  </si>
  <si>
    <r>
      <rPr>
        <b/>
        <sz val="12"/>
        <rFont val="Calibri"/>
        <family val="2"/>
      </rPr>
      <t>External assurance</t>
    </r>
    <r>
      <rPr>
        <sz val="12"/>
        <rFont val="Calibri"/>
        <family val="2"/>
      </rPr>
      <t xml:space="preserve">
a. describe its policy and practice for seeking external assurance, including whether and how the highest governance body and senior executives are involved;
b. if the organisation’s sustainability reporting has been externally assured:
i. provide a link or reference to the external assurance report(s) or assurance statement(s);
ii.describe what has been assured and on what basis, including the assurance standards used, the level of assurance obtained, and any limitations of the assurance process;
iii. describe the relationship between the organisation and the assurance provider.</t>
    </r>
  </si>
  <si>
    <t>Para la letra a) No describe ninguna política ni práctica.
Para la letra b) No se menciona el nivel de aseguramiento (Limitado)</t>
  </si>
  <si>
    <t>2-6</t>
  </si>
  <si>
    <r>
      <rPr>
        <b/>
        <sz val="12"/>
        <rFont val="Calibri"/>
        <family val="2"/>
      </rPr>
      <t>Activities, value chain and other business relationships</t>
    </r>
    <r>
      <rPr>
        <sz val="12"/>
        <rFont val="Calibri"/>
        <family val="2"/>
      </rPr>
      <t xml:space="preserve">
a. report the sector(s) in which it is active;
b. describe its value chain, including:
i. the organisation’s activities, products, services, and markets served;
ii. the organisation’s supply chain;
iii. the entities downstream from the organisation and their activities;
c. report other relevant business relationships;
d. describe significant changes in 2-6-a, 2-6-b, and 2-6-c compared to the previous reporting periods.</t>
    </r>
  </si>
  <si>
    <r>
      <rPr>
        <sz val="12"/>
        <color rgb="FF000000"/>
        <rFont val="Calibri"/>
        <family val="2"/>
      </rPr>
      <t>a. Antofagasta plc operates in the mining sector, focusing on the extraction and production of copper, with gold, silver and molybdenum as by‑products. The Group is also active in the transport and logistics sector through FCAB (Ferroacarril Antofagasta a Bolivia), which provides rail and truck services to the mining industry in the Antofagasta Region.
b. i. Antofagasta’s value chain covers the entire mining lifecycle, including exploration, project development, extraction, processing, sales, and mine closure. The Group operates four open‑pit copper mines—Los Pelambres, Centinela, Antucoya and Zaldívar—as well as the Transport Division (FCAB). 
Products and services include:
- Copper concentrate and cathodes (with gold, silver and molybdenum as by‑products). 
- Rail and road logistics services through FCAB.
Markets served: 61.1% of production, based on revenue by location of customer, is supplied to Asian markets, with the remainder going to Europe (19.4%), Latin America (10.3%) and the United States (9.2%)
ii. The Group works with over</t>
    </r>
    <r>
      <rPr>
        <sz val="10.8"/>
        <color rgb="FFFF0000"/>
        <rFont val="Calibri"/>
        <family val="2"/>
      </rPr>
      <t xml:space="preserve"> </t>
    </r>
    <r>
      <rPr>
        <sz val="10.8"/>
        <rFont val="Calibri"/>
        <family val="2"/>
      </rPr>
      <t>4,600 suppliers, with 95% of purchase</t>
    </r>
    <r>
      <rPr>
        <sz val="12"/>
        <rFont val="Calibri"/>
        <family val="2"/>
      </rPr>
      <t>s by value sourced from suppliers based in Chile.</t>
    </r>
    <r>
      <rPr>
        <sz val="12"/>
        <color rgb="FF000000"/>
        <rFont val="Calibri"/>
        <family val="2"/>
      </rPr>
      <t xml:space="preserve">
Suppliers provide mining equipment, consumables (such as reagents, grinding media, and sulphuric acid), maintenance, contracting services, transport, energy and other operational inputs.
iii. Downstream, Antofagasta mainly sells to:
Smelters and fabricators, with sales made under long‑term framework agreements or annual contracts.
In logistics, downstream entities also include FCAB’s transport clients, which consist of third‑party mining companies served through its rail and road network. 
c. Key business relationships include: Zaldívar joint venture (50% owned)
d. No major changes in organisation activities, products, services and markets served.</t>
    </r>
  </si>
  <si>
    <t>2-7</t>
  </si>
  <si>
    <r>
      <rPr>
        <b/>
        <sz val="12"/>
        <rFont val="Calibri"/>
        <family val="2"/>
      </rPr>
      <t xml:space="preserve">Employees
</t>
    </r>
    <r>
      <rPr>
        <sz val="12"/>
        <rFont val="Calibri"/>
        <family val="2"/>
      </rPr>
      <t>a. report the total number of employees, and a breakdown of this total by gender and by region;
b. report the total number of:
i. permanent employees, and a breakdown by gender and by region;
ii. temporary employees, and a breakdown by gender and by region;
iii. non-guaranteed hours employees, and a breakdown by gender and by region;
iv. full-time employees, and a breakdown by gender and by region;
v. part-time employees, and a breakdown by gender and by region;
c. describe the methodologies and assumptions used to compile the data, including whether the numbers are reported:
i. in head count, full-time equivalent (FTE), or using another methodology;
ii. at the end of the reporting period, as an average across the reporting period, or using another methodology;
d. report contextual information necessary to understand the data reported under 2-7-a and 2-7-b;
e. describe significant fluctuations in the number of employees during the reporting period and between reporting periods.</t>
    </r>
  </si>
  <si>
    <r>
      <rPr>
        <b/>
        <sz val="12"/>
        <rFont val="Calibri"/>
        <family val="2"/>
      </rPr>
      <t>Mining Division</t>
    </r>
    <r>
      <rPr>
        <sz val="12"/>
        <rFont val="Calibri"/>
        <family val="2"/>
      </rPr>
      <t xml:space="preserve">
a. Sustainability Databook - Labour Practice sheet
b. Sustainability Databook - Labour Practice sheet
c. Methods and calculation for compiling data:
- The total number of employees (by gender, age range, role, region) is calculated by considering the active personnel on the last day of the month. The total headcount is calculated, not FTE.
- The average number of employees is calculated by averaging the active headcount on the last day of the month for the period considered (based on the total headcount on that day, not FTE). 
d. Local employment is the average of active headcount residing in the following regions (according to the work center): 
Corporate → Residence in the Metropolitan Region, Chile. 
Los Pelambres → Residence in the Coquimbo Region, Chile. 
Antucoya, Centinela,  Zaldívar, and FCAB → Residence in the Antofagasta Region, Chile.
Permanent and full-time employees considered indefinite contracts. And temporary employees considered fixed-term contracts and contracts for specific projects.
e. Employee fluctuations are related to apprentice programmes (mine operators) that generate mass intake peaks in the companies, and particularly in the case of Centinela due to the construction of the Centinela Second Concentrator project and the expansion of the desalination plant at Los Pelambres.
</t>
    </r>
    <r>
      <rPr>
        <b/>
        <sz val="12"/>
        <rFont val="Calibri"/>
        <family val="2"/>
      </rPr>
      <t xml:space="preserve">Transport Division
</t>
    </r>
    <r>
      <rPr>
        <sz val="12"/>
        <rFont val="Calibri"/>
        <family val="2"/>
      </rPr>
      <t>a. Sustainability Databook - Labour Practice sheet
b. Sustainability Databook - Labour Practice sheet
c-d. Methods and calculation for compiling data:
The methods used correspond to information obtained from the ISSA remuneration system, where the updated personnel master file is the basis.
e. The variation in workforce numbers between 2024 and 2025 is associated with structural‑adjustment initiatives and the termination of a contract with a client.</t>
    </r>
  </si>
  <si>
    <t>2-8</t>
  </si>
  <si>
    <r>
      <rPr>
        <b/>
        <sz val="12"/>
        <rFont val="Calibri"/>
        <family val="2"/>
      </rPr>
      <t>Workers who are not employees</t>
    </r>
    <r>
      <rPr>
        <sz val="12"/>
        <rFont val="Calibri"/>
        <family val="2"/>
      </rPr>
      <t xml:space="preserve">
a. report the total number of workers who are not employees and whose work is controlled by the organisation and describe:
i. the most common types of worker and their contractual relationship with the organisation;
ii. the type of work they perform;
b. describe the methodologies and assumptions used to compile the data, including whether the number of workers who are not employees is reported:
i. in head count, full-time equivalent (FTE), or using another methodology;
ii. at the end of the reporting period, as an average across the reporting period, or using another methodology;
c. describe significant fluctuations in the number of workers who are not employees during the reporting period and between reporting periods.</t>
    </r>
  </si>
  <si>
    <r>
      <rPr>
        <b/>
        <sz val="12"/>
        <rFont val="Calibri"/>
        <family val="2"/>
      </rPr>
      <t xml:space="preserve">Mining Division
</t>
    </r>
    <r>
      <rPr>
        <sz val="12"/>
        <rFont val="Calibri"/>
        <family val="2"/>
      </rPr>
      <t xml:space="preserve">a. Sustainability Databook - Labour Practice sheet
i. Antofagasta s’ workforce model combines direct employees with a large, supervised contractor base whose activities are planned, scheduled and controlled by the Group at sites and projects. The most common categories include:
Operational and maintenance contractors (mine operations, mobile equipment, plant maintenance, mine services).
Project and construction contractors (EPC/EPCM and specialised firms for major projects such as Centinela’s Second Concentrator and Los Pelambres’ desalination/pipeline works).
Logistics and support services (transport/rail via FCAB interfaces, catering, camp operations, industrial cleaning, security, environmental and monitoring services).
Contractors operate under company standards, site rules and HSE procedures; labour clauses (ethics, living wage, freedom of association) are embedded in contracts and audited.
ii. Type of work performed
Contractors deliver core and ancillary activities across the value chain: drilling/blasting, load‑haul, plant operations support, shutdown maintenance, tailings/water infrastructure works, construction/civil works, logistics (road/rail), and site services (catering, housekeeping, security, environmental monitoring). 
b. Consolidation of HR and contractor‑management records at site and corporate level;
Inclusion of permanent and contract workers whose work is directed by Antofagasta on site.
c.The increase in contractors is due to the construction of the Centinela Second Concentrator project and the expansion of the desalination plant at Los Pelambres.
</t>
    </r>
    <r>
      <rPr>
        <b/>
        <sz val="12"/>
        <rFont val="Calibri"/>
        <family val="2"/>
      </rPr>
      <t>Transport Division</t>
    </r>
    <r>
      <rPr>
        <sz val="12"/>
        <rFont val="Calibri"/>
        <family val="2"/>
      </rPr>
      <t xml:space="preserve">
a. i. The most recurrent contractors are monitored through the budget, based on information reported by the company responsible for accrediting contractor personnel.
a. ii. Most contractors perform work related to track maintenance and operational activities (such as personnel transport, among others). This information was compiled and calculated from the average values for the period covered by this report.
c. There are no significant fluctuations between periods (2024 to 2025), as contractor agreements and service scopes remain in place and aligned with the contractor‑management budget.</t>
    </r>
  </si>
  <si>
    <t>2-9</t>
  </si>
  <si>
    <r>
      <rPr>
        <b/>
        <sz val="12"/>
        <color rgb="FF000000"/>
        <rFont val="Calibri"/>
        <family val="2"/>
      </rPr>
      <t>Governance structure and composition</t>
    </r>
    <r>
      <rPr>
        <sz val="12"/>
        <color rgb="FF000000"/>
        <rFont val="Calibri"/>
        <family val="2"/>
      </rPr>
      <t xml:space="preserve">
a. describe its governance structure, including committees of the highest governance body;
b. list the committees of the highest governance body that are responsible for decisionmaking on and overseeing the management of the organisation’s impacts on the economy, environment, and people;
c. describe the composition of the highest governance body and its committees by:
i. executive and non-executive members;
ii. independence;
iii. tenure of members on the governance body;
iv. number of other significant positions and commitments held by each member, and the nature of the commitments;
v. gender;
vi. under-represented social groups;
vii. competencies relevant to the impacts of the organisation;
viii. stakeholder representation.</t>
    </r>
  </si>
  <si>
    <t>a. Annual Report and Financial Statements 2025 - Corporate Governance Section pages 103-121.
b.Annual Report and Financial Statements 2025 - Corporate Governance Section pages 118-121.
c. Annual Report and Financial Statements 2025 page 111 and Sustainability Databook 2025 - Corporate Governance sheet.</t>
  </si>
  <si>
    <t>2-10</t>
  </si>
  <si>
    <r>
      <rPr>
        <b/>
        <sz val="12"/>
        <color rgb="FF000000"/>
        <rFont val="Calibri"/>
        <family val="2"/>
      </rPr>
      <t>Nomination and selection of the highest governance body</t>
    </r>
    <r>
      <rPr>
        <sz val="12"/>
        <color rgb="FF000000"/>
        <rFont val="Calibri"/>
        <family val="2"/>
      </rPr>
      <t xml:space="preserve">
a. describe the nomination and selection processes for the highest governance body and its committees;
b. describe the criteria used for nominating and selecting highest governance body members, including whether and how the following are taken into consideration:
i. views of stakeholders (including shareholders);
ii. diversity;
iii. independence;
iv. competencies relevant to the impacts of the organisation.</t>
    </r>
  </si>
  <si>
    <t xml:space="preserve"> Annual Report and Financial Statements 2025 - Corporate Governance Section pages 125-130.</t>
  </si>
  <si>
    <t>2-11</t>
  </si>
  <si>
    <r>
      <rPr>
        <b/>
        <sz val="12"/>
        <color rgb="FF000000"/>
        <rFont val="Calibri"/>
        <family val="2"/>
      </rPr>
      <t>Chair of the highest governance body</t>
    </r>
    <r>
      <rPr>
        <sz val="12"/>
        <color rgb="FF000000"/>
        <rFont val="Calibri"/>
        <family val="2"/>
      </rPr>
      <t xml:space="preserve">
a. report whether the chair of the highest governance body is also a senior executive in the organisation;
b.  if the chair is also a senior executive, explain their function within the organisation’s management, the reasons for this arrangement, and how conflicts of interest are prevented and mitigated.</t>
    </r>
  </si>
  <si>
    <t xml:space="preserve"> Annual Report and Financial Statements 2025 - Corporate Governance Section pages 112-119; 125-127.</t>
  </si>
  <si>
    <t>2-12</t>
  </si>
  <si>
    <r>
      <rPr>
        <b/>
        <sz val="12"/>
        <color rgb="FF000000"/>
        <rFont val="Calibri"/>
        <family val="2"/>
      </rPr>
      <t>Role of the highest governance body in overseeing the management of impacts</t>
    </r>
    <r>
      <rPr>
        <sz val="12"/>
        <color rgb="FF000000"/>
        <rFont val="Calibri"/>
        <family val="2"/>
      </rPr>
      <t xml:space="preserve">
a. describe the role of the highest governance body and of senior executives in developing, approving, and updating the organisation’s purpose, value or mission statements, strategies, policies, and goals related to sustainable development;
b. describe the role of the highest governance body in overseeing the organisation’s due diligence and other processes to identify and manage the organisation’s impacts on the economy, environment, and people, including:
i. whether and how the highest governance body engages with stakeholders to support these processes;
ii. how the highest governance body considers the outcomes of these processes;
c. describe the role of the highest governance body in reviewing the effectiveness of the organisation’s processes as described in 2-12-b, and report the frequency of this review.</t>
    </r>
  </si>
  <si>
    <t xml:space="preserve"> Annual Report and Financial Statements 2025 - Corporate Governance Section pages120-147.</t>
  </si>
  <si>
    <t>2-13</t>
  </si>
  <si>
    <r>
      <rPr>
        <b/>
        <sz val="12"/>
        <color rgb="FF000000"/>
        <rFont val="Calibri"/>
        <family val="2"/>
      </rPr>
      <t>Delegation of responsibility for managing impacts</t>
    </r>
    <r>
      <rPr>
        <sz val="12"/>
        <color rgb="FF000000"/>
        <rFont val="Calibri"/>
        <family val="2"/>
      </rPr>
      <t xml:space="preserve">
a. describe how the highest governance body delegates responsibility for managing the organisation’s impacts on the economy, environment, and people, including: 
i. whether it has appointed any senior executives with responsibility for the management of impacts;
ii. whether it has delegated responsibility for the management of impacts to other employees;
b. describe the process and frequency for senior executives or other employees to report back to the highest governance body on the management of the organisation’s impacts on the economy, environment, and people.</t>
    </r>
  </si>
  <si>
    <t xml:space="preserve"> Annual Report and Financial Statements 2025 - Corporate Governance Section pages118-147.</t>
  </si>
  <si>
    <t>2-14</t>
  </si>
  <si>
    <r>
      <rPr>
        <b/>
        <sz val="12"/>
        <color rgb="FF000000"/>
        <rFont val="Calibri"/>
        <family val="2"/>
      </rPr>
      <t xml:space="preserve">Role of the highest governance body in sustainability reporting
</t>
    </r>
    <r>
      <rPr>
        <sz val="12"/>
        <color rgb="FF000000"/>
        <rFont val="Calibri"/>
        <family val="2"/>
      </rPr>
      <t>a.report whether the highest governance body is responsible for reviewing and approving the reported information, including the organisation’s material topics, and if so, describe the process for reviewing and approving the information;
b. if the highest governance body is not responsible for reviewing and approving the reported information, including the organisation’s material topics, explain the reason for this.</t>
    </r>
  </si>
  <si>
    <t xml:space="preserve">Para la letra a) No se describe el proceso de aprobacion. </t>
  </si>
  <si>
    <t>2-15</t>
  </si>
  <si>
    <r>
      <rPr>
        <b/>
        <sz val="12"/>
        <color rgb="FF000000"/>
        <rFont val="Calibri"/>
        <family val="2"/>
      </rPr>
      <t>Conflicts of interest</t>
    </r>
    <r>
      <rPr>
        <sz val="12"/>
        <color rgb="FF000000"/>
        <rFont val="Calibri"/>
        <family val="2"/>
      </rPr>
      <t xml:space="preserve">
a. describe the processes for the highest governance body to ensure that conflicts of interest are prevented and mitigated;
b. report whether conflicts of interest are disclosed to stakeholders, including, at a minimum, conflicts of interest relating to:
i. cross-board membership;
ii. cross-shareholding with suppliers and other stakeholders;
iii. existence of controlling shareholders;
iv. related parties, their relationships, transactions, and outstanding balances.</t>
    </r>
  </si>
  <si>
    <t xml:space="preserve"> Annual Report and Financial Statements 2025 - Corporate Governance Section pages 88; 94 - 95; 107; 126; 162; 169.</t>
  </si>
  <si>
    <t>2-16</t>
  </si>
  <si>
    <r>
      <rPr>
        <b/>
        <sz val="12"/>
        <color rgb="FF000000"/>
        <rFont val="Calibri"/>
        <family val="2"/>
      </rPr>
      <t>Communication of critical concerns</t>
    </r>
    <r>
      <rPr>
        <sz val="12"/>
        <color rgb="FF000000"/>
        <rFont val="Calibri"/>
        <family val="2"/>
      </rPr>
      <t xml:space="preserve">
a. describe whether and how critical concerns are communicated to the highest governance body;
b. report the total number and the nature of critical concerns that were communicated to the highest governance body during the reporting period.
Additonal Guidance: Critical concerns include concerns about the organisation’s potential and actual negative impacts on stakeholders raised through grievance mechanisms and other processes. They also include concerns identified through other mechanisms about the organisation’s business conduct in its operations and its business relationships</t>
    </r>
  </si>
  <si>
    <t>2-17</t>
  </si>
  <si>
    <r>
      <rPr>
        <b/>
        <sz val="12"/>
        <color rgb="FF000000"/>
        <rFont val="Calibri"/>
        <family val="2"/>
      </rPr>
      <t xml:space="preserve">Collective knowledge of the highest governance body
</t>
    </r>
    <r>
      <rPr>
        <sz val="12"/>
        <color rgb="FF000000"/>
        <rFont val="Calibri"/>
        <family val="2"/>
      </rPr>
      <t>a.report measures taken to advance the collective knowledge, skills, and experience of the highest governance body on sustainable development.</t>
    </r>
  </si>
  <si>
    <t>Annual Report and Financial Statements 2025 - Corporate Governance Section pages 111; 125-129</t>
  </si>
  <si>
    <t>2-18</t>
  </si>
  <si>
    <r>
      <rPr>
        <b/>
        <sz val="12"/>
        <color rgb="FF000000"/>
        <rFont val="Calibri"/>
        <family val="2"/>
      </rPr>
      <t>Evaluation of the performance of the highest governance body</t>
    </r>
    <r>
      <rPr>
        <sz val="12"/>
        <color rgb="FF000000"/>
        <rFont val="Calibri"/>
        <family val="2"/>
      </rPr>
      <t xml:space="preserve">
a. describe the processes for evaluating the performance of the highest governance body in overseeing the management of the organisation’s impacts on the economy, environment, and people;
b. report whether the evaluations are independent or not, and the frequency of the evaluations;
c. describe actions taken in response to the evaluations, including changes to the composition of the highest governance body and organisational practices.</t>
    </r>
  </si>
  <si>
    <t>Annual Report and Financial Statements 2025 - Corporate Governance Section pages 125-130</t>
  </si>
  <si>
    <t>2-19</t>
  </si>
  <si>
    <r>
      <rPr>
        <b/>
        <sz val="12"/>
        <color rgb="FF000000"/>
        <rFont val="Calibri"/>
        <family val="2"/>
      </rPr>
      <t>Remuneration policies</t>
    </r>
    <r>
      <rPr>
        <sz val="12"/>
        <color rgb="FF000000"/>
        <rFont val="Calibri"/>
        <family val="2"/>
      </rPr>
      <t xml:space="preserve">
a. describe the remuneration policies for members of the highest governance body and senior executives, including:
i. fixed pay and variable pay;
ii. sign-on bonuses or recruitment incentive payments;
iii. termination payments;
iv. clawbacks;
v. retirement benefits;
b. describe how the remuneration policies for members of the highest governance body and senior executives relate to their objectives and performance in relation to the management of the organisation’s impacts on the economy, environment, and people.</t>
    </r>
  </si>
  <si>
    <t>Annual Report and Financial Statements 2025- Corporate Governance Section pages 144-170</t>
  </si>
  <si>
    <t>2-20</t>
  </si>
  <si>
    <r>
      <rPr>
        <b/>
        <sz val="12"/>
        <color rgb="FF000000"/>
        <rFont val="Calibri"/>
        <family val="2"/>
      </rPr>
      <t>Process to determine remuneration</t>
    </r>
    <r>
      <rPr>
        <sz val="12"/>
        <color rgb="FF000000"/>
        <rFont val="Calibri"/>
        <family val="2"/>
      </rPr>
      <t xml:space="preserve">
a. describe the process for designing its remuneration policies and for determining remuneration, including:
i. whether independent highest governance body members or an independent remuneration committee oversees the process for determining remuneration;
ii. how the views of stakeholders (including shareholders) regarding remuneration are sought and taken into consideration;
iii. whether remuneration consultants are involved in determining remuneration and, if so, whether they are independent of the organisation, its highest governance body and senior executives;
b. report the results of votes of stakeholders (including shareholders) on remuneration policies and proposals, if applicable.</t>
    </r>
  </si>
  <si>
    <t>2-21</t>
  </si>
  <si>
    <r>
      <rPr>
        <b/>
        <sz val="12"/>
        <rFont val="Calibri"/>
        <family val="2"/>
      </rPr>
      <t>Annual total compensation ratio</t>
    </r>
    <r>
      <rPr>
        <sz val="12"/>
        <rFont val="Calibri"/>
        <family val="2"/>
      </rPr>
      <t xml:space="preserve">
a. report the ratio of the annual total compensation for the organisation’s highest-paid individual to the median annual total compensation for all employees(excluding the highest-paid individual);
b. report the ratio of the percentage increase in annual total compensation for the organisation’s highest-paid individual to the median percentage increase in annual total compensation for all employees (excluding the highest-paid individual);
c. report contextual information necessary to understand the data and how the data has been compiled.</t>
    </r>
  </si>
  <si>
    <t xml:space="preserve">Señalar criterio de omisión GRI. </t>
  </si>
  <si>
    <t>2-22</t>
  </si>
  <si>
    <r>
      <rPr>
        <b/>
        <sz val="12"/>
        <rFont val="Calibri"/>
        <family val="2"/>
      </rPr>
      <t>Statement on sustainable development strategy</t>
    </r>
    <r>
      <rPr>
        <sz val="12"/>
        <rFont val="Calibri"/>
        <family val="2"/>
      </rPr>
      <t xml:space="preserve">
a. report a statement from the highest governance body or most senior executive of the organisation about the relevance of sustainable development to the organisation and its strategy for contributing to sustainable development.</t>
    </r>
  </si>
  <si>
    <t>Sustainability Report 2025 - Pages 5-6.</t>
  </si>
  <si>
    <t>2-23</t>
  </si>
  <si>
    <r>
      <rPr>
        <b/>
        <sz val="12"/>
        <color rgb="FF000000"/>
        <rFont val="Calibri"/>
        <family val="2"/>
      </rPr>
      <t>Policy commitments</t>
    </r>
    <r>
      <rPr>
        <sz val="12"/>
        <color rgb="FF000000"/>
        <rFont val="Calibri"/>
        <family val="2"/>
      </rPr>
      <t xml:space="preserve">
a. describe its policy commitments for responsible business conduct, including:
i. the authoritative intergovernmental instruments that the commitments reference;
ii. whether the commitments stipulate conducting due diligence;
iii. whether the commitments stipulate applying the precautionary principle;
iv. whether the commitments stipulate respecting human rights;
b. describe its specific policy commitment to respect human rights, including:
i. the internationally recognized human rights that the commitment covers;
ii. the categories of stakeholders, including at-risk or vulnerable groups, that the organisation gives particular attention to in the commitment;
c. provide links to the policy commitments if publicly available, or, if the policy commitments are not publicly available, explain the reason for this;
d. report the level at which each of the policy commitments was approved within the organisation, including whether this is the most senior level;
e. report the extent to which the policy commitments apply to the organisation’s activities and to its business relationships;
f. describe how the policy commitments are communicated to workers, business partners, and other relevant parties.</t>
    </r>
  </si>
  <si>
    <t>Para la letra c) Falta indicar los Link</t>
  </si>
  <si>
    <t>2-24</t>
  </si>
  <si>
    <r>
      <rPr>
        <b/>
        <sz val="12"/>
        <color rgb="FF000000"/>
        <rFont val="Calibri"/>
        <family val="2"/>
      </rPr>
      <t>Embedding policy commitments</t>
    </r>
    <r>
      <rPr>
        <sz val="12"/>
        <color rgb="FF000000"/>
        <rFont val="Calibri"/>
        <family val="2"/>
      </rPr>
      <t xml:space="preserve">
a. describe how it embeds each of its policy commitments for responsible business conduct throughout its activities and business relationships, including:
i. how it allocates responsibility to implement the commitments across different levels within the organisation;
ii. how it integrates the commitments into organisational strategies, operational policies, and operational procedures;
iii. how it implements its commitments with and through its business relationships;
iv. training that the organisation provides on implementing the commitments.</t>
    </r>
  </si>
  <si>
    <t>a. Antofagasta integrates responsible business commitments into core operations and governance structures, overseen by the Board and the Sustainability and Stakeholder Management Committee. This approach aligns with international standards such as the Copper Mark and ICMM, ensuring that sustainability is embedded through strategic frameworks and rigorous risk management processes.
i. Responsibility is structured hierarchically: the Board provides strategic oversight, the Sustainability and Stakeholder Management Committee supervises policy execution, and operational teams drive implementation through structured frameworks and control systems.
ii. Commitments are operationalised via the Sustainability Policy and the Operational Excellence Management System, embedding safety, environmental protection, and ethical conduct into the Group’s risk management cycles and standard operating procedures.
iii. Implementation extends to business relationships through responsible sourcing criteria, ethical contract clauses, and supplier audits, supported by capacity-building initiatives like Suppliers for a Better Future to ensure alignment with human rights and sustainability expectations.
iv. Training programmes cover compliance, ethics, and crime prevention for high-risk areas, supplemented by leadership academies and targeted modules on safety, water stewardship, and diversity to ensure workforce competency in policy implementation.</t>
  </si>
  <si>
    <t>2-25</t>
  </si>
  <si>
    <r>
      <rPr>
        <b/>
        <sz val="12"/>
        <rFont val="Calibri"/>
        <family val="2"/>
      </rPr>
      <t>Processes to remediate negative impacts</t>
    </r>
    <r>
      <rPr>
        <sz val="12"/>
        <rFont val="Calibri"/>
        <family val="2"/>
      </rPr>
      <t xml:space="preserve">
a. describe its commitments to provide for or cooperate in the remediation of negative impacts that the organisation identifies it has caused or contributed to;
b. describe its approach to identify and address grievances, including the grievance mechanisms that the organisation has established or participates in;
c. describe other processes by which the organisation provides for or cooperates in the remediation of negative impacts that it identifies it has caused or contributed to;
d. describe how the stakeholders who are the intended users of the grievance mechanisms are involved in the design, review, operation, and improvement of these mechanisms;
e. describe how the organisation tracks the effectiveness of the grievance mechanisms and other remediation processes, and report examples of their effectiveness, including stakeholder feedback.</t>
    </r>
  </si>
  <si>
    <t>a. Antofagasta is committed to respecting internationally recognised human rights and to providing or collaborating in remediation where the Group identifies that it has caused or contributed to adverse impacts. This commitment is embedded in the Human Rights Policy, which aligns with the UN Guiding Principles on Business and Human Rights (UNGPs) and ILO Convention 169. The policy requires the company to act promptly to prevent, mitigate, and remediate impacts on communities, workers, and other stakeholders, including through culturally appropriate engagement and access to remedy mechanisms.
Examples include remediation agreements following operational incidents which combined technical measures, participatory monitoring, and social investment to restore trust and address community concerns.
b. The Group operates two main grievance channels:
Community Complaints Channel: Designed in line with UNGPs and ICMM good practice, ensuring accessibility, confidentiality, and non-retaliation.
“Tu Voz” Ethics Line: Available to employees and contractors for reporting breaches of ethics, labour rights, or human rights.
Both mechanisms allow anonymous submissions, provide tracking of cases, and commit to responses within 30 days (subject to complexity). They are complemented by participatory monitoring and dialogue tables in affected territories.
c. Human Rights Due Diligence: Conducted every 3–4 years, identifying risks and defining action plans for prevention and remediation.
Emergency Response Protocols: Activated during environmental or social incidents, including containment, clean-up, and third-party verification.
Social Agreements: Defined with communities to address impacts and deliver co-designed solutions (e.g., water security measures, infrastructure improvements, cultural heritage protection).
Development Contribution Agreements: Implemented in communities engagement processes to strengthen community assets and wellbeing.
d. Stakeholder groups participated in the development of the grievance mechanism through a participatory and iterative process, in which feedback was gathered on its design, accessibility, and functionality, taking into account territorial and cultural contexts. Subsequently, ongoing engagement and outreach sessions are held to support its use, and it is subject to continuous improvement to ensure adaptation to the needs of the territories where the company operates.
Inclusion of Indigenous advisers in engagement processes where applicable, as recommended by ICMM and reflected in the Indigenous Peoples Engagement Standard.
e. The organisation monitors the effectiveness of its grievance and complaints mechanisms through management indicators, such as the number of grievances received, response and resolution times, and case closure outcomes. In addition, the mechanism incorporates direct feedback from stakeholder groups, as users may accept the proposed resolution or, in case of dissatisfaction, submit an appeal and keep the grievance open until a satisfactory solution is reached. This process allows the organisation to assess the effectiveness of the mechanism based on resolution acceptance levels and to use the resulting learnings for continuous improvement.</t>
  </si>
  <si>
    <t>2-26</t>
  </si>
  <si>
    <r>
      <rPr>
        <b/>
        <sz val="12"/>
        <rFont val="Calibri"/>
        <family val="2"/>
      </rPr>
      <t>Mechanisms for seeking advice and raising concerns</t>
    </r>
    <r>
      <rPr>
        <sz val="12"/>
        <rFont val="Calibri"/>
        <family val="2"/>
      </rPr>
      <t xml:space="preserve">
a. describe the mechanisms for individuals to:
i. seek advice on implementing the organisation’s policies and practices for responsible business conduct;
ii. raise concerns about the organisation’s business conduct.</t>
    </r>
  </si>
  <si>
    <t>2-27</t>
  </si>
  <si>
    <r>
      <rPr>
        <b/>
        <sz val="12"/>
        <rFont val="Calibri"/>
        <family val="2"/>
      </rPr>
      <t xml:space="preserve">Compliance with laws and regulations
</t>
    </r>
    <r>
      <rPr>
        <sz val="12"/>
        <rFont val="Calibri"/>
        <family val="2"/>
      </rPr>
      <t>a. report the total number of significant instances of non-compliance with laws and regulations during the reporting period, and a breakdown of this total by:
i. instances for which fines were incurred;
ii. instances for which non-monetary sanctions were incurred;
b. report the total number and the monetary value of fines for instances of noncompliance with laws and regulations that were paid during the reporting period, and a breakdown of this total by:
i. fines for instances of non-compliance with laws and regulations that occurred in the current reporting period;
ii. fines for instances of non-compliance with laws and regulations that occurred in previous reporting periods;
c. describe the significant instances of non-compliance;
d. describe how it has determined significant instances of non-compliance.</t>
    </r>
  </si>
  <si>
    <t>Sustainability Databook 2025- Compliance sheet</t>
  </si>
  <si>
    <t>2-28</t>
  </si>
  <si>
    <r>
      <rPr>
        <b/>
        <sz val="12"/>
        <rFont val="Calibri"/>
        <family val="2"/>
      </rPr>
      <t>Membership associations</t>
    </r>
    <r>
      <rPr>
        <sz val="12"/>
        <rFont val="Calibri"/>
        <family val="2"/>
      </rPr>
      <t xml:space="preserve">
a. report industry associations, other membership associations, and national or international advocacy organisations in which it participates in a significant role.</t>
    </r>
  </si>
  <si>
    <t>Sustainability Databook 2025- Economic sheet</t>
  </si>
  <si>
    <t>2-29</t>
  </si>
  <si>
    <r>
      <rPr>
        <b/>
        <sz val="12"/>
        <color rgb="FF000000"/>
        <rFont val="Calibri"/>
        <family val="2"/>
      </rPr>
      <t>Approach to stakeholder engagement</t>
    </r>
    <r>
      <rPr>
        <sz val="12"/>
        <color rgb="FF000000"/>
        <rFont val="Calibri"/>
        <family val="2"/>
      </rPr>
      <t xml:space="preserve">
a. describe its approach to engaging with stakeholders, including:
i. the categories of stakeholders it engages with, and how they are identified;
ii. the purpose of the stakeholder engagement;
iii. how the organisation seeks to ensure meaningful engagement with stakeholders.</t>
    </r>
  </si>
  <si>
    <t>2-30</t>
  </si>
  <si>
    <r>
      <rPr>
        <b/>
        <sz val="12"/>
        <rFont val="Calibri"/>
        <family val="2"/>
      </rPr>
      <t>Collective bargaining agreements</t>
    </r>
    <r>
      <rPr>
        <sz val="12"/>
        <rFont val="Calibri"/>
        <family val="2"/>
      </rPr>
      <t xml:space="preserve">
a. report the percentage of total employees covered by collective bargaining agreements;
b. for employees not covered by collective bargaining agreements, report whether the
organisation determines their working conditions and terms of employment based on
collective bargaining agreements that cover its other employees or based on collective
bargaining agreements from other organisations.</t>
    </r>
  </si>
  <si>
    <r>
      <rPr>
        <b/>
        <sz val="12"/>
        <rFont val="Calibri"/>
        <family val="2"/>
      </rPr>
      <t>Mining Division</t>
    </r>
    <r>
      <rPr>
        <sz val="12"/>
        <rFont val="Calibri"/>
        <family val="2"/>
      </rPr>
      <t xml:space="preserve">
a.Sustainability Databook - Labour Practice sheet
In 2025, the unions at Zaldivar, Los Pelambres and Antucoya engaged in collective bargaining, involving 30% of the Company’s workers. This process resulted in mutually satisfactory agreements, effective from August 2025 (Zaldivar), October 2025 (Antucoya, Los Pelambres).
Our regulatory framework prevents granting benefits outside collective agreements without mutual consent. Individual contracts or extended collective agreement clauses govern non-unionised employees’ benefits. 
We ensure compliance with legislation on working hours, rest periods, and schedules. The Mining division must provide prior notice to its workers in the event of a significant operational change that may affect them. Agreements between unions and companies allow for exceptional working hours, as authorised by the Regional Labour Authority.
b. For workers who are not part of the union, the extension of benefits applies in terms of remuneration and benefits from the current collective agreement of their category (supervisor or employee)
</t>
    </r>
    <r>
      <rPr>
        <b/>
        <sz val="12"/>
        <rFont val="Calibri"/>
        <family val="2"/>
      </rPr>
      <t xml:space="preserve">Transport Division
</t>
    </r>
    <r>
      <rPr>
        <sz val="12"/>
        <rFont val="Calibri"/>
        <family val="2"/>
      </rPr>
      <t>a. Sustainability Databook – Labour Practice sheet
In 2025, the collective bargaining agreements negotiated in 2023 remained in force, guaranteeing the exercise of labour rights related to freedom of association and union membership.
There are currently four active trade unions within the Transport Division (the Railway Workers’ Union, RSU‑02020700, ended its association in 2025)
b. For non‑unionised employees, a benefits manual was developed in 2023 and remains in force.</t>
    </r>
  </si>
  <si>
    <t>MATERIAL TOPIC GOVERNANCE : SUSTAINABLE ECONOMIC GROWTH</t>
  </si>
  <si>
    <t>3-3</t>
  </si>
  <si>
    <t>Management of material topics
a. describe the actual and potential, negative and positive impacts on the economy, environment, and people, including impacts on their human rights;
b. report whether the organisation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 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organisation’s operational policies and procedures;
f. describe how engagement with stakeholders has informed the actions taken (3-3-d) and how it has informed whether the actions have been effective (3-3-e).</t>
  </si>
  <si>
    <r>
      <t>a. Positive impacts include significant economic contributions to Chile through taxes, royalties, and local procurement, as well as job creation and social investment programmes</t>
    </r>
    <r>
      <rPr>
        <sz val="8.4"/>
        <rFont val="Calibri"/>
        <family val="2"/>
      </rPr>
      <t xml:space="preserve">. </t>
    </r>
    <r>
      <rPr>
        <sz val="12"/>
        <rFont val="Calibri"/>
        <family val="2"/>
      </rPr>
      <t>In 2025, Antofagasta contributed $9,585 million to society, including $726 million in taxes and $48 million in social investment. Sustainable growth also supports long-term employment and community development. Potential negative impacts include operational disruptions due to market volatility, cost inflation, or regulatory changes, which could affect local economies and workforce stability. Environmental impacts may arise from increased production if not managed responsibly, while social impacts could include reduced trust if commitments are not met.
b .Based on assessments carried out, no negative impacts were identified for 2025.
c. Activities include copper mining and processing at four operations and major growth projects such as the Centinela Second Concentrator and Los Pelambres Expansion. Relationships involve suppliers, contractors, local communities, and governments, particularly in permitting and infrastructure development.
d. Antofagasta’s Sustainability Policy and Capital Allocation Framework guide responsible growth. Measures include:
Prevention/mitigation: Operational Excellence Management System (OEMS) to improve efficiency; Competitiveness Programme delivered benefits of $115 million, surpassing target of $100 million; scenario planning for market volatility, early engagement with communities, governments, and environmental stewardship. 
Engagement with authorities and communities to address delays or disruptions; compliance with Chilean royalty law.
Management: Diversification through exploration in Chile, Peru, and the US; innovation programmes to maintain cost competitiveness.
e. Processes: Board oversight via Audit and Risk and Sustainability and Stakeholder Management Committees; KPI tracking for production, costs, and social investment.
Targets: Deliver growth projects on time and budget; increase local procurement and female workforce participation.
Indicators: copper production (654 kt).
Progress: $115 million in savings and productivity gains; major projects on schedule; strong safety and sustainability performance.
Lessons learned: Early integration of sustainability and stakeholder engagement improves project resilience and social licence.
f. Continuous dialogue with communities, suppliers, and regulators informs priorities such as local employment, procurement, and social investment. Feedback has shaped initiatives like Somos Choapa and Diálogos para el Desarrollo, ensuring alignment with regional needs and reinforcing trust.</t>
    </r>
  </si>
  <si>
    <t>201-1</t>
  </si>
  <si>
    <t>Sustainability Databook - Economic sheet</t>
  </si>
  <si>
    <t>201-4</t>
  </si>
  <si>
    <t>ok</t>
  </si>
  <si>
    <t>207-1</t>
  </si>
  <si>
    <t xml:space="preserve">Para la letra a) Falta el Link </t>
  </si>
  <si>
    <t>207-2</t>
  </si>
  <si>
    <r>
      <t>a. i. We oversee our tax affairs at all management levels, including the Board of Directors. Tax matters are managed and reported, when applicable, at every Board Meeting. Additionally, these matters are discussed and managed on a daily basis by the Head of Tax, and brought to the attention of the Audit Committee and Board of Directors where appropriate.</t>
    </r>
    <r>
      <rPr>
        <sz val="12"/>
        <color theme="6"/>
        <rFont val="Calibri"/>
        <family val="2"/>
      </rPr>
      <t xml:space="preserve">
</t>
    </r>
    <r>
      <rPr>
        <sz val="12"/>
        <rFont val="Calibri"/>
        <family val="2"/>
      </rPr>
      <t>ii. Tax compliance and risk control are managed by a dedicated Tax Department, embedded in the enterprise risk management framework. Internal controls ensure accurate tax calculation, timely payments, and compliance with transfer pricing and disclosure requirements.
iii. The Group applies a risk-based approach, including proactive monitoring of legislative changes (e.g., Chile’s 2024 reform, OECD BEPS, Pillar 2), periodic internal audits, and external advice for complex matters.
iv. Compliance is supported by internal controls and UK SAO certification when applicable</t>
    </r>
    <r>
      <rPr>
        <sz val="12"/>
        <color theme="5"/>
        <rFont val="Calibri"/>
        <family val="2"/>
      </rPr>
      <t>. Additionally, the EY Chile independent review  verified the accuracy of the 2024 direct tax burden summary.</t>
    </r>
    <r>
      <rPr>
        <sz val="12"/>
        <rFont val="Calibri"/>
        <family val="2"/>
      </rPr>
      <t xml:space="preserve">
b. Antofagasta plc has established mechanisms to report concerns related to unethical or illegal conduct, including matters associated with tax integrity. In addition to compliance with Chilean Law 20,393 on corporate criminal liability (as amended by Law 21,595), the Group operates a confidential whistleblowing channel called “Tu Voz”. This platform enables employees, contractors, and other stakeholders to report suspected breaches of ethical standards, legal obligations, or internal policies — including tax-related issues — anonymously and without fear of retaliation. Reports submitted through Tu Voz are handled under strict confidentiality and investigated in accordance with the Group’s Code of Conduct and governance procedures.
c. The report includes an independent review opinion of the Financial Statements by Deloitte Chile, confirming reasonable assurance over the direct tax burden summary for FY 2025.</t>
    </r>
  </si>
  <si>
    <t>pendiente</t>
  </si>
  <si>
    <t>207-3</t>
  </si>
  <si>
    <r>
      <rPr>
        <b/>
        <sz val="12"/>
        <rFont val="Calibri"/>
        <family val="2"/>
      </rPr>
      <t>Stakeholder engagement and management of concerns related to tax</t>
    </r>
    <r>
      <rPr>
        <sz val="12"/>
        <rFont val="Calibri"/>
        <family val="2"/>
      </rPr>
      <t xml:space="preserve">
a. A description of the approach to stakeholder engagement and management of
stakeholder concerns related to tax, including:
i. the approach to engagement with tax authorities;
ii. the approach to public policy advocacy on tax;
iii. the processes for collecting and considering the views and concerns of
stakeholders, including external stakeholders.</t>
    </r>
  </si>
  <si>
    <t xml:space="preserve">a. i. The Group maintains constructive, transparent relationships with tax authorities, seeking early resolution of risks and proactive dialogue. Litigation is pursued only when necessary.
ii. The Group focuses on compliance with OECD BEPS, and Chile’s tax sustainability framework under Law 21,713.
iii. Transparency through public reporting (Tax Report, Country by Country Reporting, Payments to Governments) is the main mechanism. A contact email is provided for queries, but no formal grievance process for tax issues is detailed. </t>
  </si>
  <si>
    <t>207-4</t>
  </si>
  <si>
    <t>a. Chile, United Kingdom, United States, Canada, Peru, Jersey, British Virgin Islands, Bermuda. Chile accounts for +99% of taxes paid.		
b. i.ii. Refer to the list in Note 16 of the 2025 Annual Report
iii. Refer to Note 9 of the 2025 Annual Report
iv. The information contained in the Annual Report corresponds to the consolidated results of Antofagasta plc. Certain notes provide a breakdown of the revenues of the four mining companies and FCAB.
v. This is reported in the CBCR, which is submitted annually to HMRC (the UK tax authority). It is not public information.
vi. Refer to Note 6 of the 2025 Annual Report
vii. Refer to the list in Note 15 of the 2025 Annual Report
c. FY 2025</t>
  </si>
  <si>
    <t>MATERIAL TOPIC GOVERNANCE : CYBER SECURITY</t>
  </si>
  <si>
    <r>
      <t>a. Cyber threats could disrupt mining, processing and logistics (e.g., remote operations centres, supply chain platforms), with knock‑on effects on production, revenues and safety‑critical systems. They may also compromise personal data of workers and stakeholders, engaging rights related to privacy, security and non‑discrimination. The Company recognises cyber security as a material topic in its double materiality assessment and monitors it as a principal risk. 
Positive impacts: Strengthening cyber resilience bolsters operational continuity, safeguards workforce data, and supports stakeholder trust. In 2025 the Company expanded connectivity, ran awareness campaigns, completed multiple ethical hacking exercises (IT and OT), and reported no information security breaches affecting clients, customers or employees. 
Negative cyber impacts could be directly linked to the Company’s activities (e.g., vulnerabilities in its IT/OT landscape) or indirectly through business relationships, service providers or contractors introduce risk into shared networks, systems integrations or data exchanges. The risk framework and governance processes explicitly contemplate third‑party exposure and heightened monitoring. 
Activities cover enterprise IT, cloud services, telecoms, Integrated Remote Operations Centres (IROCs), mine automation, process control, and data platforms supporting operations and analytics. Business relationships include telecom and cloud providers, cyber security specialists conducting ethical hacking and phishing simulations, and technology OEMs that integrate OT security controls. 
b. Based on assessments carried out, no negative impacts were identified for 2025
c.</t>
    </r>
    <r>
      <rPr>
        <b/>
        <sz val="12"/>
        <rFont val="Calibri"/>
        <family val="2"/>
      </rPr>
      <t xml:space="preserve"> Management approach:  </t>
    </r>
    <r>
      <rPr>
        <sz val="12"/>
        <rFont val="Calibri"/>
        <family val="2"/>
      </rPr>
      <t xml:space="preserve">We recognise cyber security as a critical enabler of sustainable mining. Our “Technology Guideline 2025-2027” established a robust framework for identifying, minimising, and controlling cyber risks. Cyber Security is part of our technology strategic planning, alongside the pillars of cyber resilience, integrated technology management and the Advanced Control Enablement Programme in Operational Technology (OT). In 2025, we continued to strengthen this approach, aligning with Chile’s new Cyber Security Framework Law (Law 21,663) and international best practices. Our management system is designed to ensure the confidentiality, integrity, and availability of information. We prioritise operational continuity, even in the event of a cyberattack, through the implementation of crisis response protocols. In 2025, we finalised the development of Non- System Procedures (PSS) for all companies, as part of compliance with Chile’s Cyber Security Framework Law. These are documented protocols that guide operations staff on what to do if important technology systems stop working. They explain how to keep things running manually or how to safely shut down equipment if needed. Our strategy is underpinned by regular risk assessments, employee training, and the adoption of internationally recognised standards. We maintain a proactive stance, conducting cyberattack simulation drills and collaborating with internal and external stakeholders to anticipate emerging threats. Our governance model ensures that cyber security is integrated into business decision-making, with oversight from the Technology team and the Executive Committee.
</t>
    </r>
    <r>
      <rPr>
        <b/>
        <sz val="12"/>
        <rFont val="Calibri"/>
        <family val="2"/>
      </rPr>
      <t>Operational Resilience and Crisis Management</t>
    </r>
    <r>
      <rPr>
        <sz val="12"/>
        <rFont val="Calibri"/>
        <family val="2"/>
      </rPr>
      <t xml:space="preserve">: We established a crisis response committee to coordinate actions in the event of a cyber incident, ensuring rapid decision-making and effective communication. Cyberattack simulation drills were conducted to test our response capabilities and refine our procedures. These exercises involved key personnel from all operations and provided valuable insights for continuous improvement 
</t>
    </r>
    <r>
      <rPr>
        <b/>
        <sz val="12"/>
        <rFont val="Calibri"/>
        <family val="2"/>
      </rPr>
      <t>Technology and Infrastructure:</t>
    </r>
    <r>
      <rPr>
        <sz val="12"/>
        <rFont val="Calibri"/>
        <family val="2"/>
      </rPr>
      <t xml:space="preserve">  We implemented cyber security solutions in OT environments, addressing the unique risks associated with industrial control systems and critical mining infrastructure. The deployment of Non-System Procedures (PSS) ensures that essential operations can continue even if core digital systems are compromised, reducing the risk of prolonged downtime.
d. Measures in place:
i) Preventing or mitigating potential negative impacts: 
Defence‑in‑depth and testing: multiple ethical hacking events by international firms (IT and OT scope), ethical phishing campaigns, and continuous awareness training and fairs; OT hardening across mining equipment and process systems.
- Connectivity and monitoring: enabling improved detection and response; deployment of AI‑enhanced security tooling as part of the digital roadmap.
ii) Addressing potential negative impacts (including enabling remediation): Incident response and recovery procedures aligned to corporate risk management; red‑team/blue‑team exercises and remediation roadmaps derived from the ethical hacking findings; corrective actions tracked and validated. 
iii) Managing actual and potential impacts: Integration of cyber risk into the enterprise risk management framework (ISO 31000/COSO ERM based), with Board‑level visibility of principal risks; continuous improvement cycles embedded in the risk governance model (three lines of defence).
e. Monitoring the effectiveness of the measures
i) Processes to monitor effectiveness
Planned assurance cycle combining: (1) internal monitoring and SOC‑type controls; (2) periodic ethical hacking (eight exercises in 2025) and ethical phishing (twelve exercises in 2025); (3) management reviews and Board committee oversight. 
ii) Targets, objectives and indicators
Examples include: number of ethical hacking exercises completed and percentage of findings remediated; phishing click‑through rates and time‑to‑report metrics; training reach; connectivity modernisation milestones; zero reportable breaches target.
iii) Effectiveness and progress
2025 activities reduced user susceptibility via repeated phishing simulations and training; enhanced detection through connectivity upgrades; and validated OT and IT defences via external tests with positive outcomes reported. No information security breaches were reported affecting clients, customers or employees in 2025. 
iv) Lessons learned and integration
Findings from ethical hacking and phishing campaigns inform policy updates, technical hardening, incident playbooks and user training. Cyber risk remains on the Company’s materiality matrix  and principal risk register, ensuring continued prioritisation, budget allocation and alignment with strategic pillars.
f. How stakeholder engagement informed measures (3‑3‑d) and effectiveness (3‑3‑e)
- Internal stakeholders (employees, contractors): Results from phishing drills and training feedback directly shape the frequency, content and targeting of awareness programmes; behavioural metrics (e.g., reporting rates) validate effectiveness and inform next‑steps. 
- Board and Committees: The Board’s oversight of sustainability and risk ensures challenge and direction on cyber priorities, budgets and KPIs, and integrates cyber risk into corporate risk appetite and assurance plans. 
- External specialists/assurers: Engagement with specialist firms for ethical hacking and with vendors for connectivity upgrades provides independent validation and benchmarking, with remediation plans tracked to closure and re‑tested in subsequent cycles.</t>
    </r>
  </si>
  <si>
    <t>MATERIAL TOPIC GOVERNANCE : RESPONSIBLE SOURCING</t>
  </si>
  <si>
    <t>a. Strengthens local economies through preferential sourcing from regional suppliers in Antofagasta and Coquimbo, generating jobs and business opportunities.
Promotes sustainability standards across the supply chain, including environmental performance, labour rights, and ethical practices.
Enhances resilience and innovation through capacity-building for suppliers through the Suppliers for a Better Future Programme, focusing on safety, diversity, emissions reduction, local employment and purchases.
Negative impacts (actual and potential): Risks of human rights breaches or poor labour conditions among contractors and suppliers if standards are not enforced.
Potential environmental impacts from suppliers’ operations, such as waste mismanagement.
Reputational and operational risks if suppliers fail to comply with ethical or legal requirements.
b. Based on assessments carried out, no negative impacts were identified for 2025.
c. Policies and commitments:
Responsible Sourcing Strategy integrated into the Procurement Directive. Our Responsible Sourcing Guidelines align our sourcing practices with our vision, Code of Ethics, Sustainability Policy, Climate Action Plan, Human Rights Policy, Energy Policy, and other sustainability pillars. Commitment to Copper Mark and ICMM standards, which include supply chain due diligence.
A responsible supply chain is core to how we operate and incorporates safe and fair working conditions, minimises environmental impact, and continuous product improvement. All suppliers must comply with our health, safety, environmental, and ethical standards, as well as the UK Modern Slavery Act, and contractors - as well as subcontractors - are required to provide an ethical minimum wage and health and life insurance for their employees. The right to unionise is protected under Chilean law, and our Code of Conduct reinforces this protection by providing a framework for respectful and constructive labour relations.
d. i. Supplier onboarding processes requiring compliance with labour, environmental, and ethical standards.
Living wage clauses for contractors and audits to verify compliance.
Training and capacity-building for SMEs on sustainability, competitiveness, and inclusion.
 ii. Grievance mechanisms accessible to contractors and suppliers.
Corrective action plans for non-compliance, including suspension or termination of contracts if necessary.
iii. Suppliers for a Better Future programme to embed sustainability criteria in supplier performance.
Collaboration with universities and industry associations to improve supplier capabilities.
e. i. Processes used:
Internal audits and compliance reviews of supplier contracts.
Monitoring through sustainability KPIs and Copper Mark verification.
ii.Increase in local procurement share. Increase in female participation in our contractors. Increase in local workers participation in our contrators. Reduce emissions in the supply chain.
100% of critical suppliers assessed for compliance with ethical and labour standards.
iii. All operations certified under Copper Mark, confirming responsible sourcing practices.
Strengthened contractual enforcement of living wage and human rights clauses.
iv. Continuous engagement and capacity-building reduce compliance gaps.
Digital platforms improve transparency and supplier performance tracking.
f. The guidelines established by the ICMM, Copper Mark, Corporación Alta Ley, among others, give us a clear reference framework that allowed us to advance on issues of sustainability, supplier development, diversity and innovation. Dialogue with communities reinforced the importance of local sourcing to maximise regional economic benefits.</t>
  </si>
  <si>
    <t>203-2</t>
  </si>
  <si>
    <t>204-1</t>
  </si>
  <si>
    <t>Proportion of spending on local suppliers
a. Percentage of the procurement budget used for significant locations of operation that is spent on suppliers local to that operation (such as percentage of products and services purchased locally).
b. The organisation’s geographical definition of ‘local’.
c. The definition used for ‘significant locations of operation’.</t>
  </si>
  <si>
    <t>Sustainability Databook - Supply sheet</t>
  </si>
  <si>
    <t>308-1</t>
  </si>
  <si>
    <r>
      <rPr>
        <b/>
        <sz val="12"/>
        <rFont val="Calibri"/>
        <family val="2"/>
      </rPr>
      <t>New suppliers that were screened using environmental criteria</t>
    </r>
    <r>
      <rPr>
        <sz val="12"/>
        <rFont val="Calibri"/>
        <family val="2"/>
      </rPr>
      <t xml:space="preserve">
a. Percentage of new suppliers that were screened using environmental criteria.</t>
    </r>
  </si>
  <si>
    <t>308-2</t>
  </si>
  <si>
    <r>
      <rPr>
        <b/>
        <sz val="12"/>
        <rFont val="Calibri"/>
        <family val="2"/>
      </rPr>
      <t>Negative environmental impacts in the supply chain and actions taken</t>
    </r>
    <r>
      <rPr>
        <sz val="12"/>
        <rFont val="Calibri"/>
        <family val="2"/>
      </rPr>
      <t xml:space="preserve">
a. Number of suppliers assessed for environmental impacts.
b. Number of suppliers identified as having significant actual and potential negative
environmental impacts.
c. Significant actual and potential negative environmental impacts identified in the supply
chain.
d. Percentage of suppliers identified as having significant actual and potential negative
environmental impacts with which improvements were agreed upon as a result of
assessment.
e. Percentage of suppliers identified as having significant actual and potential negative
environmental impacts with which relationships were terminated as a result of
assessment, and why.</t>
    </r>
  </si>
  <si>
    <t>Sustainability Databook - Supply sheet
c. The Group may be linked to potential negative impacts through its supply chain, particularly contractors and local suppliers, if they do not meet labour, environmental, or ethical standards. These risks are addressed through contractual clauses, audits, and capacity-building initiatives.</t>
  </si>
  <si>
    <t>408-1</t>
  </si>
  <si>
    <t>Para la letra b) Falta documentación de respaldo respecto auditorias para compliance de abastecimiento en 2025.</t>
  </si>
  <si>
    <t>409-1</t>
  </si>
  <si>
    <t>414-1</t>
  </si>
  <si>
    <r>
      <rPr>
        <b/>
        <sz val="12"/>
        <rFont val="Calibri"/>
        <family val="2"/>
      </rPr>
      <t>New suppliers that were screened using social criteria</t>
    </r>
    <r>
      <rPr>
        <sz val="12"/>
        <rFont val="Calibri"/>
        <family val="2"/>
      </rPr>
      <t xml:space="preserve">
a. Percentage of new suppliers that were screened using social criteria.</t>
    </r>
  </si>
  <si>
    <t>414-2</t>
  </si>
  <si>
    <r>
      <rPr>
        <b/>
        <sz val="12"/>
        <rFont val="Calibri"/>
        <family val="2"/>
      </rPr>
      <t>Negative social impacts in the supply chain and actions taken</t>
    </r>
    <r>
      <rPr>
        <sz val="12"/>
        <rFont val="Calibri"/>
        <family val="2"/>
      </rPr>
      <t xml:space="preserve">
a. Number of suppliers assessed for social impacts.
b. Number of suppliers identified as having significant actual and potential negative social impacts.
c. Significant actual and potential negative social impacts identified in the supply chain.
d. Percentage of suppliers identified as having significant actual and potential negative
social impacts with which improvements were agreed upon as a result of assessment.
e. Percentage of suppliers identified as having significant actual and potential negative
social impacts with which relationships were terminated as a result of assessment,
and why.</t>
    </r>
  </si>
  <si>
    <t>MATERIAL TOPIC GOVERNANCE : REGULATORY TRANSFORMATION AND COMPLIANCE</t>
  </si>
  <si>
    <t>a. Regulatory transformation and compliance have significant implications for Antofagasta plc. Positive impacts include enhanced governance, improved operational standards, and strengthened stakeholder trust. Compliance with evolving environmental and social regulations supports sustainable mining practices and reduces risks to communities and ecosystems. Potential negative impacts include increased operational costs, delays in project development, and potential penalties if compliance requirements are not met. Also, potential risks exist if suppliers or contractors fail to meet legal and regulatory obligations, which could indirectly affect the Group. Non-compliance could also harm reputation and stakeholder confidence. 
b. Antofagasta plc has not identified any actual significant negative impacts related to regulatory compliance during the reporting period. 
c. Management approach: At Antofagasta plc, responsible leadership and robust compliance are the foundation of sustainable business. Our approach is anchored in a culture of integrity, transparency and respect, supported by a comprehensive governance system and a strong Code of Ethics. These principles are not only embedded in our internal policies but are also reflected in our daily operations, relationships with stakeholders, and long-term strategic objectives. The Company is committed to full compliance with applicable laws and regulations, guided by its Code of Ethical Conduct, Compliance Policy, and Human Rights Policy. 
d. i. Preventing or mitigating potential negative impacts: Continuous monitoring of regulatory changes, legal risk assessments, and training programmes for employees and suppliers.
ii. Addressing potential negative impacts and remediation: We investigate identified or alleged non-compliance and implement remediation actions (including corrective action plans), applying appropriate consequences and follow-up monitoring across employees and third parties.
iii. Managing actual and potential impacts: Integration of compliance requirements into operational planning and supplier contracts, supported by internal and external audits.
e. i. Processes: Ethics Committees, Regular compliance audits, risk assessments, and reporting to the Board’s Sustainability and Stakeholder Management Committee and Audit &amp; Risk Committee.
ii. Goals and indicators are defined based on a risk-based assessment of applicable laws and regulations, through which specific controls and action plans are identified to address regulatory risks.
iii. Effectiveness: In the reporting period, no significant breaches were recorded from internal or external audits..
iv. Lessons learned: Enhanced digital tools for regulatory tracking and strengthened internal control systems have been incorporated into compliance procedures.
f. Stakeholder engagement, including dialogue with regulators, industry associations, and local communities, informs compliance strategies. Feedback from stakeholders has led to clearer communication of regulatory changes and improved grievance mechanisms to ensure transparency and trust.</t>
  </si>
  <si>
    <t>205-1</t>
  </si>
  <si>
    <r>
      <t xml:space="preserve">Operations assessed for risks related to corruption
</t>
    </r>
    <r>
      <rPr>
        <sz val="12"/>
        <rFont val="Calibri"/>
        <family val="2"/>
      </rPr>
      <t>a. Total number and percentage of operations assessed for risks related to corruption.
b. Significant risks related to corruption identified through the risk assessment.</t>
    </r>
  </si>
  <si>
    <t>a. The Group reviews corruption risk on a quarterly basis in accordance with the guidelines set out in the Comprehensive Risk Management Manual. This process covers 100% of the Group’s operations.
b. All behaviours associated with corruption risk are identified in the Group’s Offences Matrix, which defines the controls implemented to ensure their proper mitigation.</t>
  </si>
  <si>
    <t>205-2</t>
  </si>
  <si>
    <t>Communication and training about anti-corruption policies and procedures
a. Total number and percentage of governance body members that the organisation’s anticorruption policies and procedures have been communicated to, broken down by region.
b. Total number and percentage of employees that the organisation’s anti-corruption policies and procedures have been communicated to, broken down by employee category and region.
c. Total number and percentage of business partners that the organisation’s anticorruption policies and procedures have been communicated to, broken down by type of business partner and region. Describe if the organisation’s anti-corruption policies and procedures have been communicated to any other persons or organisations.
d. Total number and percentage of governance body members that have received training on anti-corruption, broken down by region.
e. Total number and percentage of employees that have received training on anticorruption, broken down by employee category and region.</t>
  </si>
  <si>
    <t>Sustainability Databook 2025- Compliance sheet
c. The Group’s compliance model applies to both employees and contractors. It is clearly defined and is communicated regularly through internal channels as well as being available on the Group’s website. New employees are trained in the compliance model as part of their induction programme. The Group’s crime prevention model strengthens compliance with anti-bribery and anti-corruption laws in the United Kingdom and Chile, and is reviewed by an external entity. Every new employee must complete the training courses related to the Code of Ethics and the Crime Prevention Model.</t>
  </si>
  <si>
    <t>205-3</t>
  </si>
  <si>
    <t>Confirmed incidents of corruption and actions taken
a. Total number and nature of confirmed incidents of corruption.
b. Total number of confirmed incidents in which employees were dismissed or disciplined for corruption.
c. Total number of confirmed incidents when contracts with business partners were terminated or not renewed due to violations related to corruption.
d. Public legal cases regarding corruption brought against the organisation or its
employees during the reporting period and the outcomes of such cases.</t>
  </si>
  <si>
    <t xml:space="preserve">Sustainability Databook 2025- Compliance sheet
</t>
  </si>
  <si>
    <t>206-1</t>
  </si>
  <si>
    <t>Legal actions for anti-competitive behavior, anti-trust, and monopoly practices
a. Number of legal actions pending or completed during the reporting period regarding anti-competitive behavior and violations of anti-trust and monopoly legislation in which the organisation has been identified as a participant.
b. Main outcomes of completed legal actions, including any decisions or judgements.</t>
  </si>
  <si>
    <t>Operations at significant risk for incidents of child labor
a. Operations and suppliers considered to have significant risk for incidents of:
i. child labor;
ii. young workers exposed to hazardous work.
b. Operations and suppliers considered to have significant risk for incidents of child labor
either in terms of:
i. type of operation (such as manufacturing plant) and supplier;
ii. countries or geographic areas with operations and suppliers considered at risk.
c. Measures taken by the organisation in the reporting period intended to contribute to the
effective abolition of child labor.</t>
  </si>
  <si>
    <t>Para la letra b) Falta como evidencia los benchmark utilizados en el disclousure.
Para la letra c) Falta evidencias del apoyo de Antofagasta plc a  programas comunitarios que refuerzan el compromiso con la erradicación del trabajo infantil.</t>
  </si>
  <si>
    <t xml:space="preserve">
Operations at significant risk for incidents of forced or compulsory labor
a. Operations and suppliers considered to have significant risk for incidents of forced or compulsory labor either in terms of:
i. type of operation (such as manufacturing plant) and supplier;
ii. countries or geographic areas with operations and suppliers considered at risk.
b. Measures taken by the organisation in the reporting period intended to contribute to the elimination of all forms of forced or compulsory labor.</t>
  </si>
  <si>
    <t>a. i. Antofagasta plc operates in the mining sector in Chile, which is highly regulated and subject to strict labour laws. Based on internal risk assessments and supplier due diligence, no operations have been identified as having a significant risk of forced or compulsory labour. 
ii. All operations are located in Chile, a country classified as low risk for forced or compulsory labour according to international benchmarks such as ILO conventions and global human rights indices.
b. Antofagasta plc enforces its Code of Ethical Conduct, which prohibits forced labour and requires compliance with international human rights standards. The Group conducts supplier screening and periodic audits to ensure adherence to these principles. Training on human rights and labour standards is provided to employees and suppliers. Additionally, contractual clauses with suppliers include explicit commitments against forced labour, and the Group maintains grievance mechanisms for reporting any concerns.</t>
  </si>
  <si>
    <t>415-1</t>
  </si>
  <si>
    <t xml:space="preserve">
 Political contributions
a. Total monetary value of financial and in-kind political contributions made directly and
indirectly by the organisation by country and recipient/beneficiary.
b. If applicable, how the monetary value of in-kind contributions was estimated.</t>
  </si>
  <si>
    <t>The Group did not make any political donations during the year ended 31 December 2025.</t>
  </si>
  <si>
    <t>MATERIAL TOPIC GOVERNANCE : INNOVATION</t>
  </si>
  <si>
    <t>a. Positive impacts:  Innovation is a strategic pillar that underpins operational excellence, cost competitiveness and long‑term growth (e.g., digital analytics, automation, and new process technologies). The portfolio includes the Digital Roadmap (advanced analytics, remote operations, automation), strategic innovation in primary sulphide leaching (Cuprochlor‑T®), advanced tailings management and water recovery, and electromobility programs for haulage decarbonisation. These programmes improve productivity, reduce energy and water footprints, enhance worker safety by removing people from high‑risk tasks (e.g., robotic SAG mill‑liner handling), and support local economic development through major growth projects.
Potential negative impacts:  Technology changes can introduce cyber security and operational technology (OT) risks, create skills and inclusion gaps if adoption outpaces workforce up‑skilling, and may entail environmental trade‑offs (e.g., embedded carbon or end‑of‑life of equipment) if not managed. Innovation in tailings and process changes also needs careful governance to avoid unintended environmental or social impacts. 
b. Based on assessments carried out, no negative impacts were identified for 2025. 
Activities span three streams: Strategic Innovation (Cuprochlor‑T®, electrification, advanced tailings/water recovery), Operational Innovation (dozens of plant and mobile‑equipment initiatives delivering productivity and cost benefits), and the Digital Roadmap (IROCs, advanced analytics, AI‑enabled decision support, condition monitoring). Business relationships include technology OEMs, universities and partners (e.g., collaboration with MIT on disruptive innovation), specialist integrators, and suppliers engaged through the Suppliers for a Better Future programme to co‑innovate on decarbonisation and efficiency. 
c. Policy and governance:
Innovation is embedded in the Group’s strategic framework and overseen by corporate governance bodies (Board and Committees) and the executive structure. It is linked to safety and sustainability, competitiveness, people and culture, and growth. Innovation programmes align with risk management (ISO 31000 / COSO ERM) and sustainability goals (e.g., water, emissions, tailings). 
d. Measures in place:
i) Prevent or mitigate potential negative impacts
•	Stage gate governance and piloting (proofs of concept, industrial pilots) before scale up; only innovations that demonstrate measurable business value in line with the Innovation Framework will be scaled; OT/IT hardening when deploying remote/automated systems; and safety by design (e.g., robotic solutions that remove people from hazardous tasks
•	In 2025 the Company expanded connectivity, ran awareness campaigns, completed multiple ethical hacking exercises (IT and OT), and reported no information security breaches affecting clients, customers or employees
•	Water and tailings innovation to mitigate environmental risks (e.g., alternative deposition, enhanced water recovery).
•	Supplier engagement to reduce Scope 3 and ensure responsible integration of new technologies across the chain. 
ii) Address potential negative impacts, including enabling remediation
•	Independent reviews and assurance for high‑impact areas (e.g., tailings innovation governed alongside GISTM processes, external reviews, and ITRB scrutiny). Findings are translated into corrective actions and design enhancements. 
•	In 2025, we strengthened our workforce capabilities by providing targeted training and deploying digital tools that enhance operational excellence. The launch of digital academies and specialized workshops accelerated skill development, helping to close capability gaps and ensuring a fair and inclusive transition for our people as technology adoption advances
iii) Manage actual and potential impacts
Digital Roadmap initiatives (e.g., SIRO Mezcla/Daily Plan Optimiser; situational awareness tools; energy optimisation) that reduce variability and emissions while safeguarding stability of operations; electromobility trials to cut diesel use; Cuprochlor‑T® pathway to unlock resources with lower footprint relative to conventional routes. 
e. Monitoring the effectiveness of the measures
i) Processes to monitor effectiveness
Programme and portfolio governance across the three innovation streams; KPIs reviewed through performance forums and the Operational Excellence Management System (OEMS); benefits tracking and post‑implementation reviews; and assurance through finance
ii) Targets, objectives and indicators
Value creation: quantified benefits from the Data and Advance analytics initiatives and operational innovation (e.g., &gt;US$80m in 2025 from new initiatives).
Sustainability co‑benefits: energy/water efficiency, safety leading indicators (e.g., reduced exposure via tele‑operation/robotics), and progress on low‑carbon pilots (e.g., trolley‑assist, hydrogen locomotive at FCAB).
iii) Effectiveness and progress
In 2025, the Group deployed LTE connectivity for autonomous operations at Encuentro Sulfuros, delivered analytics value (&gt;US$40m), progressed Cuprochlor‑T® commercial validation with third parties, implemented ShovelSense and Mineral Tracker modules, and achieved measured improvements in energy optimisation and plant throughput stability—while keeping safety central (e.g., robotic mill‑liner handling reducing risk exposure). 
iv) Lessons learned and integration
Learnings from pilots and analytics deployments feed OEMS standards, playbooks and technology roadmaps (2025–2027). The business case for long-distance road train technology has been validated, and detailed planning for pilot implementation is underway; digital projects iterate on data quality and user‑centred design; workforce training content is updated based on adoption and performance metrics. 
f. Stakeholder engagement and how it shaped measures and evidenced effectiveness
•	Employees and contractors. Co‑design of digital tools with operators and maintainers; training feedback loops; leadership and diversity academy supporting adoption; engagement via performance forums to prioritise high‑value use cases.
•	Technology partners and academia. Collaboration (e.g., MIT seminar on disruptive innovation) to validate use cases and accelerate learning; supplier roundtables under Suppliers for a Better Future to co‑develop decarbonisation and efficiency solutions and track Scope 3 progress. 
•	Communities and authorities. For innovation embedded in major projects (e.g., desalination expansion, concentrate pipeline, alternative tailings deposition), engagement via EIA and early participation processes informs design, routing, environmental safeguards and monitoring commitments—thereby improving effectiveness and social legitimacy.</t>
  </si>
  <si>
    <t>sin observaciones</t>
  </si>
  <si>
    <t>MATERIAL TOPIC GOVERNANCE : CONTINUOUS ADAPTATION TO THE ENVIRONMENT</t>
  </si>
  <si>
    <t xml:space="preserve">a. Antofagasta operates in a dynamic global context where fluctuations in copper demand and prices, socio-political instability, and resource limitations can significantly affect economic performance. Positive impacts include the ability to capture opportunities from increased copper demand driven by electrification and renewable energy trends. Potential negative impacts involve operational disruptions due to global conflicts, regulatory changes, and resource scarcity, which could affect employment, community wellbeing, and supply chains. Environmental impacts relate to climate change risks, such as water scarcity in arid regions, while social impacts include potential stress on local communities if projects are delayed or scaled back.
b. Based on assessments carried out, no negative impacts were identified for 2025.
Activities include copper mining and processing at Los Pelambres, Centinela, Antucoya and Zaldívar, as well as large-scale growth projects. There is also a Transport Division which provides rail and truck services to the mining industry in the Antofagasta Region, including Antofagasta's Mining Division. Relationships extend to suppliers, contractors, and governments, particularly in permitting processes and infrastructure development. 
c. Antofagasta’s Climate Action Plan and Risk Management Framework underpin its approach to adaptation. 
d. i-ii. Prevention/mitigation: Scenario analysis integrated into mine planning; diversification of water sources through desalination; 100% renewable electricity contracts; internal carbon pricing for projects, compliance with environmental regulations. Remediation: Engagement with authorities and communities to address delays or conflicts; Management: Continuous monitoring of market conditions and socio-political developments; innovation programmes to improve operational resilience. 
e. i. Processes: Risk reviews by the Board and Committees; integration of climate and market scenarios into planning cycles.
ii. Targets: 50% reduction in Scope 1 and 2 emissions by 2035; 90% water from seawater or recirculated sources when the desalination plant at Los Pelambres reaches 800 l/s; maintain competitive cost position.
Indicators: Production volumes, seawater or recirculated water ratios, emissions intensity.
iii. Progress: 100% renewable electricity achieved; desalination expansion underway.
iv. Lessons learned: E.g: Early integration of climate resilience and stakeholder engagement into project design improves continuity and social licence. Continuous engagement and capacity-building reduce compliance gaps. Digital platforms improve transparency.
f. Dialogue with communities, regulators, and industry bodies informs adaptation strategies. Feedback from local stakeholders has shaped water agreements, project timelines, and biodiversity initiatives, ensuring alignment with social expectations and regulatory frameworks. 
</t>
  </si>
  <si>
    <t>MATERIAL TOPIC SOCIAL : HEALTH AND SAFETY CULTURE</t>
  </si>
  <si>
    <r>
      <t xml:space="preserve">a. Positive impacts include a safer working environment, prevention of accidents, and improved wellbeing for employees and contractors. In 2025, Antofagasta achieved zero fatalities and reduced high-potential incidents by </t>
    </r>
    <r>
      <rPr>
        <sz val="9.6"/>
        <rFont val="Calibri"/>
        <family val="2"/>
      </rPr>
      <t>5% (2024:21; 2025: 20)</t>
    </r>
    <r>
      <rPr>
        <sz val="12"/>
        <rFont val="Calibri"/>
        <family val="2"/>
      </rPr>
      <t>, reinforcing trust and operational continuity. Potential negative impacts include injuries or occupational illnesses if critical controls fail, which could affect workforce health, productivity, and stakeholder confidence. Social impacts relate to mental health risks in high-pressure environments, while human rights impacts include the right to safe working conditions.
Transport Division: 112 months without fatal accidents; strengthened physical and mental wellbeing through protocols and preventive campaigns; and a stronger safety reputation aiding talent attraction. No increase in high‑potential accidents at FCAB (two events in 2025), supported by compliance with FCAB critical control standards. Potential negatives include the risk of serious accidents due to contact with hazardous substances. Insufficient management could adversely affect the rights to life, health and safe working conditions.
b. The organisation experienced negative health and safety impacts arising from its operations and through its business relationships with contractors. These impacts are addressed through strengthened monitoring, learning and leadership engagement. In 2025, Total Recordable Injury Frequency Rate (TRIFR) was 1.69, and Occupational illnesses Frequency Rate (OIFR) was 0.08.
c-d:  The Corporate Occupational Health and Safety (OHS) department, under the Vice Presidency of Sustainability, leads our efforts through a robust OHS Policy aligned with ICMM principles and ISO 45001, comprehensive risk  management, and a culture of visible leadership. Safety is a key component of our Operational Excellence Management System (OEMS), which is our framework for continuous improvement in operational processes. The OEMS is designed to make operations more productive and performance more sustainable, with a primary purpose of learning from safety-related events and eliminating repeat incidents. Our governance structure is multi-layered, where the Board of Directors and Executive Committee receive regular, detailed reports on health and safety performance, including incident investigations and progress against objectives. Site-level safety committees, comprising management, supervisors, and workforce representatives, meet regularly to review performance, lessons from investigations and drive local improvement initiatives. This ensures safety is embedded at every level and accountability is clear. 
We apply a four-pillar model to health and safety management:
1. Risk Management: We systematically identify, assess, and control risks through baseline definition, Work Risk Assessment and Control (WRAC), BowTie analysis (a method for visualising risk pathways and controls), and the Planned Task Risk Assessment (ARTP) process (a structured, step-by-step digital tool for planning and verifying safe execution of critical tasks). These tools enable us to anticipate hazards, implement effective controls, and ensure safe task execution. Our approach is dynamic, with regular reviews to reflect operational changes, new technologies, and lessons learned.
2. Incident Learning: We promote a culture of learning from incidents and near-misses. Our structured cycle ensures key lessons are captured, analysed, and shared across the Group, driving improvement and preventing recurrence. Digital platforms document incidents, track corrective actions, and facilitate knowledge sharing.
3. Leadership: Visible leadership is a cornerstone of our safety culture. Senior leaders and supervisors are actively involved, conducting site visits, engaging with teams, and reinforcing our commitment to safety. Leadership development includes safety modules, and leaders are evaluated on safety performance. High-visibility leadership tours and regular communication reinforce our commitment to safety at all levels.
4. Contractor Management: Contractors and subcontractors are integral to our operations. We require full compliance with our standards and integrate contractor management into our model, ensuring all workers benefit from the same high standards. Contractor onboarding includes comprehensive safety training, and ongoing audits ensure alignment.
Our seven-step risk management model continuously improves the detection of health and safety deficiencies, the effectiveness of critical controls, and the understanding of factors causing any events that could lead to fatal accidents or chronic occupational illnesses.
We monitor leading and lagging indicators, including high-potential incidents, near misses, safety observations, and the Total Recordable Injury Frequency Rate (TRIFR) among others. This enables us to identify emerging risks, track performance, and target interventions where needed. The “Yo digo no” (“I Say No”) principle empowers all workers to refuse unsafe tasks, reinforced by supervisor leadership programmes. Every individual has the right and responsibility to stop work if it cannot be performed safely. This is embedded in our training, communications, and daily operations. We regularly review and update our policies, procedures, and controls to reflect best practice, regulatory changes, and lessons learned from our own experience and the wider industry.
d. i-ii-iii. Prevention/mitigation: Implementation of the “I Say No” initiative, empowering workers to stop unsafe tasks; critical control verification; Operational Excellence Management System (OEMS) for continuous improvement; collision avoidance systems on mobile equipment.
Transport Division (prevention/mitigation): ISO 45001 certification maintained; implementation of critical controls (e.g., person–rail‑equipment interaction; safe operation of rail equipment); and campaigns such as “Communicate and Double‑Check”, “Choose Your Safety and Alert Signals”, and “I Say No”.
Remediation: Investigation of incidents using the Antofagasta methodology and its results generates corrective actions.
Transport Division (addressing/remediation): emergency drills for workplace accidents, spills and rail collisions; incident investigations under the AMSA methodology and by the Derailment Commission.
Management: Leadership programmes for supervisors; integration of psychosocial risk management; health campaigns for noise and dust exposure.
Transport Division (management of actual and potential impacts): deployment of operational‑technology safeguards—geofencing to trigger stops on unauthorised track entry; an alert system; automatic stop on overspeed or decoupling; fatigue and drowsiness monitoring (Optalert); sleep‑hygiene and ergonomics programmes; noise‑exposure reduction (acoustic barriers, silencers); and mechanical‑aid devices.
e. i-ii-iii-iv. Processes: Monthly audits, KPI tracking, and Board oversight via the Sustainability Committee.
Transport Division (processes): internal and external audits of the Integrated Management System; weekly review of incidents and trend analysis.
Targets: Zero fatalities; LTIFR below industry benchmarks; reduction of high-potential incidents.
Transport Division (targets and indicators): target of zero fatalities (achieved in 2025); Injury Frequency (IF) target of 1 (current IF: 1</t>
    </r>
    <r>
      <rPr>
        <sz val="12"/>
        <color theme="5"/>
        <rFont val="Calibri"/>
        <family val="2"/>
      </rPr>
      <t>.44</t>
    </r>
    <r>
      <rPr>
        <sz val="12"/>
        <rFont val="Calibri"/>
        <family val="2"/>
      </rPr>
      <t>); indicators include number of derailments, spills, occupational diseases and</t>
    </r>
    <r>
      <rPr>
        <sz val="12"/>
        <color theme="5"/>
        <rFont val="Calibri"/>
        <family val="2"/>
      </rPr>
      <t xml:space="preserve"> PIAP</t>
    </r>
    <r>
      <rPr>
        <sz val="12"/>
        <rFont val="Calibri"/>
        <family val="2"/>
      </rPr>
      <t xml:space="preserve">.
</t>
    </r>
    <r>
      <rPr>
        <sz val="12"/>
        <color rgb="FFFF0000"/>
        <rFont val="Calibri"/>
        <family val="2"/>
      </rPr>
      <t>Indicators: LTIFR (0.59 in 2025), TRIFR (1.72), occupational illness frequency rate (0.04)</t>
    </r>
    <r>
      <rPr>
        <sz val="12"/>
        <rFont val="Calibri"/>
        <family val="2"/>
      </rPr>
      <t xml:space="preserve">.
Progress: Fatality-free year; improved critical control management.
Transport Division (effectiveness and progress): </t>
    </r>
    <r>
      <rPr>
        <sz val="12"/>
        <color theme="5"/>
        <rFont val="Calibri"/>
        <family val="2"/>
      </rPr>
      <t>625</t>
    </r>
    <r>
      <rPr>
        <sz val="12"/>
        <rFont val="Calibri"/>
        <family val="2"/>
      </rPr>
      <t xml:space="preserve"> people trained in preventing person–rail‑equipment interaction;</t>
    </r>
    <r>
      <rPr>
        <sz val="12"/>
        <color theme="5"/>
        <rFont val="Calibri"/>
        <family val="2"/>
      </rPr>
      <t xml:space="preserve"> 400 </t>
    </r>
    <r>
      <rPr>
        <sz val="12"/>
        <rFont val="Calibri"/>
        <family val="2"/>
      </rPr>
      <t>people trained in noise‑control measures; national recognition (RAEV 2025) for transport safety; and Gold‑category certification for CPHS in Antofagasta, Calama and Spence.
Lessons learned: Standardisation of shift-change protocols and enhanced supervisor training integrated into OEMS.
Transport Division (lessons learned): strengthened protocols following drills and field findings; fatigue/drowsiness monitoring adopted as an operating standard; consolidation of the ‘Transport Division Learns’ Challenge within the learning cycle.
f. Workers participate through joint OHS committees and leadership programmes. Feedback from engagement sessions and grievance mechanisms informs improvements, such as expanding health campaigns and reinforcing the “I Say No” culture.
Transport Division: Gold‑ and Silver‑certified Joint Health and Safety Committees (CPHS), OHS delegates, and leadership of ENAPAR 2025 for Antofagasta plc.</t>
    </r>
  </si>
  <si>
    <t>403-1</t>
  </si>
  <si>
    <r>
      <t xml:space="preserve">Occupational health and safety management system
</t>
    </r>
    <r>
      <rPr>
        <sz val="12"/>
        <rFont val="Calibri"/>
        <family val="2"/>
      </rPr>
      <t>a. A statement of whether an occupational health and safety management system has been implemented, including whether:
i. the system has been implemented because of legal requirements and, if so, a list of the requirements;
ii. the system has been implemented based on recognized risk management and/or management system standards/guidelines and, if so, a list of the standards/guidelines.
b. A description of the scope of workers, activities, and workplaces covered by the occupational health and safety management system, and an explanation of whether and, if so, why any workers, activities, or workplaces are not covered.</t>
    </r>
  </si>
  <si>
    <r>
      <rPr>
        <b/>
        <sz val="12"/>
        <rFont val="Calibri"/>
        <family val="2"/>
      </rPr>
      <t xml:space="preserve">Mining Division
</t>
    </r>
    <r>
      <rPr>
        <sz val="12"/>
        <rFont val="Calibri"/>
        <family val="2"/>
      </rPr>
      <t xml:space="preserve">a. i-ii. Statement of implementation: The Group has implemented a comprehensive occupational health and safety (OHS) management system that integrates Task Risk Analysis (ARTP – Análisis de Riesgo de la Tarea Planificada), incident investigation and organisational learning, corporate verifications in the field, and digital incident/analytics platforms across companies and projects. 
The system is designed to comply with applicable Chilean legislation, including the Labour Code, Law No. 16,744 on Workplace Accidents and Occupational Diseases, and regulations from the National Geology and Mining Service (SERNAGEOMIN).
The system is underpinned by recognised internal frameworks and risk‑management practices: (i) ARTP to standardise pre‑task hazard identification and controls; (ii) a standardised learning cycle (Alert → Investigation → Applicability → Communications → Challenge in the field → Effectiveness); (iii) corporate verification model conducted every two months; and (iv) SAP EHS and the Integrated Sustainability Data System for incident reporting and analytics. 
b. The OHSMS covers 100% of employees and contractors across all mining operations (Los Pelambres, Centinela, Antucoya, Zaldívar), projects, and corporate offices. No workers are excluded.
</t>
    </r>
    <r>
      <rPr>
        <b/>
        <sz val="12"/>
        <rFont val="Calibri"/>
        <family val="2"/>
      </rPr>
      <t xml:space="preserve">Transport Division
</t>
    </r>
    <r>
      <rPr>
        <sz val="12"/>
        <rFont val="Calibri"/>
        <family val="2"/>
      </rPr>
      <t xml:space="preserve">a. The Transport Division has implemented an Integrated Management System (SGI, for its acronym in Spanish) that encompasses Occupational Health and Safety management.
The system complies with all applicable Chilean legal requirements, including Law No. 16,744 on Occupational Accidents and Professional Diseases, Decree No. 44 on preventive risk‑management for a safe and healthy working environment, and the national occupational health and safety regulations applicable to the railway sector, as well as internal regulations and protocols required by labour and health authorities.
The SGI is certified under international standards, including ISO 45001 – Occupational Health and Safety Management System; ISO 9001 – Quality Management; ISO 14001 – Environmental Management.
In addition, the system is reinforced by Antofagasta plc Incident Investigation Methodology, used to ensure rigorous root‑cause analysis and corrective actions and Lean Management (LEAF), which supports continuous improvement in operational safety and system discipline.
b. The Transport Division’s Integrated Management System (SGI) covers:
Workers: The entire directly employed railway workforce, as well as personnel from contractor and subcontractor companies, who are governed under the Special Regulation for Contractor and Subcontractor Companies (RECSS). Joint Health and Safety Committees (CPHS) actively participate in oversight, verification and continuous improvement.
Activities: All core railway operations, including freight transport, yard manoeuvres, track and rolling‑stock maintenance, and associated operational functions.
Workplaces: The full 740‑kilometre railway network, operational yards (Antofagasta, Baquedano, Mejillones and Calama), administrative offices, and maintenance centres.
Not covered: External suppliers who do not carry out activities on Transport Division worksites or within its facilities, because these suppliers do not have operational‑risk exposure under the company’s direct control, although all must comply with contractual ethical and legal requirements.
TRAIN operations: TRAIN maintains an Occupational Health and Safety System implemented in accordance with applicable legal requirements; however, this system is not certified under ISO 45001.
</t>
    </r>
  </si>
  <si>
    <t>Falta respaldo Certifaicación ISO 45001 para FCAB (sumado a 9001 y 14001)</t>
  </si>
  <si>
    <t>403-2</t>
  </si>
  <si>
    <t>Hazard identification, risk assessment, and incident investigation
a. A description of the processes used to identify work-related hazards and assess risks on a routine and non-routine basis, and to apply the hierarchy of controls in order to eliminate hazards and minimize risks, including:
i. how the organisation ensures the quality of these processes, including the competency of persons who carry them out;
ii. how the results of these processes are used to evaluate and continually improve the occupational health and safety management system.
b. A description of the processes for workers to report work-related hazards and hazardous situations, and an explanation of how workers are protected against reprisals.
c. A description of the policies and processes for workers to remove themselves from work situations that they believe could cause injury or ill health, and an explanation of how workers are protected against reprisals.
d. A description of the processes used to investigate work-related incidents, including the processes to identify hazards and assess risks relating to the incidents, to determine corrective actions using the hierarchy of controls, and to determine improvements needed in the occupational health and safety management system.</t>
  </si>
  <si>
    <r>
      <rPr>
        <b/>
        <sz val="12"/>
        <rFont val="Calibri"/>
        <family val="2"/>
      </rPr>
      <t>Mining Division</t>
    </r>
    <r>
      <rPr>
        <sz val="12"/>
        <rFont val="Calibri"/>
        <family val="2"/>
      </rPr>
      <t xml:space="preserve">
a. i. Hazards are identified through baseline risk assessments (WRAC), BowTie analysis for critical risks, and Planned Task Risk Analysis (ARTP). Quality is ensured via trained supervisors, audits, and the Operational Excellence Management System (OEMS).
ii. Quality is reinforced via: (i) standard templates and a shared ARTP library; (ii) line management accountability (superintendents/supervisors) to plan, brief, and verify ARTP in the field; and (iii) a Group verification model with bimonthly corporate reviews and Challenge in the field led by superintendents to confirm implementation and effectiveness of controls.
Outputs from events and verifications feed the standardised learning cycle (Alert → Investigation → Applicability → Communications → Challenge in the field → Effectiveness) to prevent recurrence and drive system improvements.
Alerts and investigations emphasise segregation, equipment interlocks, lock‑out/tag‑out (blocking/unblocking), elimination/engineering controls (e.g., collision‑avoidance, 360° cameras), administrative controls (radio two‑way communication) and the authority to stop work when controls are not in place.
b. Workers report hazards through</t>
    </r>
    <r>
      <rPr>
        <strike/>
        <sz val="12"/>
        <rFont val="Calibri"/>
        <family val="2"/>
      </rPr>
      <t xml:space="preserve"> </t>
    </r>
    <r>
      <rPr>
        <sz val="12"/>
        <rFont val="Calibri"/>
        <family val="2"/>
      </rPr>
      <t xml:space="preserve">the “I Say No” tool and official channels (SAP EHS). Reports in the platform are confidential, and non-retaliation policies apply.
The Group actively promotes a “Yo digo no” (I say no) culture—workers are expected and encouraged to stop or decline tasks when controls are inadequate, without retaliation. This is reinforced in Group Alerts and practice guidance. 
c. Workers have the right and duty to withdraw from unsafe situations, as operationalised by the “Yo digo no” mechanism and the ARTP/verification process. Escalation is expected when conditions change or required controls are not in place.
d. All incidents are investigated using Antofagasta's methodology, applying the hierarchy of controls to define corrective actions and improve the OHS Management System.
We have developed the learning management cycle – a systematic approach to documenting and analysing all safety-related events, including injuries, near-misses, and other incidents. By fully capturing any health and safety incident, including near-miss events, we are able to identify patterns, share lessons learned, and implement targeted interventions to reduce repeat incidents. The cycle involves each business unit within the Group creating a health and safety plan for the year, with monthly revisions applied throughout the year. Through this planning process, management teams are able to identify controls and implement investigations as required, helping to embed a structured learning cycle that actively builds on previous years’ work.
</t>
    </r>
    <r>
      <rPr>
        <b/>
        <sz val="12"/>
        <rFont val="Calibri"/>
        <family val="2"/>
      </rPr>
      <t>Transport Division</t>
    </r>
    <r>
      <rPr>
        <sz val="12"/>
        <rFont val="Calibri"/>
        <family val="2"/>
      </rPr>
      <t xml:space="preserve">
a. The Transport Division operates an Integrated Management System (SGI) that includes structured processes for identifying hazards and assessing risks across all rail and road operations. Hazard identification follows the Procedure for Hazard Identification and Risk Assessment, using the WRAC (Work Risk Assessment and Control) matrix, supported by field inspections, critical‑task analyses and reviews of previous incidents. Tools such as ARTP, ART and the PRO‑SSO‑001 Procedure are used for reporting and classifying unwanted events. Periodic and ad hoc assessments are conducted for high‑risk activities, including railway‑equipment operation, railway‑equipment–person interaction, handling of hazardous substances, work at height and work involving electrical energy.
Health‑risk identification is conducted through qualitative assessments by Occupational Hygiene specialists.
Risk evaluation applies matrices that consider probability and severity, prioritising critical risks (railway‑equipment operation, railway‑equipment–person interaction, fatigue and drowsiness, handling of hazardous substances) with the participation of Joint Health and Safety Committees and multidisciplinary teams.
The hierarchy of controls includes engineering controls (geofencing to trigger automatic stops on unauthorised track entry; alert systems; automatic shutdown in cases of overspeed or decoupling; acoustic screens, silencers; mechanical aids; Optalert fatigue‑monitoring systems), administrative controls (protocols, drills and training) and PPE. For occupational hygiene, engineering controls include acoustic barriers, valve silencers and locomotive‑cab sealing projects; administrative controls include training, signage and hygiene mapping; and PPE includes respiratory and auditory protection (EPA and EPR).
i. The SGI is certified under ISO 45001 (Occupational Health and Safety), ISO 9001 (Quality Management) and ISO 14001 (Environmental Management). Internal and external audits verify the effectiveness of the system. The Transport Division delivered 34,500 hours of training in 2025, including ergonomics, occupational hygiene, hazardous‑substances handling and safety protocols. Additional measures include psychometric assessments (KTEST) and sleep‑hygiene evaluations for operators.
ii. Results from hazard and risk assessments are used for continuous improvement through the Transport Division Learns Cycle, incorporating incident analysis and lessons learned to prevent recurrence. Protocols and critical controls are updated based on findings from drills and audits, supported by a standardisation methodology to reduce deviations. Key indicator: zero fatalities in 2025.
b–c. Workers can report hazards through theIncident‑Management Procedure, the PRO‑SSO‑001 Procedure for unwanted events, immediate reporting of unsafe conditions, Joint Health and Safety Committees (CPHS) for follow‑up, the “I Say No” tool for stopping unsafe tasks and structured field inspections and drills. Protection from retaliation is ensured through a non‑retaliation policy in the whistleblowing channel (confidential and anonymous), ISO 45001‑defined SGI roles ensuring that reporting hazards and withdrawing from danger is a protected right, and equal representation in CPHS which provides institutional backing. These mechanisms contribute to a strong reporting culture, with formal processes and guaranteed protection against retaliation.
d. Incident investigations follow PFCAB‑007, PRO‑SSO‑001 and the APLC Methodology, incorporating interviews, evidence collection and timeline reconstruction. Railway‑specific incidents are examined by the Derailment Commission. Hazard identification and risk assessment tools support root‑cause analysis and prioritisation of critical risks. Corrective actions follow the hierarchy of controls (elimination, substitution, engineering controls, administrative controls, PPE).
Continuous improvement of the SGI integrates investigation results into the Transport Division Learns Cycle, with protocol updates, strengthened controls and internal and external audits validating system effectiveness. The outcome is a systematic investigation process with corrective actions based on the hierarchy of controls and a feedback loop that strengthens the Integrated Management System.</t>
    </r>
  </si>
  <si>
    <t>403-3</t>
  </si>
  <si>
    <t>Occupational health services
a. A description of the occupational health services’ functions that contribute to the identification and elimination of hazards and minimization of risks, and an explanation of how the organisation ensures the quality of these services and facilitates workers’ access to them.</t>
  </si>
  <si>
    <r>
      <rPr>
        <b/>
        <sz val="12"/>
        <rFont val="Calibri"/>
        <family val="2"/>
      </rPr>
      <t xml:space="preserve">Mining Division
</t>
    </r>
    <r>
      <rPr>
        <sz val="12"/>
        <rFont val="Calibri"/>
        <family val="2"/>
      </rPr>
      <t xml:space="preserve">Occupational health services support hazard identification (e.g., noise exposure and hearing conservation), surveillance/monitoring, medical assessments delivered by specialised personnel and follow nationally validated protocols, and enable elimination or reduction of exposures (e.g., engineering/administrative controls identified through investigations and health surveillance). The Group  monitors individuals through High‑Potential Health Indicators (PIAP) and Job Role Assessments (EPT) to proactively identify and manage health‑risk profiles. 
</t>
    </r>
    <r>
      <rPr>
        <b/>
        <sz val="12"/>
        <rFont val="Calibri"/>
        <family val="2"/>
      </rPr>
      <t>Transport Division</t>
    </r>
    <r>
      <rPr>
        <sz val="12"/>
        <rFont val="Calibri"/>
        <family val="2"/>
      </rPr>
      <t xml:space="preserve">
The Transport Division provides comprehensive occupational‑health services as part of its Integrated Management System (SGI), ensuring early identification, prevention and control of health‑related risks across all railway operations. Core functions include the early detection of occupational risks—such as noise exposure, fatigue and contact with hazardous substances—and the implementation of preventive programmes covering sleep hygiene, ergonomics and occupational‑health surveillance. These services also support health and safety campaigns, including fatigue‑ and drowsiness‑prevention initiatives.
Quality assurance is supported through ISO 45001 certification, complemented by internal and external audits. All services are delivered by specialised personnel and follow nationally validated protocols. Technical studies, including psychometric testing (KTEST), polygraphy and oximetry, are used to evaluate health risks and guide preventive measures.
Access for workers is guaranteed across all worksites and rail yards, with free programmes available to the entire workforce. Workers participate through Joint Health and Safety Committees and preventive campaigns and may request medical evaluations or follow‑up through internal channels. Access is facilitated at site level and via partnerships; for example, FCAB implemented a sound‑proofed audiometry room in collaboration with the Mutual de Seguridad (administrator of occupational insurance), enhancing quality and access for hearing conservation.
As a result, occupational‑health services are fully integrated into the SGI, ensuring consistent prevention, risk control and equitable access for all employees across the Transport Division.</t>
    </r>
  </si>
  <si>
    <t>403-4</t>
  </si>
  <si>
    <r>
      <rPr>
        <b/>
        <sz val="12"/>
        <rFont val="Calibri"/>
        <family val="2"/>
      </rPr>
      <t>Worker participation, consultation, and communication on occupational health and safety</t>
    </r>
    <r>
      <rPr>
        <sz val="12"/>
        <rFont val="Calibri"/>
        <family val="2"/>
      </rPr>
      <t xml:space="preserve">
a. A description of the processes for worker participation and consultation in the development, implementation, and evaluation of the occupational health and safety management system, and for providing access to and communicating relevant information on occupational health and safety to workers.
b. Where formal joint management-worker health and safety committees exist, a description of their responsibilities, meeting frequency, decision-making authority, and whether and, if so, why any workers are not represented by these committees.</t>
    </r>
  </si>
  <si>
    <r>
      <rPr>
        <b/>
        <sz val="12"/>
        <rFont val="Calibri"/>
        <family val="2"/>
      </rPr>
      <t>Mining Division</t>
    </r>
    <r>
      <rPr>
        <sz val="12"/>
        <rFont val="Calibri"/>
        <family val="2"/>
      </rPr>
      <t xml:space="preserve">
a. The OHS learning cycle explicitly integrates communications, shift‑change briefings, performance forums, and expanded Health and Safety (SSO) meetings and live streams with the COO. Field‑based ‘Challenge in the Field’ visits, led by superintendents — including cross‑area reviews — verify that actions and learnings are understood and effectively applied.
Workers have access to a dedicated portal featuring the Group’s Top 4 accident types, Alerts, good practices, Control Strategies, and quick guides/SAP EHS resources. Relevant indicators (e.g., AAP, IF, TRIFR, PIAP, EPP and EPT) are published regularly.
b. Joint worker–management OHS committees operate at each site  in line with applicable law. (Comités paritarios)
Committee remit typically includes reviewing incidents, verifications, and leading indicators, with escalation to site leadership and the Executive Committee where appropriate (as evidenced by the structured learning cycle and field challenges).
</t>
    </r>
    <r>
      <rPr>
        <b/>
        <sz val="12"/>
        <rFont val="Calibri"/>
        <family val="2"/>
      </rPr>
      <t>Transport Division</t>
    </r>
    <r>
      <rPr>
        <sz val="12"/>
        <rFont val="Calibri"/>
        <family val="2"/>
      </rPr>
      <t xml:space="preserve">
a. The Transport Division ensures active worker participation, consultation and communication on occupational health and safety (OHS) through a structured governance model integrated into its SGI. Participation and consultation processes include the application of the PFCAB‑006 participation and consultation procedure, internal and external SGI communications, and monthly meetings of the Joint Health and Safety Committees (CPHS), where workers and management jointly review risks, propose improvements and validate corrective actions. Technical roundtables and dialogue sessions are held on critical risks—such as fatigue and drowsiness—with union representatives and subject‑matter experts.
Field inspections and emergency drills provide direct feedback for refining protocols and strengthening preventive measures.
Communication and access to information are ensured through targeted training sessions and internal campaigns (e.g., “Communicate and Double‑Check”, “Choose Your Safety and Alert Signals”), safety noticeboards, newsletters and the internal FCAB Conecta platform for sharing protocols, alerts and guidance. Performance evaluations and periodic meetings reinforce OHS roles and responsibilities across the workforce.
As a result, the Transport Division guarantees active participation in the design and continual improvement of the SGI and ensures timely access to health and safety information for all workers.
b. The principal worker‑representation mechanism is the Joint Health and Safety Committees (CPHS). Their responsibilities include identifying and managing occupational risks, reviewing health and safety conditions, coordinating training activities and supporting the prevention of accidents and occupational diseases.
The committees meet at least once a month, with additional sessions held as required. Decisions are taken jointly between worker representatives and management, and all workers are represented through democratic elections, with no workers excluded from participation.
The Transport Division’s CPHS have received Gold and Silver certifications from the Mutual de Seguridad in recognition of their performance and compliance.</t>
    </r>
  </si>
  <si>
    <t>403-5</t>
  </si>
  <si>
    <r>
      <rPr>
        <b/>
        <sz val="12"/>
        <rFont val="Calibri"/>
        <family val="2"/>
      </rPr>
      <t>Worker training on occupational health and safety</t>
    </r>
    <r>
      <rPr>
        <sz val="12"/>
        <rFont val="Calibri"/>
        <family val="2"/>
      </rPr>
      <t xml:space="preserve">
a description of any occupational health and safety training provided to workers,including generic training as well as training on specific work-related hazards, hazardous activities, or hazardous situations.</t>
    </r>
  </si>
  <si>
    <r>
      <rPr>
        <b/>
        <sz val="12"/>
        <rFont val="Calibri"/>
        <family val="2"/>
      </rPr>
      <t>Mining Division</t>
    </r>
    <r>
      <rPr>
        <sz val="12"/>
        <rFont val="Calibri"/>
        <family val="2"/>
      </rPr>
      <t xml:space="preserve">
Workers receive OHS training, including general induction, critical risk management, and specific courses on hazardous tasks.
Site inductions, toolbox talks and shift‑change briefings cover the Group’s Top 4 risks and safe‑work practices; Alerts and status update materials are used as learning artefacts. 
Targeted programmes include ARTP execution, lifting operations, work at heights, and heavy equipment operation (e.g., CAEX) with emphasis on controls such as segregation and collision‑avoidance systems; ARTP workshops support competence building. 
Investigation &amp; leadership: The 2025 plan included training technical experts in investigation methodology and rolling out the leadership programme for supervisors within the Special Regulations for Contractor Companies and Subcontractors framework.
</t>
    </r>
    <r>
      <rPr>
        <b/>
        <sz val="12"/>
        <rFont val="Calibri"/>
        <family val="2"/>
      </rPr>
      <t>Transport Division</t>
    </r>
    <r>
      <rPr>
        <sz val="12"/>
        <rFont val="Calibri"/>
        <family val="2"/>
      </rPr>
      <t xml:space="preserve">
The Transport Division implements a structured OHS Training Model built around three core pillars, ensuring that all workers—including contractors engaged on site—receive the knowledge and skills required to carry out tasks safely and prevent occupational risks.
1. General training (Legal and Strategic Pillar).
Programmes delivered under this pillar include: UV‑radiation prevention; Occupational Noise Exposure Protocol; Manual‑handling training; Defensive‑driving training; Economic Crimes Law; Integrated Management System (SGI) requirements; Chilean Standard 3262 on gender equality and work–life balance; and diversity and inclusion awareness.
2. Specialised training on occupational hazards and high‑risk activities (Technical Pillar).
Courses cover: handling hazardous substances; working at height; ergonomics; occupational hygiene; substance‑use prevention; prevention of hearing loss and exposure to metallic fumes; and fatigue and drowsiness management, including sleep‑hygiene assessments, the use of Optalert fatigue‑monitoring systems, and psychometric testing (KTEST).
Complementary campaigns and tools.
These include “Communicate and Double‑Check”, aimed at preventing unsafe interactions between rail equipment and people; “I Say No”, empowering workers to stop tasks when critical controls are absent or ineffective; and “Protect Your Life, Respect the Track”, promoting preventive rail‑corridor awareness and road‑safety education.
Practical training and talent development.
The Apprenticeship Programme provides hands‑on technical training for new entrants to the organisation, supporting the development of local talent and strengthening future workforce capabilities.
Through this integrated training model, the Transport Division ensures that all workers have consistent, high‑quality access to OHS learning opportunities, reinforcing a safety‑first culture across rail operations.</t>
    </r>
  </si>
  <si>
    <t>403-6</t>
  </si>
  <si>
    <t xml:space="preserve">
Promotion of worker health
a. An explanation of how the organisation facilitates workers’ access to non-occupational medical and healthcare services, and the scope of access provided.
b. A description of any voluntary health promotion services and programs offered to workers to address major non-work-related health risks, including the specific health risks addressed, and how the organisation facilitates workers’ access to these services and programs.</t>
  </si>
  <si>
    <r>
      <rPr>
        <b/>
        <sz val="12"/>
        <rFont val="Calibri"/>
        <family val="2"/>
      </rPr>
      <t xml:space="preserve">Antofagasta plc
</t>
    </r>
    <r>
      <rPr>
        <sz val="12"/>
        <rFont val="Calibri"/>
        <family val="2"/>
      </rPr>
      <t>The Group has a dedicated Work–Life Balance and Employee Benefits Guide, which includes: paid leave for women to attend medical check‑ups; leave for preventive health examinations; and access to dental‑care agreements.</t>
    </r>
    <r>
      <rPr>
        <b/>
        <sz val="12"/>
        <rFont val="Calibri"/>
        <family val="2"/>
      </rPr>
      <t xml:space="preserve">
Mining Division</t>
    </r>
    <r>
      <rPr>
        <sz val="12"/>
        <rFont val="Calibri"/>
        <family val="2"/>
      </rPr>
      <t xml:space="preserve">
a-b. Access to non-work-related health services includes 24/7 telemedicine, psychological support, nutrition advice, and preventive programmes (e.g., cancer screening). Voluntary programmes address risks such as cardiovascular health and mental wellbeing.
</t>
    </r>
    <r>
      <rPr>
        <b/>
        <sz val="12"/>
        <rFont val="Calibri"/>
        <family val="2"/>
      </rPr>
      <t>Transport Division</t>
    </r>
    <r>
      <rPr>
        <sz val="12"/>
        <rFont val="Calibri"/>
        <family val="2"/>
      </rPr>
      <t xml:space="preserve">
a. The Transport Division promotes the integral wellbeing of its workforce through a range of employee benefits that include access to health, education, recreation and family‑support services. These benefits are available to all Transport Division employees and are designed to enhance quality of life beyond the workplace, in alignment with the company’s sustainability and human‑development strategy.
b. During 2025, the company carried out preventive health initiatives such as breast‑cancer screening campaigns and awareness sessions on the importance of preventive health checks for both men and women.
As a result, the Transport Division ensures equitable access to non‑occupational health services for all employees, strengthening wellbeing and fostering a supportive work environment.</t>
    </r>
  </si>
  <si>
    <t>403-7</t>
  </si>
  <si>
    <t xml:space="preserve">
Prevention and mitigation of occupational health and safety impacts directly linked by business relationships
a. A description of the organisation’s approach to preventing or mitigating significant negative occupational health and safety impacts that are directly linked to its operations, products, or services by its business relationships, and the related hazards and risks.</t>
  </si>
  <si>
    <r>
      <rPr>
        <b/>
        <sz val="12"/>
        <color rgb="FF000000"/>
        <rFont val="Calibri"/>
        <family val="2"/>
      </rPr>
      <t xml:space="preserve">Mining Division
</t>
    </r>
    <r>
      <rPr>
        <sz val="12"/>
        <color rgb="FF000000"/>
        <rFont val="Calibri"/>
        <family val="2"/>
      </rPr>
      <t xml:space="preserve">a. The Group’s approach to significant OHS risks linked to contractors includes: (i) mandatory ARTP for critical tasks; (ii) inclusion of contractors in the standardised learning cycle (investigation → applicability); (iii) bimonthly corporate verifications and Challenge in the field; and (iv) Group systems (SAP EHS for incident management; RECSS for assessments). Priority hazards addressed include transport/heavy equipment, lifting operations, work at heights, and falling objects.
</t>
    </r>
    <r>
      <rPr>
        <b/>
        <sz val="12"/>
        <color rgb="FF000000"/>
        <rFont val="Calibri"/>
        <family val="2"/>
      </rPr>
      <t xml:space="preserve">Transport Division
</t>
    </r>
    <r>
      <rPr>
        <sz val="12"/>
        <color rgb="FF000000"/>
        <rFont val="Calibri"/>
        <family val="2"/>
      </rPr>
      <t>a. The Transport Division applies the same principles as the Mining Division to prevent and mitigate OHS impacts in activities involving contractors and service providers. Its Integrated Management System (SGI), certified under ISO 45001, ISO 9001 and ISO 14001, establishes consistent safety expectations across all railway operations. Contractors working on site must comply with the Special Regulation for Contractor and Subcontractor Companies (RECSS), which defines shared safety protocols and requires periodic audits to verify alignment with operational and regulatory standards.
Risk‑prevention measures focus on the Division’s critical‑risk profile, including railway‑equipment operation, interaction between rail equipment and people, working at height and hazardous‑substance handling. Technology is used to strengthen prevention—such as fatigue‑monitoring systems and real‑time operational oversight—while emergency‑response drills and incident investigations follow Group methodology. The Division has maintained zero fatal accidents since 2016, demonstrating the effectiveness of its contractor‑management and risk‑control practices.</t>
    </r>
  </si>
  <si>
    <t>403-8</t>
  </si>
  <si>
    <t>Workers covered by an occupational health and safety management system
a. If the organisation has implemented an occupational health and safety management
system based on legal requirements and/or recognized standards/guidelines:
i. the number and percentage of all employees and workers who are not employees
but whose work and/or workplace is controlled by the organisation, who are
covered by such a system;
ii. the number and percentage of all employees and workers who are not employees but whose work and/or workplace is controlled by the organisation, who are covered by such a system that has been internally audited;
iii. the number and percentage of all employees and workers who are not employees but whose work and/or workplace is controlled by the organisation, who are covered by such a system that has been audited or certified by an external party.
b. Whether and, if so, why any workers have been excluded from this disclosure, including the types of worker excluded.
c. Any contextual information necessary to understand how the data have been compiled, such as any standards, methodologies, and assumptions used.</t>
  </si>
  <si>
    <r>
      <rPr>
        <b/>
        <sz val="12"/>
        <rFont val="Calibri"/>
        <family val="2"/>
      </rPr>
      <t>Mining Division</t>
    </r>
    <r>
      <rPr>
        <sz val="12"/>
        <rFont val="Calibri"/>
        <family val="2"/>
      </rPr>
      <t xml:space="preserve">
a i-ii-ii. Sustainability Databook - Health and Safety sheet</t>
    </r>
    <r>
      <rPr>
        <sz val="12"/>
        <color rgb="FFFF0000"/>
        <rFont val="Calibri"/>
        <family val="2"/>
      </rPr>
      <t xml:space="preserve">
</t>
    </r>
    <r>
      <rPr>
        <sz val="12"/>
        <rFont val="Calibri"/>
        <family val="2"/>
      </rPr>
      <t xml:space="preserve">The Group’s OHS management system is implemented to comply with applicable law and is structured around our  risk‑management frameworks (ARTP, learning cycle, corporate verifications, EHS/analytics). 
The system is subject to internal audits/assurance, including bimonthly corporate verifications across all companies and projects, and on site reviewsled by leadership. 
The Copper Mark seal – held by all four mining operations – verifies the occupational health and safety management system of each site.
b. All employees and all workers whose work or workplace is controlled by the Group are fully covered, with no exceptions.
</t>
    </r>
    <r>
      <rPr>
        <b/>
        <sz val="12"/>
        <rFont val="Calibri"/>
        <family val="2"/>
      </rPr>
      <t>Transport Division</t>
    </r>
    <r>
      <rPr>
        <sz val="12"/>
        <rFont val="Calibri"/>
        <family val="2"/>
      </rPr>
      <t xml:space="preserve">
a i-ii-ii. Sustainability Databook - Health and Safety sheet
The SGI is certified under ISO 45001, ISO 9001 and ISO 14001, and applies to all Transport Division workplaces, including rail yards, operational sites and maintenance centres.
TRAIN, a related transport operation, maintains an Occupational Health and Safety Management System that complies with applicable Chilean legal requirements; however, it is not certified under ISO 45001.
b. 100% of employees whose work or workplace is controlled by the Transport Division are covered by the Integrated Management System (SGI). This includes all directly employed railway workers, all of whom are subject to internal audits, corporate verifications and on‑site leadership programmes.
</t>
    </r>
  </si>
  <si>
    <t>403-9</t>
  </si>
  <si>
    <t>Work-related injuries
a. For all employees: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b. For all workers who are not employees but whose work and/or workplace is controlled by the organisation: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c. The work-related hazards that pose a risk of high-consequence injury, including:
i. how these hazards have been determined;
ii. which of these hazards have caused or contributed to high-consequence injuries during the reporting period;
iii. actions taken or underway to eliminate these hazards and minimize risks using the hierarchy of controls.
d. Any actions taken or underway to eliminate other work-related hazards and minimize risks using the hierarchy of controls.
e. Whether the rates have been calculated based on 200,000 or 1,000,000 hours worked.
f. Whether and, if so, why any workers have been excluded from this disclosure, including the types of worker excluded.
g. Any contextual information necessary to understand how the data have been compiled, such as any standards, methodologies, and assumptions used.</t>
  </si>
  <si>
    <r>
      <rPr>
        <b/>
        <sz val="12"/>
        <rFont val="Calibri"/>
        <family val="2"/>
      </rPr>
      <t xml:space="preserve">Mining Division
</t>
    </r>
    <r>
      <rPr>
        <sz val="12"/>
        <rFont val="Calibri"/>
        <family val="2"/>
      </rPr>
      <t xml:space="preserve">a. i-ii-iii. Sustainability Databook - Health and Safety sheet
iv. Blows and fractures to hands and feet
v. Sustainability Databook - Health and Safety sheet
b.  i-ii-iii. Sustainability Databook - Health and Safety sheet
c. i. The Group identifies high‑consequence hazards through its integrated Occupational Health and Safety (OHS) management system, which is embedded within the Operational Excellence Management System (OEMS). Hazards are determined using:
Work Risk Assessment and Control (WRAC) and BowTie analysis for critical task pathways.
High‑potential incident investigation, near‑miss filtering and baseline definition exercises.
Field‑based verification, including superintendent‑led Challenge in the Field reviews, cross‑area inspections and structured risk walkdowns.
Data from leading indicators, including HPIFR, high‑potential near misses, safety observations and deviations reported through updated systems.
ii. No fatal or high‑consequence injuries occurred
iii. The Group applies the hierarchy of controls systematically. Key actions in 2025 include:
Elimination / Substitution
Standardisation of safe shift‑changeovers, removing variability previously identified as an exposure point.
Engineering redesigns such as improved acoustic insulation in locomotives to eliminate long‑term noise exposure.
d. Contractor‑related hazards: Enhanced RECSS protocols, digital compliance monitoring and high‑risk‑task verifications every two months.
Thousands of workers and contractor  trained and engaged via hybrid safety sessions led by the Chief Operating Officer.
Continuous improvement: Standardised learning cycle through digital platforms to capture lessons learned, enable cross‑operation sharing and close gaps effectively.
Integration of environmental and safety data into daily operational decision‑making to strengthen risk anticipation.
e. Sustainability Databook - Health and Safety sheet
f. Every worker is included in the disclosure
</t>
    </r>
    <r>
      <rPr>
        <b/>
        <sz val="12"/>
        <rFont val="Calibri"/>
        <family val="2"/>
      </rPr>
      <t xml:space="preserve">Transport Division
</t>
    </r>
    <r>
      <rPr>
        <sz val="12"/>
        <rFont val="Calibri"/>
        <family val="2"/>
      </rPr>
      <t>a. i-ii-iii. Sustainability Databook - Health and Safety sheet
iv. The main type of injury associated with potential lost‑time events in the Transport Division relates to “struck by” or “struck against” incidents. Although no lost‑time injuries were recorded in 2025 for these risk categories, 23% of reported events involved contact with hazardous substances, highlighting the ongoing importance of stringent controls for chemical‑exposure risks.
b.  i-ii-iii. Sustainability Databook - Health and Safety sheet
c. i. The Transport Division identifies work‑related hazards through a structured baseline process defined in the PFCAB‑002 Procedure for Hazard Identification and Risk Assessment, using the WRAC (Work Risk Assessment and Control) matrix. For tasks with critical‑risk magnitude, the BowTie methodology is applied and corresponding Control Strategies are established.
Hazard identification is carried out through field inspections, critical‑task analysis and review of previous incidents. Supporting tools include ARTP, ART, and the PRO‑SSO‑001 Procedure for reporting and classifying unwanted events.
Periodic and ad hoc assessments are conducted for high‑risk activities such as railway‑equipment operation, railway‑equipment–person interaction, handling hazardous substances, working at height and work involving electrical energy.
 ii. In 2025, no serious or fatal accidents were recorded, maintaining the zero‑fatality trend in the Transport Division since 2016. Occupational diseases associated with noise exposure were recorded, consistent with identified hygiene risks.
One accident was recorded under the Hydraulic Energy Interaction Control Strategy.
The main critical risks include:
– railway‑equipment operation
– railway‑equipment–person interaction
– fatigue and drowsiness
– interaction with electrical energy
– work at height
– handling hazardous substances
– interaction with moving parts
– operation of heavy equipment
– exposure to noise
 iii. The Transport Division applies the hierarchy of controls, prioritising elimination and substitution wherever feasible. A total of 21 Control Strategies are in place to manage critical risks.
Technology plays a central role in risk control, including Optalert fatigue‑monitoring systems, satellite communication coverage across the 740‑km network and the Integrated Railway Control Centre, which improves operational safety through real‑time monitoring.
Emergency‑response drills for collisions and spills are conducted regularly, and workers receive continuous training on specific risks. Self‑care tools such as “I Say No” and “Communicate and Double‑Check” support safe‑decision cultures. Internal and external audits verify compliance with protocols and reinforce continuous improvement.
d. In 2025, the Transport Division developed a Green Hydrogen Control Strategy, establishing BowTie analyses for (1) uncontrolled release of hydrogen in locomotives, (2) uncontrolled release of hydrogen in facilities or equipment, and (3) uncontrolled temperature increase in hydrogen‑related environments. A formal management‑of‑change process is applied to identify strengths, weaknesses, opportunities and threats associated with the implementation of green‑hydrogen technologies, with continuous monitoring to ensure safety.
Engineering controls were strengthened through the installation of acoustic barriers, silencers on various exhaust valves, and locomotive‑cab sealing improvements to reduce noise exposure and improve operator protection.</t>
    </r>
  </si>
  <si>
    <t>403-10</t>
  </si>
  <si>
    <t>Work-related ill health
a. For all employees:
i. The number of fatalities as a result of work-related ill health;
ii. The number of cases of recordable work-related ill health;
iii. The main types of work-related ill health.
b. For all workers who are not employees but whose work and/or workplace is controlled by the organisation:
i. The number of fatalities as a result of work-related ill health;
ii. The number of cases of recordable work-related ill health;
iii. The main types of work-related ill health.
c. The work-related hazards that pose a risk of ill health, including:
i. how these hazards have been determined;
ii. which of these hazards have caused or contributed to cases of ill health during the reporting period;
iii. actions taken or underway to eliminate these hazards and minimize risks using the hierarchy of controls.
d. Whether and, if so, why any workers have been excluded from this disclosure, including the types of worker excluded.
e. Any contextual information necessary to understand how the data have been compiled, such as any standards, methodologies, and assumptions used.</t>
  </si>
  <si>
    <r>
      <rPr>
        <b/>
        <sz val="12"/>
        <color rgb="FF000000"/>
        <rFont val="Calibri"/>
        <family val="2"/>
      </rPr>
      <t xml:space="preserve">Mining Division
</t>
    </r>
    <r>
      <rPr>
        <sz val="12"/>
        <color rgb="FF000000"/>
        <rFont val="Calibri"/>
        <family val="2"/>
      </rPr>
      <t xml:space="preserve">a. i-ii-Sustainability Databook - Health and Safety sheet
iii. Seven cases of occupational hearing loss and one case of silicosis.
b.  i-ii. Sustainability Databook - Health and Safety sheet
iii. There are no reported cases.
c. i. The Group identifies high‑consequence hazards through its integrated Occupational Health and Safety (OHS) management system, which is embedded within the Operational Excellence Management System (OEMS). Hazards are determined using: Work Risk Assessment and Control (WRAC) and BowTie analysis for critical task pathways.
ii. Exposure exceeding established occupational noise‑dose limits.
iii. The Group applies the hierarchy of controls systematically. Key actions in 2025 include:
Engineering redesigns such as improved acoustic insulation in locomotives to eliminate long‑term noise exposure.
</t>
    </r>
    <r>
      <rPr>
        <b/>
        <sz val="12"/>
        <color rgb="FF000000"/>
        <rFont val="Calibri"/>
        <family val="2"/>
      </rPr>
      <t xml:space="preserve">Transport Division
</t>
    </r>
    <r>
      <rPr>
        <sz val="12"/>
        <color rgb="FF000000"/>
        <rFont val="Calibri"/>
        <family val="2"/>
      </rPr>
      <t xml:space="preserve">a. iii. Work‑related ill‑health cases in the Transport Division during 2025 were primarily associated with occupational hearing loss (hypoacusis), affecting workers in railway‑equipment operation and maintenance roles. These cases correspond to long‑term exposure to noise in operational environments.
b. iii. No work‑related illnesses were reported by contractor or service‑provider companies operating within Transport Division facilities during the reporting year.
c. i. Hazard identification for health‑related risks is carried out in accordance with the PFCAB‑002 Procedure for Hazard Identification and Risk Assessment, using the WRAC matrix. For tasks with critical‑risk magnitude, the BowTie methodology is applied and corresponding Control Strategies are established, including preventive measures for hearing loss, exposure to fumes and metallic dust, and fatigue and drowsiness.
This process includes qualitative evaluations in the field and quantitative agent assessments conducted by the legally authorised administering body.
High‑risk activities subject to regular evaluation include railway‑equipment operation, railway‑equipment–person interaction, hazardous‑substance handling, work at height and interaction with electrical energy.
c. ii. The principal exposure factor associated with work‑related health risks is noise, particularly in operational and maintenance tasks where workers are exposed to high sound‑pressure levels over extended periods.
c. iii. Engineering controls implemented to reduce exposure include the installation of acoustic barriers, silencers on drainage valves, and locomotive‑cab sealing enhancements, which significantly reduce noise penetration and support operator protection.
e. All health‑risk evaluations are conducted in compliance with Chilean legal requirements for the identification and quantification of occupational‑health risks. Technical feasibility assessments are carried out to determine the most effective engineering‑control measures and support continuous improvement of the Transport Division’s health‑risk‑management system.
</t>
    </r>
  </si>
  <si>
    <t>MATERIAL TOPIC SOCIAL : RESPECT FOR HUMAN RIGHTS</t>
  </si>
  <si>
    <t>a. Antofagasta strengthened governance and transparency through its Human Rights Policy, which is aligned with the UN Guiding Principles on Business and Human Rights (UNGPs), ILO Convention 169, and ICMM commitments. it promotes non‑discrimination, equal opportunities, and respect for Indigenous Peoples’ rights, culture and heritage.
Our social investment programmes (e.g., water stewardship, education, connectivity) contribute to territorial wellbeing and reduce vulnerability to rights‑related risks. 
Positive impacts (Transport Division – FCAB): Active respect for human rights across operations, including recognition of cultural diversity, inclusion of Indigenous Peoples and the promotion of fair working conditions; lawful trade‑union participation and worker representation; inclusion of people with disabilities and of diverse nationalities to advance equity; and urban environmental remediation in inhabited areas, contributing to community health and wellbeing (e.g., rail‑yard conversion/soil remediation).
Negative impacts (actual and potential): Risks of adverse impacts on communities and workers if operational changes affect water resources, cultural heritage, or health and safety; potential labour‑rights issues in contractor operations if standards are not fully applied; and the risk of exclusion or discrimination if inclusion processes are not adequately managed.  These risk pathways are addressed through the Indigenous Peoples Engagement Standard, Human Rights Policy, Health and Safety Policy and protocols, Diversity and Inclusion guidelines and are monitored via Human Rights Due Diligence, including early project stages and construction. Operational incidents with social consequences are managed through emergency controls, participatory monitoring and social agreements In urban/rail interfaces there may be noise, waste and land‑occupation concerns; archaeological finds require cultural‑heritage protection and due process. Operational incidents are managed through emergency controls, participatory monitoring and social agreements that prioritise the right to health and a safe environment.
b. Based on assessments carried out, no negative impacts were identified for 2025.
c. Policies and commitments:
Human Rights Policy: Respect for internationally recognised rights; prohibition of discrimination, child labour and forced labour; recognition of Indigenous Peoples’ rights; access to grievance mechanisms. The policy is aligned with UNGPs, ILO Convention 169, and ICMM Position Statement on Indigenous Peoples. We integrate human‑rights principles into the Social Management Model: dialogue, collaboration, traceability, transparency and excellence guiding territorial, institutional and operational engagement. The Indigenous Peoples Engagement Standard sets principles (recognise–respect–contribute), due diligence, culturally appropriate engagement and FPIC‑aligned practice. The Health and Safety policy and management systems, Diversity and inclusion guidelines, code of conduct, and Modern Slavery Statement.
d. i. Human Rights Due Diligence every 3–4 years, covering all operations. Contractor clauses on ethics, labour rights and living wage compliance. Training on human rights and workplace conduct for employees and security personnel. Early engagement and culturally appropriate dialogue with Indigenous communities. Unbiased recruitment/selection processes. Environmental and social impact assessments prior to projects in urban/rail areas. 
ii. Grievance mechanisms Tu Voz andCommunity grievance mechanism (inclusive, confidential, tracked; 30‑day response target), designed in line with UNGPs and ICMM good practice, ensuring accessibility and non‑retaliation; 
Participatory monitoring and social agreements following incidents (e.g., water quality monitoring, emergency planning).
Reporting and remediation of archaeological finds with the National Monuments Council.
Intercultural‑awareness and anti‑discrimination campaigns (FCAB).
iii. Measures to manage actual and potential negatives: Emergency response protocols for environmental and social incidents. Implementation of the Global Industry Standard on Tailings Management (GISTM) and community engagement on emergency preparedness. Occupational health and safety protocols. Active participation of trade unions and Joint Health &amp; Safety Committees (Comité Paritario de Higiene y Seguridad). Diversity and Inclusion guidelines. Inclusion of workers with disabilities and of different nationalities, consistent with non‑discrimination principles.
e. Monitoring the effectiveness of the measures
i. Internal audits and Board oversight via the Sustainability and Stakeholder Management Committee.
Impact evaluations using Theory of Change and SROI methodology on our social programmes.
Participatory monitoring with communities for water and environmental indicators.
ii.Completion of Human Rights Due Diligence across mining operations.
Timely resolution of grievances within 30 days.
iii. Updated Human Rights Policy and Indigenous Peoples Engagement Standard implemented.
Copper Mark achieved for all mining operations, confirming compliance with 33 sustainability criteria including human rights.
Documented improvements in grievance handling and participatory monitoring.
Trasnport Division: 100% of staff trained in ethics and anti‑corruption; 72% union membership; 1.6% inclusion of people with disabilities; 14% of workers are foreign nationals; zero human‑rights breaches recorded in 2025.
iv. Embedding culturally relevant engagement and information symmetry reduces conflict risk.
Strengthening emergency preparedness and transparency builds trust and resilience.
Systematic measurement informs prioritisation of social and human‑rights programmes.
f. Stakeholder engagement—including community dialogue tables, Indigenous consultation processes, and grievance channels—has shaped the design of human‑rights measures and informed their effectiveness. Feedback from communities led to improvements in emergency planning, participatory monitoring, and culturally appropriate communication strategies.
Collaboration with heritage authorities on archaeological‑find management.
Suppliers and contractors: evaluated against ethical and safety standards embedded in contracts.</t>
  </si>
  <si>
    <t>410-1</t>
  </si>
  <si>
    <t>411-1</t>
  </si>
  <si>
    <t>Incidents of violations involving rights of indigenous peoples
a. Total number of identified incidents of violations involving the rights of indigenous peoples during the reporting period.
b. Status of the incidents and actions taken with reference to the following:
i. Incident reviewed by the organisation;
ii. Remediation plans being implemented;
iii. Remediation plans that have been implemented, with results reviewed through
routine internal management review processes;
iv. Incident no longer subject to action.</t>
  </si>
  <si>
    <t>Sustainability Databook - Communities sheet</t>
  </si>
  <si>
    <t>MATERIAL TOPIC SOCIAL : RELATIONSHIP AND ENGAGEMENT WITH COMMUNITIES AND INDIGENOUS PEOPLES</t>
  </si>
  <si>
    <t>a. Antofagasta’s commitment to communities is delivered through long‑term, co‑designed programmes that promote territorial wellbeing, such as Somos Choapa (Los Pelambres surroundings) and Diálogos para el Desarrollo (Centinela and Antucoya neighbouring communities), improving access to employment, education, water for human consumption and irrigation, and digital connectivity (fibre and public Wi‑Fi), alongside telemedicine and community infrastructure upgrades, implemented via public–private partnerships and participatory processes. 
Targeted economic inclusion initiatives—e.g., Suppliers for a Better Future—build SME capabilities and increase regional participation in the value chain; social investment supports education, employability and skills (scholarships and technical training). 
Governance focus: In 2025, Board‑level oversight of social and stakeholder matters continued through the Sustainability and Stakeholder Management Committee, reinforcing accountability for community outcomes across operations. 
The Human Rights Policy commits the Group to respect internationally recognised human rights, prohibits discrimination and recognises the rights, culture and traditions of Indigenous Peoples, including access to remedy through grievance mechanisms. The Indigenous Peoples Engagement Standard sets principles (recognise–respect–contribute), due diligence, culturally appropriate engagement and FPIC‑aligned practice. 
In urban interfaces, FCAB advances territorial value through urban soil remediation and conversion of rail yards under the “Barrio Parque” plan, improved environmental controls (e.g., noise/waste handling), cultural heritage activation (e.g., Heritage Day), and safety campaigns along rail corridors—benefiting local residents in the Antofagasta Region.
Potential and actual negative impacts: If not properly managed, mining and project activities can affect water resources, air quality (dust), land use, cultural heritage and traditional livelihoods. These risk pathways are addressed through the Indigenous Peoples Engagement Standard and are monitored via Human Rights Due Diligence, including early project stages and construction. Operational incidents with social consequences are managed through emergency controls, participatory monitoring and social agreements
FCAB recognises potential impacts in rail corridors and adjacent urban areas—noise, waste and land occupation—and archaeological finds during urban remediation works, which are managed in coordination with the Consejo de Monumentos Nacionales (National Monuments Council). 
b. Based on assessments carried out, no significant negative impacts were identified for 2025.
c.  Policies and commitments
Human Rights Policy: respect, due diligence, non‑discrimination, recognition of Indigenous Peoples, access to remedy. 
Indigenous Peoples Engagement Standard: intercultural principles; due diligence; FPIC‑aligned engagement; consultation roles under ILO 169/SEIA where applicable. 
Social Management Model: dialogue, collaboration, traceability, transparency and excellence guiding territorial, institutional and operational engagement. 
Transport Division (FCAB): Community Engagement Strategy with five pillars—Heritage &amp; Identity; Community &amp; Good Neighbour; Sustainability &amp; Environment; Safety &amp; Prevention; Innovation &amp; Shared Future—aligned with Group governance. 
d. Actions taken to manage the topic and associated impacts
i) Prevention or mitigation of potential negative impacts: Mining Division: Early, culturally appropriate engagement and due diligence with Indigenous organisations, including influence‑area mapping, participatory impact identification and impact‑management plans. Water stewardship programmes (e.g., SSR strengthening, canal lining, emergency access) in drought‑prone territories; Security &amp; Care Programme around neighbouring localities addressing environmental, safety and coexistence issues. 
Transport Division (FCAB): Technical working groups with communities to inform and discuss project plans; public‑safety campaigns along rail corridors (e.g., “Cuida tu vida, respeta la vía”); standardised planning for urban remediation and conversion (e.g., Patio Bellavista under Barrio Parque). 
ii) Addressing potential negatives and enabling remediation: Community grievance mechanism (inclusive, confidential, tracked; 30‑day response target), designed in line with UNGPs and ICMM good practice; emergency planning and public information for tailings (GISTM implementation, partnerships with emergency authorities, community briefings and drills). 
Transport Division (FCAB): Management of noise/waste/coexistence issues; reporting and treatment of archaeological finds with the National Monuments Council; urban soil remediation in sensitive locations (e.g., Patio Bellavista).
iii) Managing actual and potential impacts: Medical outreach in vulnerable areas; education and employability agreements; co‑funded community and heritage projects aligned to territorial priorities. Incident response includes immediate containment, third‑party verification, participatory monitoring and, where appropriate, social agreements. 
Governance &amp; oversight: From operational public affairs teams to biannual executive sessions with the CEO , the VP Corporate Affairs and operation GMs, ensuring consistency with Group policies, standards and procedures. 
e. Tracking the effectiveness of actions taken
i. Processes used: Impact evaluation system: Theory of Change and Social Return on Investment (SROI); Territorial Human Wellbeing Matrix to measure social outcomes at commune level (access to services, cohesion, education, etc.). [
Participatory monitoring: tracking of commitments; water quality/SSR performance; access to air‑quality monitoring; tailings emergency information sessions. 
ii. Goals, objectives and indicators:
Programme‑level metrics: beneficiaries, households connected, kilometres of canals improved, SSR strengthened, scholarships and employability outcomes; local‑supplier participation.
GISTM adoption timetable and community engagement deliverables (visits, briefings, emergency training).
Board committee review of social strategy and progress. 
iii. Effectiveness (progress):
Mining Division examples: Documented improvements in territorial access evidenced in our Social Impact Report—e.g., increased access to cohesion spaces in Salamanca (+71%), cultural and health facilities in Los Vilos (+65%), and education services in Illapel (+80%). Digital access: 500+ families connected to fibre and 10+ public Wi‑Fi points, together with water‑efficiency gains through canal improvements and SSR upgrades. 
Transport Division (FCAB): 18 community communications addressed (2025), 3 technical roundtables with neighbours of Villa Chuquicamata at Patio Bellavista, plus door‑to‑door engagement on Patria Nueva; &gt;9,000 participants across heritage and outreach activities (including &gt;6,000 visitors to FCAB’s Heritage Day as reported in SR2025). 
iv.  Lessons learned and integration:
Dialogue symmetry and culturally relevant participation reduce conflict risk and improve acceptance of solutions; these principles are now embedded through the Indigenous Peoples Engagement Standard, due‑diligence stages and governance arrangements.
Preparedness and transparency in tailings and environmental management (e.g., GISTM, public data, drills) strengthen trust and improve response.
Systematic measurement (SROI and Wellbeing Matrix) guides re‑prioritisation of social portfolios to ensure our contribution to community development and wellbeing. 
f.  Stakeholder engagement
Communities (local/Indigenous): Multi‑stakeholder working groups, public consultations and culturally relevant activities; engagement aligned with ILO 169
Social and neighbourhood organisations: Co‑design of territorial projects and programmes.
Municipalities and universities: Collaboration on training, health and urban development (e.g., Barrio Parque). 
Transport Division (FCAB) influence: Active participation informed the design of the Rail‑Yard Conversion Plan, ongoing environmental/social impact management and continuous improvements to territorial‑engagement policies.</t>
  </si>
  <si>
    <t>202-2</t>
  </si>
  <si>
    <t>Sustainability Databook - Labour Practice sheet
Antofagasta defines ‘significant locations of operation’ as the Coquimbo and Antofagasta regions in Chile, where its operations are located</t>
  </si>
  <si>
    <t>203-1</t>
  </si>
  <si>
    <r>
      <rPr>
        <b/>
        <sz val="12"/>
        <rFont val="Calibri"/>
        <family val="2"/>
      </rPr>
      <t>Infrastructure investments and services supported</t>
    </r>
    <r>
      <rPr>
        <sz val="12"/>
        <rFont val="Calibri"/>
        <family val="2"/>
      </rPr>
      <t xml:space="preserve">
a. Extent of development of significant infrastructure investments and services supported.
b. Current or expected impacts on communities and local economies, including positive and negative impacts where relevant.
c. Whether these investments and services are commercial, in-kind, or pro bono engagements.</t>
    </r>
  </si>
  <si>
    <r>
      <t xml:space="preserve">Mining Division
</t>
    </r>
    <r>
      <rPr>
        <sz val="9.6"/>
        <color rgb="FF000000"/>
        <rFont val="Calibri"/>
        <family val="2"/>
      </rPr>
      <t xml:space="preserve">a. In 2025, Antofagasta advanced a portfolio of infrastructure and community‑service initiatives across the Coquimbo and Antofagasta Regions, in partnership with municipalities, regional authorities, foundations and local organisations. These initiatives strengthened access to water, education, health, urban services and public spaces, consistent with the Group’s long‑term territorial development model.
Key developments included:
Education and health infrastructure: Delivery of scholarships, technical training, education upgrades and primary health‑care equipment, supporting territorial access to essential services. 
Major education infrastructure project – Illapel Polytechnic School:
In 2025, Minera Los Pelambres contributed to the design and technical support for the reconstruction of the Liceo Politécnico de Illapel, a public institution under the Ministry of Education’s Bicentennial Seal standard. The project includes 28 classrooms, specialised technical workshops, a gymnasium, dining hall, library, laboratories, administration buildings and both covered and open courtyards. Exterior works include parking areas, a synthetic‑grass sports field, service yards and perimeter enclosures. The new reinforced‑concrete, two‑storey school will have capacity for 1,050 students.
These investments form part of the Group’s strategy to strengthen local services and improve territorial conditions for long‑term development. 
b. Positive impacts:
Improved access to essential services: Enhanced availability of water for human consumption and irrigation, modernised educational facilities, strengthened health services and new public spaces—supporting wellbeing and territorial equity. 
Human capital development: Scholarships, training programmes and upgraded technical‑education infrastructure (including the Illapel Polytechnic School) expand employability and local skills pipelines.
Agricultural and economic resilience: More efficient irrigation and water‑management systems increase productivity and reduce vulnerability to climate variability—key priorities identified in the Group’s territorial frameworks. 
Local economic multipliers: Infrastructure projects generate indirect economic benefits through local contracting, municipal service strengthening, community‑organisation activity and SME participation.
Social cohesion: Upgraded sports, cultural and communal infrastructure provides safe, inclusive meeting spaces that reinforce community identity and engagement.
Potential negative impacts (managed): 
Temporary disruptions during construction—such as noise, dust, and reduced access for households and businesses—may occur. These are mitigated through early community engagement, participatory design processes and accessible grievance mechanisms aligned with UNGP and ICMM good practice. 
c. Most initiatives are in‑kind, non‑commercial contributions, delivered through public–private partnerships with municipalities, regional governments, NGOs, universities and local organisations. This model ensures alignment with territorially identified needs and maximises social value, consistent with the Group’s Social Management Model and its governance structure for community relations.
</t>
    </r>
    <r>
      <rPr>
        <b/>
        <sz val="9.6"/>
        <color rgb="FF000000"/>
        <rFont val="Calibri"/>
        <family val="2"/>
      </rPr>
      <t xml:space="preserve">Transport Division
</t>
    </r>
    <r>
      <rPr>
        <sz val="9.6"/>
        <color rgb="FF000000"/>
        <rFont val="Calibri"/>
        <family val="2"/>
      </rPr>
      <t>a. Rail‑Yard Conversion Project (Barrio Parque): In 2025, FCAB completed the soil‑remediation phase of the Patio Bellavista rail yard, with an investment of over US$6 million. A total of 20,300 tonnes of metal‑contaminated soil were removed, and construction began on the dividing wall that marks the start of the urbanisation phase of the project.
Medical outreach operations in Calama: In collaboration with the Family Health Centre Enrique Mont, FCAB delivered comprehensive medical services to hundreds of residents, including members of Indigenous communities, improving access to primary healthcare in vulnerable areas.
Agreements with educational institutions: FCAB formalised partnerships with Catholic University of the North (UCN), Technical Training Centre of the Catholic University of the North (CEDUC), AIEP Professional Institute, and the University of Antofagasta, enabling technical training, internships and collaborative educational projects to strengthen local talent and employability.
b. Positive impacts:
Education: Improved access to technical training and vocational education through institutional partnerships.
Health: Delivery of community‑based medical services in collaboration with the Family Health Centre, benefiting both urban and Indigenous populations.
Community relations: Stronger ties between FCAB and neighbouring communities through community meetings, cultural events and heritage‑related activities.
Employability: Enhanced opportunities for apprenticeships and the development of young local talent through formal training programmes.
Potential negative impacts (managed):
Elevated community expectations, require ongoing engagement and transparent communication.
Noise and waste concerns in rail‑adjacent areas.
Archaeological finds during Patio Bellavista excavation, which were reported and managed in coordination with the National Monuments Council, ensured regulatory compliance and cultural‑heritage protection.
c. FCAB’s community‑related investments and services are delivered through multiple modalities:
In‑kind contributions: Donation of rail wagons for restoration at the Quinta Normal Railway Museum (Metropolitan Region), and transfer of the former Colegio Inglés building to the Sexta Compañía de Bomberos Ferrocarril.
Pro bono engagements: Free medical outreach operations in collaboration with CESFAM; cultural and educational events open to the public, including Heritage Day and Trenetón.
Commercial arrangements with social impact:
Agreements with educational institutions to support internships and technical training; direct investment in soil remediation and urban reconversion under the rail‑yard conversion programme.</t>
    </r>
  </si>
  <si>
    <t>a. Employment:
In 2025, more than 8,700 people were employed at Los Pelambres in the Coquimbo Region, 81% of whom were contractors. In the Antofagasta Region operations, over 17,600 people were employed, with 66% corresponding to contractors.
Strengthening local human capital:
Partnership agreements with institutions such as the Catholic University of the North (UCN), the Technical Training Centre of the Catholic University of the North (CEDUC UCN), the AIEP Professional Institute, and the University of Antofagasta, enabling technical training, professional internships and collaborative projects. The Apprenticeship Programme and the Railway Supervisors Programme further promote local employability and the development of young talent.
Supplier development:
During 2025, the Suppliers for a Better Future Programme achieved 48% local employment among suppliers, 14% female participation, and 18% of total procurement sourced from regional suppliers.
Social investment:
A total of US$48 million was invested in programmes supporting education, health, and local entrepreneurship.
Infrastructure and services:
Infrastructure projects strengthened water security, expanded educational facilities, and enhanced cultural heritage, generating multiplier effects across local economies.
At the Transport Division, infrastructure contributions include support to firefighters (Sexta Compañía de Bomberos Ferrocarril) through the transfer of the former school facility Colegio Inglés, as well as the donation of railway wagons for restoration at the Quinta Normal Railway Museum.
Local economic activation:
Events such as Heritage Day and Trenetón stimulate local commerce, tourism and service demand, generating short‑term economic multipliers within neighbouring communities.
Urban reconversion:
The Rail‑Yard Conversion Project (Barrio Parque) in Antofagasta—through the soil remediation of Patio Bellavista—contributes to sustainable urban renewal and improved public‑space quality.
Potential negative impacts:
Elevated community expectations may place pressure on the company if not adequately managed. There is also a potential risk of gentrification in intervened urban areas unless protective measures for existing residents are considered.
b. These measures are aligned with the ICMM Mining Principles and the UN Sustainable Development Goals (SDGs)—particularly SDG 6 (Clean Water and Sanitation), SDG 8 (Decent Work and Economic Growth), and SDG 11 (Sustainable Cities and Communities). Contribution to national agendas to support for the decentralisation of economic development in northern Chile; participation in the Northern Regional Council of UN Global Compact Chile, which coordinates business efforts to advance territorial sustainability. Antofagasta’s approach reflects international best practice in responsible mining, contributing to regional resilience and inclusive growth.</t>
  </si>
  <si>
    <t>413-1</t>
  </si>
  <si>
    <r>
      <rPr>
        <b/>
        <sz val="12"/>
        <rFont val="Calibri"/>
        <family val="2"/>
      </rPr>
      <t>Operations with local community engagement, impact assessments, and development programs</t>
    </r>
    <r>
      <rPr>
        <sz val="12"/>
        <rFont val="Calibri"/>
        <family val="2"/>
      </rPr>
      <t xml:space="preserve">
a. Percentage of operations with implemented local community engagement, impact assessments, and/or development programs, including the use of:
i. social impact assessments, including gender impact assessments, based on participatory processes;
ii. environmental impact assessments and ongoing monitoring;
iii. public disclosure of results of environmental and social impact assessments;
iv. local community development programs based on local communities’ needs;
v. stakeholder engagement plans based on stakeholder mapping;
vi. broad based local community consultation committees and processes that include vulnerable groups;
vii. works councils, occupational health and safety committees and other worker representation bodies to deal with impacts;
viii. formal local community grievance processes.</t>
    </r>
  </si>
  <si>
    <t>a i. As of 31 December 2025, 100% of Antofagasta's operations (Los Pelambres, Centinela, Antucoya, and Zaldívar mining companies, and the Transport Division) had implemented local community engagement programmes, impact assessments, and community‑development initiatives. These programmes include:
Antofagasta conducts social impact assessments that consider vulnerable groups, including women, children, older adults and Indigenous communities.
Within the Transport Division, an internal survey on cultural discrimination was carried out to identify and address intercultural coexistence challenges.
ii. In Chile, large-scale projects must undergo strict environmental impact assessments by the Environmental Evaluation Service (SEA) to obtain a favourable Environmental Approval Resolution (RCA), which authorises the construction, operation, and closure of the projects. RCAs impose mandatory compliance conditions on mitigation or compensation measures and the monitoring of environmental components. The groups has monitoring and compliance processes aligned with Chilean regulations and international standards. 
In the Transport Division, under the Barrio Parque urban‑conversion project, FCAB carried out 884 environmental analyses across water, air and soil matrices. 659 environmental requirements were managed through digital platforms. Five permit files were processed, resulting in a Favourable Pertinence Consultation Resolution. Archaeological findings at Patio Bellavista were formally assessed and managed in line with cultural‑heritage procedures.
iii. Results of community‑related projects—such as the Rail‑Yard Conversion Project (PRPF)—are communicated through technical working groups, community bulletins, neighbourhood meetings and public activities.
Operational progress is also reported transparently by community‑relations teams in the territories, and through the Group’s publicly available Sustainability Report.
iv. All operations implement community‑development initiatives designed through participatory processes:
Somos Choapa (Los Pelambres) and Diálogos para el Desarrollo (Centinela and Antucoya), which focus on education, health, digital connectivity, water management and public‑space improvements.
For the Transport Division:
Medical outreach operations in collaboration with Family Health Centres (CESFAM).
Educational partnerships with the Catholic University of the North (UCN), the Technical Training Centre of the Catholic University of the North (CEDUC UCN), the AIEP Professional Institute, and the University of Antofagasta.
Cultural and heritage activities such as Heritage Day and Trenetón, which strengthen local identity and stimulate local economic activity.
v. All operations implement formal stakeholder engagement plans that map and address key stakeholders through structured, transparent dialogue. 
FCAB’s Community Engagement Strategy is structured around five pillars:
Heritage &amp; Identity; Community &amp; Good Neighbour; Sustainability &amp; Environment; Safety &amp; Prevention; Innovation &amp; Shared Future.
Stakeholders include neighbourhood councils, municipalities, universities, NGOs and Indigenous communities.
vi–vii. Across all operations, Antofagasta implements: Consultation processes with local communities, including vulnerable groups, through open houses, technical working groups, regional meetings with neighbourhood leaders, and school‑based educational activities.
Joint Health and Safety Committees (CPHS) and five active trade unions in the Transport Division, which participate in workplace‑condition oversight and collective bargaining. These processes promote inclusive participation, trust building and transparent management of impacts.
viii. All operations have formal grievance mechanisms aligned with the UN Guiding Principles and ICMM good practices, accessible to all neighbouring communities. 
FCAB receives community enquiries related to coexistence issues, environmental matters and technical queries. Each case is managed through formal channels—including email, in‑person support and structured working groups—with full traceability and timely responses.</t>
  </si>
  <si>
    <t>413-2</t>
  </si>
  <si>
    <r>
      <rPr>
        <b/>
        <sz val="12"/>
        <rFont val="Calibri"/>
        <family val="2"/>
      </rPr>
      <t>Operations with significant actual and potential negative impacts on local communities</t>
    </r>
    <r>
      <rPr>
        <sz val="12"/>
        <rFont val="Calibri"/>
        <family val="2"/>
      </rPr>
      <t xml:space="preserve">
a. Operations with significant actual and potential negative impacts on local communities, including:
i. the location of the operations;
ii. the significant actual and potential negative impacts of operations.</t>
    </r>
  </si>
  <si>
    <t>a. Based on assessments carried out, no significant negative impacts were identified for 2025.
 i. Antofagasta operates four mining sites in Chile and a Transport Division:
Los Pelambres: Choapa Province, Coquimbo Region
Centinela, Antucoya, and Zaldívar: Antofagasta Region
Ferrocarri de Antofagasta a Bolivia: Antofagasta Region
ii. All operations have the potential to generate negative impacts on local communities due to the nature of mining activities. These impacts primarily relate to:
Community and Indigenous relations
Labour rights and work-life balance
Water management and availability
Dust emissions and air quality
Economic, social, and cultural aspects
Tailings and waste management
To address these risks, Antofagasta conducts human rights due diligence processes across its mining operations and projects. In 2024, the second due diligence assessment was completed, identifying and prioritising potential impacts and implementing preventive action plans. These plans include measures to mitigate social, environmental, and cultural impacts, aligned with the UN Guiding Principles on Business and Human Rights.
Additionally, the Company operates a Community Grievance Management System, designed according to ICMM good practice and UNGP standards, to ensure timely and equitable resolution of concerns raised by neighbouring communities.</t>
  </si>
  <si>
    <t>MATERIAL TOPIC SOCIAL : COLLABORATIVE LABOUR RELATIONS</t>
  </si>
  <si>
    <t>a) Positive impacts (people &amp; economy). Collaborative labour relations underpin stable operations and productivity, supporting safe, predictable shift systems and cost discipline. In 2025, collective agreements covered 6,420 workers (79% of the employee workforce) across 15 unions, helping to reduce conflict risk and anchor mutually agreed changes to working time and benefits. In 2024, a Group-wide engagement survey was conducted, including FCAB. The survey achieved a 94% participation rate. In 2025, no full engagement survey was carried out. Instead, targeted pulse surveys were conducted in critical areas of every Company (including FCAB) as a follow-up to the 2024 results, and local action plans were implemented based on those outcomes. 
Positive impacts (rights): Respect for freedom of association and collective bargaining is explicit; we support constructive bargaining processes (e.g., Zaldivar, Los Pelambres, Antucoya 2025 negotiations concluded with new agreements). The Group also applies a living‑wage standard (c. 26% above Chile’s legal minimum) and requires contractors to honour ethical wages and basic benefits, which supports decent work conditions across the extended workforce. 
Environment (indirect) Constructive labour relations facilitate the introduction of new practices (e.g., shift changes and training) that help embed safe and environmentally responsible operations; while not a direct environmental impact, collaborative arrangements support the roll‑out of controls that reduce incident likelihood. 
Negative impacts (actual &amp; potential): Risks include disputes around working time or pay, deteriorating social dialogue in large construction phases, and workplace conduct issues (e.g., harassment) that can erode trust. We acknowledge complaints channels usage (including “Tu Voz” ethics line) and we have updated protocols aligned with Chile’s Law 21,643 on prevention, investigation and sanction of workplace harassment and violence.
b) Based on assessments carried out, no negative impacts were identified for 2025. 
c) Policies &amp; commitments
Collaborative labour relations commitment (People &amp; Society): recognition of the right to freedom of association and collective bargaining; dialogue‑first engagement; adherence to Chilean law. 
Human Rights Policy and compliance model, including non‑retaliation and access to remedy via the “Tu Voz” channel. 
Living‑wage commitment (employees and contractors) and ethical‑wage clauses audited for compliance. 
d.i) Measures to prevent or mitigate potential negative impacts.
Structured social dialogue with unions and worker representatives; regular meetings across sites and during bargaining cycles (e.g., Antucoya, Los Pelambres 2025)).
Collective adoption of working‑time changes (stage‑in of Chile’s 40‑hours law—44 effective hours in 4x3 shifts in 2024, 42 effective hours in 4x3 shifts in 2026) to balance wellbeing and productivity. 
Conduct &amp; dignity at work: implementation of updated prevention protocols consistent with Law 21,643; training and communications. 
Contractor alignment: ethical‑wage and benefits requirements; third‑party audits. 
ii) Measures to address potential negatives, including facilitation/remediation.
Grievance mechanisms (confidential, non‑retaliation) for employees and contractors; investigations and remediation plans overseen by compliance and site ethics committees. 
Targeted dialogue and bargaining to resolve disputes and codify improvements in collective agreements (benefits, scheduling, health and safety). 
iii) Ongoing management of actual and potential negatives.
Board‑level oversight via the Remuneration &amp; Talent Management Committee and the Sustainability &amp; Stakeholder Management Committee; systematic monitoring of labour relations metrics and cases. 
e. Monitoring effectiveness of the measures
i) Processes to track effectiveness.
Engagement surveys across the Mining Division (94% response in 2024), with action plans for teams below threshold. 
Governance reviews of bargaining outcomes, working‑time implementation and grievance closures; committee reporting to the Board. 
Contractor audits for ethical‑wage and benefits compliance.
ii) Goals, objectives and indicators.
Maintain high collective‑bargaining coverage and constructive union relations (15 unions). 
Effective adoption of legal reforms (e.g., 40‑hours law first‑stage to 44 hours in 2024, 42 hours in 2026) through agreements. 
Workforce sentiment indicators: engagement, values alignment, and perception of social responsibility. 
iii) Effectiveness achieved.
2025 bargaining at Zaldivar, Antucoya and Los Pelambres concluded successfully. 
Living‑wage standard maintained at ~26% above the legal minimum and extended to contractors through requirements and audits. 
Implementation of 44‑hour shifts under the 40‑hours law without reported productivity loss. 
iv) Lessons learnt and integration.
Formalising early, transparent dialogue timetables with unions improves acceptance of regulatory changes and eases implementation. 
Embedding grievance learnings into prevention protocols (e.g., updates post‑Law 21,643) strengthens trust and reduces recurrence</t>
  </si>
  <si>
    <t>402-1</t>
  </si>
  <si>
    <r>
      <rPr>
        <b/>
        <sz val="12"/>
        <rFont val="Calibri"/>
        <family val="2"/>
      </rPr>
      <t>Mining Division</t>
    </r>
    <r>
      <rPr>
        <sz val="12"/>
        <rFont val="Calibri"/>
        <family val="2"/>
      </rPr>
      <t xml:space="preserve">
a. The Company provides prior notice to its workers in the event of a significant operational change that may affect them.
b. Collective agreements specify the duration of the agreement and the period of validity. In general, the duration of a collective agreement is 36 months.
</t>
    </r>
    <r>
      <rPr>
        <b/>
        <sz val="12"/>
        <rFont val="Calibri"/>
        <family val="2"/>
      </rPr>
      <t xml:space="preserve">Transport Division
</t>
    </r>
    <r>
      <rPr>
        <sz val="12"/>
        <rFont val="Calibri"/>
        <family val="2"/>
      </rPr>
      <t>a. All legally mandated notice periods are observed according to role, and the grounds for contract termination are communicated in line with applicable labour legislation.
b. Collective agreements specify the duration of the agreement and the period of validity. In general, the duration of a collective agreement is 36 months.</t>
    </r>
    <r>
      <rPr>
        <b/>
        <sz val="12"/>
        <rFont val="Calibri"/>
        <family val="2"/>
      </rPr>
      <t xml:space="preserve">
</t>
    </r>
  </si>
  <si>
    <t>407-1</t>
  </si>
  <si>
    <t>Operations and suppliers in which the right to freedom of association and collective bargaining may be at risk
a. Operations and suppliers in which workers’ rights to exercise freedom of association or collective bargaining may be violated or at significant risk either in terms of:
i. type of operation (such as manufacturing plant) and supplier;
ii. countries or geographic areas with operations and suppliers considered at risk.
b. Measures taken by the organisation in the reporting period intended to support rights to exercise freedom of association and collective bargaining.</t>
  </si>
  <si>
    <t>a. i. Antofagasta plc operates exclusively in Chile, where freedom of association and collective bargaining are protected by law, therefore, the risk is considered low. All four mining operations (Los Pelambres, Centinela, Antucoya, Zaldívar), the Transport Division, and corporate offices comply with national labour regulations. The company reports no operations identified as posing a significant risk to these rights during the reporting period.
Regarding suppliers, the Group works primarily with Chilean companies (93% of suppliers are based in Chile), which are also subject to national labour laws. No suppliers were identified as presenting a significant risk to freedom of association or collective bargaining.
b. Recognition of rights: The company explicitly recognises freedom of association and collective bargaining in its Human Rights Policy and labour practices standards.
Collective agreements: In 2025, 15 unions operated across Antofagasta plc, covering 79% of the workforce. Collective bargaining processes were conducted transparently and constructively, including major negotiations at Antucoya and Los Pelambres.
Living wage commitment: Antofagasta applies a living wage standard (approximately 26% above the legal minimum) and requires contractors to comply with ethical wage provisions.
Grievance mechanisms: Confidential channels such as “Tu Voz” ensure employees and contractors can report concerns without retaliation.
Contractor alignment: Supplier contracts include clauses on labour rights, ethics, and compliance with Chilean law.
Training and awareness: Programmes on labour rights and workplace conduct were implemented, including updates aligned with Chilean Law No. 21,643 on harassment and violence prevention.</t>
  </si>
  <si>
    <t>MATERIAL TOPIC SOCIAL : WORKFORCE WELLBEING</t>
  </si>
  <si>
    <t>a. Antofagasta recognises workforce wellbeing as a material topic with direct impacts on its employees and contractors. We operate large-scale mining operations and construction projects, as well as rail and truck services through our Transport Division (FCAB). The Group employs both direct staff and a substantial number of contractors across these activities. Workforce wellbeing risks are inherent in these operations, particularly in high-exposure roles such as mining, processing, logistics and rail transport. Contractor companies are integrated into the Group’s occupational health and wellbeing programmes through joint committees, shared safety protocols, and alignment with Antofagasta’s standards. This includes participation in psychosocial risk management, access to health surveillance, and adherence to wellbeing-related policies and performance indicators. The Group is directly linked to negative impacts through its mining operations and contractor relationships.Occupational illnesses and psychosocial risks may arise from exposure to noise, dust, and high-pressure environments. These risks are present across both direct employees and contractors. Positive impacts include improved occupational health outcomes, such as a 93% reduction in high-risk noise exposure indicators and a 100% decrease in temporary occupational illnesses in 2024. Enhanced work-life balance through hybrid work arrangements and wellbeing programmes also contribute to employee satisfaction and retention.  While environmental impacts are not directly linked to workforce wellbeing, indirect benefits arise from reduced exposure to dust and noise tthrough improved operational practices, such as remote work and teleoperation of mining activities, which reduce physical presence in high-risk environments and support mental health through more flexible working conditions.
b. The organisation experienced negative health and safety impacts arising from its operations and through its business relationships with contractors. These impacts are addressed through strengthened monitoring, learning and leadership engagement. In 2025, Total Recordable Injury Frequency Rate (TRIFR) was 1.69, and Occupational illnesses Frequency Rate (OIFR) was 0.08.
c. Policies, commitments and measures to manage the topic and associated impacts
Work-life balance and mental health initiatives embedded in HR practices, . 
Measures to prevent or mitigate potential negative impacts:
Periodic occupational exams (e.g., silicosis, hypobaric conditions, sleep hygiene).
Technical committees for psychosocial risk alerts and early intervention.
Training programmes to promote safety and inclusive leadership.
Measures to address negative impacts and enable remediation:
Monitoring of occupational illnesses and implementation of control strategies.
Transfer of health standards to contractor companies.
Joint working committees to ensure compliance with hygiene and safety protocols.
Measures to manage actual and potential impacts:
Consolidation of occupational health processes and documentation of health baselines.
Integration of wellbeing into performance management and bonus plans. 
e. Monitoring the effectiveness of the measures
i. Processes used:
Monthly joint committee meetings with contractors.
Technical committees for psychosocial risk management.
Performance reviews and annual bonus plans linked to wellbeing KPIs.
ii. Goals, objectives and indicators:
Reduction in occupational illness rates.
Inclusion metrics (e.g., women participation, employees with disabilities).
Training hours and participation rates.
iii. Effectiveness:
[cifras pendientes al cierre del año]
93% reduction in high-risk noise exposure.
100% reduction in temporary occupational illnesses.
Increased representation of women and people with disabilities.
No fatalities in 2025, triggering a positive adjustment in bonus outcomes.
iv. Lessons learned and integration: [Indicar si hay nuevas lecciones aprendidas o planes que se hay integrado tomando en consideración el tema "bienestar de los trabajadores"]
Health standards extended to contractors.
Adjustments in HR processes to ensure inclusiveness and bias-free recruitment.
Culture-building initiatives including unconscious bias training and wellbeing campaigns.
f. Stakeholder engagement and its influence on measures and effectiveness
Stakeholder engagement, including employee feedback and contractor participation in joint committees, has directly influenced the design and implementation of wellbeing measures. The Diversity and Inclusion Roadmap was developed through stakeholder interviews and benchmarking. Engagement with contractors has facilitated the transfer of health standards and improved compliance. Performance metrics tied to wellbeing are reviewed annually by the Remuneration and Talent Management Committee.</t>
  </si>
  <si>
    <t>201-3</t>
  </si>
  <si>
    <r>
      <t xml:space="preserve">Defined benefit plan obligations and other retirement plans
</t>
    </r>
    <r>
      <rPr>
        <sz val="12"/>
        <rFont val="Calibri"/>
        <family val="2"/>
      </rPr>
      <t>a. If the plan’s liabilities are met by the organisation’s general resources, the estimated value of those liabilities.
b. If a separate fund exists to pay the plan’s pension liabilities:
i. the extent to which the scheme’s liabilities are estimated to be covered by the assets that have been set aside to meet them;
ii. the basis on which that estimate has been arrived at;
iii. when that estimate was made.
c. If a fund set up to pay the plan’s pension liabilities is not fully covered, explain the strategy, if any, adopted by the employer to work towards full coverage, and the timescale, if any, by which the employer hopes to achieve full coverage.
d. Percentage of salary contributed by employee or employer.
e. Level of participation in retirement plans, such as participation in mandatory or
voluntary schemes, regional, or country-based schemes, or those with financial impact.</t>
    </r>
  </si>
  <si>
    <t xml:space="preserve">La comparación de personal full‑time vs part‑time: Falta clarificar en Transporte a cual corresponden. </t>
  </si>
  <si>
    <t>401-2</t>
  </si>
  <si>
    <t>Benefits provided to full-time employees that are not provided to temporary or part-time employees
a. Benefits which are standard for full-time employees of the organisation but are not
provided to temporary or part-time employees, by significant locations of operation.
These include, as a minimum:
i. life insurance;
ii. health care;
iii. disability and invalidity coverage;
iv. parental leave;
v. retirement provision;
vi. stock ownership;
vii. others.
b. The definition used for ‘significant locations of operation’.</t>
  </si>
  <si>
    <r>
      <rPr>
        <b/>
        <sz val="12"/>
        <color rgb="FF000000"/>
        <rFont val="Calibri"/>
        <family val="2"/>
      </rPr>
      <t xml:space="preserve">Mining Division
</t>
    </r>
    <r>
      <rPr>
        <sz val="12"/>
        <color rgb="FF000000"/>
        <rFont val="Calibri"/>
        <family val="2"/>
      </rPr>
      <t xml:space="preserve">a. i. Full-time employees receive life insurance coverage as part of Antofagasta’s Mining Division standard benefits package. This is not generally extended to temporary or part-time employees.
Ii. Comprehensive health insurance and medical assistance programmes are provided to full-time employees, including preventive health campaigns (e.g., breast and prostate cancer screening), occupational health monitoring, and access to a 24/7 remote health service. Temporary or part-time employees do not have access to these benefits.
iii. Coverage for disability and invalidity is included in the employer-provided insurance for full-time employees. This is not typically available for temporary or part-time staff.
iv. Full-time employees are entitled to parental leave in line with Chilean legislation:
Mothers: 18 weeks paid leave (6 weeks pre-birth, 12 weeks post-birth).
Fathers: 1 week paid leave post-birth.
v. Full-time employees participate in mandatory national pension schemes and, in some cases, defined contribution plans funded by the employer. Severance indemnity obligations also apply to eligible full-time employees. Temporary or part-time employees are generally excluded from these additional provisions.
vi. Antofagasta does not operate a share ownership programme for employees; therefore, this benefit does not apply.
vii. Additional benefits for full-time employees include:
Vivo Flex: flexible time off for personal, health or family care reasons.
Psychological support and wellbeing programmes.
Legal and financial advice services.
Discounts on banking services.
Volunteer opportunities and social engagement programmes.
These benefits are not provided to temporary or part-time employees.
b. Antofagasta plc defines significant operational locations as its four mining operations in Chile—Los Pelambres (Coquimbo Region), Centinela, Antucoya and Zaldívar (Antofagasta Region)—FCAB (Transport Division in Antofagasta Region)—and its corporate offices in Santiago. These sites represent the majority of the workforce and operational activity.
</t>
    </r>
    <r>
      <rPr>
        <b/>
        <sz val="12"/>
        <color rgb="FF000000"/>
        <rFont val="Calibri"/>
        <family val="2"/>
      </rPr>
      <t xml:space="preserve">Transport Division
</t>
    </r>
    <r>
      <rPr>
        <sz val="12"/>
        <color rgb="FF000000"/>
        <rFont val="Calibri"/>
        <family val="2"/>
      </rPr>
      <t>a. i-ii-iii. Collective life and health‑insurance coverage for all eligible employees. 
 iv. The Transport Division promotes work–life balance and gender equity through the Work–Life Balance and Employee Benefits Guide, which facilitates access to maternity and paternity leave (pre‑ and post‑natal) and supports shared parental responsibility.
v. Employees participate in the national pension system in accordance with Chilean legislation, complemented by internal guidance and administrative support.
vi. Not applicable.</t>
    </r>
  </si>
  <si>
    <t>401-3</t>
  </si>
  <si>
    <r>
      <rPr>
        <b/>
        <sz val="12"/>
        <rFont val="Calibri"/>
        <family val="2"/>
      </rPr>
      <t>Parental leave</t>
    </r>
    <r>
      <rPr>
        <sz val="12"/>
        <rFont val="Calibri"/>
        <family val="2"/>
      </rPr>
      <t xml:space="preserve">
a. Total number of employees that were entitled to parental leave, by gender.
b. Total number of employees that took parental leave, by gender.
c. Total number of employees that returned to work in the reporting period after parental leave ended, by gender.
d. Total number of employees that returned to work after parental leave ended that were still employed 12 months after their return to work, by gender.
e. Return to work and retention rates of employees that took parental leave, by gender.</t>
    </r>
  </si>
  <si>
    <t>MATERIAL TOPIC SOCIAL : DIVERSITY AND INCLUSION</t>
  </si>
  <si>
    <t>a. Positive impacts:
Promotes equal opportunities and inclusive work environments, improving employee engagement and retention.
Enhances organisational performance and innovation through diverse perspectives.
Supports gender equality and disability inclusion, contributing to social equity and compliance with Chilean Law No. 21,015 on labour inclusion.
Negative impacts:
Potential risk of unconscious bias in recruitment and promotion processes.
Cultural and operational challenges in achieving gender balance in technical roles.
If diversity goals are not met, reputational risks and reduced competitiveness may occur.
Human rights considerations include non-discrimination, equal treatment, and freedom from harassment, aligned with the Group’s Human Rights Policy.
b. Based on assessments carried out, no negative impacts were identified for 2025. For more information please visist the Sustainability Databook - Compliance Sheet.
c. Policies and commitments: Diversity and Inclusion Policy aligned with Chilean Norm 3262, promoting gender equality and work-life balance. Human Rights Policy ensuring non-discrimination and equal opportunities. Corporate values emphasising respect and collaboration.
d. Measures:
i. Preventive actions:
Implementation of unconscious bias training and inclusive leadership programmes. Certification under Chilean Norm 3262 for corporate offices and FCAB, and initiation of the certification process for mining operations in 2025.
ii. Remediation actions:
Grievance mechanisms for discrimination or harassment cases, with non-retaliation guarantees. Updated protocols aligned with Chilean Law No. 21,643 on workplace harassment and violence.
iii. Management actions:
Balanced Workforce Programme with targets for female representation and disability inclusion. Leadership and Diversity Academy to strengthen inclusive behaviours.
Flexible work arrangements and parental leave benefits.
e. i. Processes:
Annual engagement surveys and diversity dashboards. Certification audits under Norm 3262. "Suppliers for a Better Future Program" to promote women's participation and share best practices.
ii. Goals and indicators:
Female workforce target: 30% by end-2025. Disability inclusion: maintain above 1% legal requirement (as of decembre 2025: 1,9%).
Participation in diversity training programmes.
iii. Effectiveness:
Female representation increased to 30% ; 54% of new hires were women.
Over 1390 employees trained through the Leadership and Diversity Academy.
Corporate offices and FCAB certified under Norm 3262, minning operations iniciate the proccess of certification.
iv. Lessons learned:
Continuous need for cultural transformation and targeted programmes for technical roles. Integration of diversity KPIs into performance reviews and bonus schemes.
f. How stakeholder engagement influenced measures and effectiveness
Employee feedback through engagement surveys and focus groups informed the design of flexible work policies and training content. Collaboration with industry associations and government bodies supported the adoption of best practices and compliance with national standards. Contractor engagement reinforced the extension of diversity principles across the supply chain.</t>
  </si>
  <si>
    <t>405-1</t>
  </si>
  <si>
    <t>Diversity of governance bodies and employees
a. Percentage of individuals within the organisation’s governance bodies in each of the
following diversity categories:
i. Gender;
ii. Age group: under 30 years old, 30-50 years old, over 50 years old;
iii. Other indicators of diversity where relevant (such as minority or vulnerable groups).
b. Percentage of employees per employee category in each of the following diversity categories:
i. Gender;
ii. Age group: under 30 years old, 30-50 years old, over 50 years old;
iii. Other indicators of diversity where relevant (such as minority or vulnerable groups).</t>
  </si>
  <si>
    <t>Sustainability Databook - Corporate Governance sheet
Sustainability Databook - Labour Practice sheet</t>
  </si>
  <si>
    <t>405-2</t>
  </si>
  <si>
    <r>
      <rPr>
        <b/>
        <sz val="12"/>
        <rFont val="Calibri"/>
        <family val="2"/>
      </rPr>
      <t>Ratio of basic salary and remuneration of women to men</t>
    </r>
    <r>
      <rPr>
        <sz val="12"/>
        <rFont val="Calibri"/>
        <family val="2"/>
      </rPr>
      <t xml:space="preserve">
a. Ratio of the basic salary and remuneration of women to men for each employee
category, by significant locations of operation.
b. The definition used for ‘significant locations of operation’.</t>
    </r>
  </si>
  <si>
    <t>406-1</t>
  </si>
  <si>
    <t>Incidents of discrimination and corrective actions taken
a. Total number of incidents of discrimination during the reporting period.
b. Status of the incidents and actions taken with reference to the following:
i. Incident reviewed by the organisation;
ii. Remediation plans being implemented;
iii. Remediation plans that have been implemented, with results reviewed through routine internal management review processes;
iv. Incident no longer subject to action.</t>
  </si>
  <si>
    <t>Sustainability Databook - Compliance sheet</t>
  </si>
  <si>
    <t>No se informa letra b)</t>
  </si>
  <si>
    <t>MATERIAL TOPIC SOCIAL: TALENT ATTRACTION, RETENTION AND DEVELOPMENT</t>
  </si>
  <si>
    <t>a. Positive impacts:
Promotes equal opportunities and inclusive work environments, improving employee engagement and retention. Enhances organisational performance and innovation through diverse perspectives. Supports gender equality and disability inclusion, contributing to social equity and compliance with Chilean Law No. 21,015 on labour inclusion.
Negative impacts:
Potential risk of unconscious bias in recruitment and promotion processes. Cultural and operational challenges in achieving gender balance in technical roles. If diversity goals are not met, reputational risks and reduced competitiveness may occur.
Human rights considerations include non-discrimination, equal treatment, and freedom from harassment, aligned with the Group’s Human Rights Policy.
b. Based on assessments carried out, no negative impacts were identified for 2025.
c. Policies and commitments:
Effective long-term workforce development and planning identify the capabilities needed and build skills. At Antofagasta, our approach is structured around the following pillars: (1) Relationships with people: Building trust, engagement and a sense of belonging through transparent communication, recognition, and support for personal and professional growth.  (2) Organisational capabilities: Developing the skills, competencies and leadership experience required to deliver the Group’s strategy, with a focus on training, succession planning, and talent mobility. (3) Organisational effectiveness: Optimising structures, processes and systems to ensure agility, efficiency and alignment with business objectives.
Diversity and Inclusion strategy aligned with Chilean Norm 3262, promoting gender equality and work-life balance.
Human Rights Policy ensuring non-discrimination and equal opportunities.
Corporate values emphasising respect and collaboration.
d. Measures:
i. Preventive actions:
Implementation of unconscious bias training and inclusive leadership programmes. Certification under Chilean Norm 3262 for corporate offices and FCAB, and initiation of the certification process for mining operations in 2025.
ii. Remediation actions:
Grievance mechanisms for discrimination or harassment cases, with non-retaliation guarantees. Updated protocols aligned with Chilean Law No. 21,643 on workplace harassment and violence.
iii. Management actions:
Balanced Workforce Programme with targets for female representation and disability inclusion. Leadership and Diversity Academy to strengthen inclusive behaviours.
Flexible work arrangements and parental leave benefits. We provide our workforce with training and capacity builiding, for more information visit the 2025 Sustainability Report and GRI 404-2 on this sheet.
e. i. Processes:
Annual engagement surveys and diversity dashboards. Certification audits under Norm 3262. "Suppliers for a Better Future Program" to promote women's participation and share best practices.
ii. Goals and indicators:
Female workforce target: 30% by end-2025, which was achieved. Disability inclusion: maintain above 1% legal requirement (as of december 2025: 1,9%). Participation in diversity training programmes.
iii. Effectiveness:
Female representation increased to 30% as of december; 54% of new hires were women.
Over 1390 employees trained through the Leadership and Diversity Academy.
Corporate offices and FCAB certified under Norm 3262, minning operations iniciate the proccess of certification.
iv. Lessons learned:
Continuous need for cultural transformation and targeted programmes for technical roles.
Integration of diversity KPIs into performance reviews and bonus schemes.
f. How stakeholder engagement influenced measures and effectiveness
Employee feedback through engagement surveys and focus groups informed the design of flexible work policies and training content. Collaboration with industry associations and government bodies supported the adoption of best practices and compliance with national standards. Contractor engagement reinforced the extension of diversity principles across the supply chain.</t>
  </si>
  <si>
    <t>202-1</t>
  </si>
  <si>
    <r>
      <rPr>
        <b/>
        <sz val="12"/>
        <rFont val="Calibri"/>
        <family val="2"/>
      </rPr>
      <t>New employee hires and employee turnover</t>
    </r>
    <r>
      <rPr>
        <sz val="12"/>
        <rFont val="Calibri"/>
        <family val="2"/>
      </rPr>
      <t xml:space="preserve">
a. Total number and rate of new employee hires during the reporting period, by age group, gender and region.
b. Total number and rate of employee turnover during the reporting period, by age group, gender and region.</t>
    </r>
  </si>
  <si>
    <t>Sustainability Databook - Labour Practice sheet</t>
  </si>
  <si>
    <t>404-1</t>
  </si>
  <si>
    <t>Average hours of training per year per employee
a. Average hours of training that the organisation’s employees have undertaken during the reporting period, by:
i. gender;
ii. employee category.</t>
  </si>
  <si>
    <t>404-2</t>
  </si>
  <si>
    <r>
      <rPr>
        <b/>
        <sz val="12"/>
        <rFont val="Calibri"/>
        <family val="2"/>
      </rPr>
      <t>Programs for upgrading employee skills and transition assistance programs</t>
    </r>
    <r>
      <rPr>
        <sz val="12"/>
        <rFont val="Calibri"/>
        <family val="2"/>
      </rPr>
      <t xml:space="preserve">
a. Type and scope of programs implemented and assistance provided to upgrade employee skills.
b. Transition assistance programs provided to facilitate continued employability and the management of career endings resulting from retirement or termination of employment.</t>
    </r>
  </si>
  <si>
    <r>
      <rPr>
        <b/>
        <sz val="12"/>
        <color rgb="FF000000"/>
        <rFont val="Calibri"/>
        <family val="2"/>
      </rPr>
      <t xml:space="preserve">Mining Division
</t>
    </r>
    <r>
      <rPr>
        <sz val="12"/>
        <color rgb="FF000000"/>
        <rFont val="Calibri"/>
        <family val="2"/>
      </rPr>
      <t>a. The Mining Division offers a comprehensive set of programmes to enhance employee skills and support career development across all significant operational locations:
- Leadership and Diversity Academy: Designed to strengthen inclusive leadership behaviours and skills, supporting organisational culture and business challenges.</t>
    </r>
    <r>
      <rPr>
        <sz val="12"/>
        <color rgb="FFD22630"/>
        <rFont val="Calibri"/>
        <family val="2"/>
      </rPr>
      <t xml:space="preserve"> </t>
    </r>
    <r>
      <rPr>
        <sz val="12"/>
        <color rgb="FF000000"/>
        <rFont val="Calibri"/>
        <family val="2"/>
      </rPr>
      <t xml:space="preserve">Over 3,800 employees participated in 2025.
- Young Professionals Programme: Targets recent graduates in engineering and business disciplines, combining on-the-job training with a Diploma in Leadership and Mining from Universidad Adolfo Ibáñez. 21 young talent joined this programme in 2025.
- Apprenticeship Programme: Prepares new generations of operators for production processes, with a strong focus on local employability and community engagement. 321 people joined this programme in 2025.
- Shift Leaders Programme and “Turnos Relevos Mina”: Provides specialised training for operational continuity and leadership in mining shifts. 67 people joined this programme in 2025
- Technical and behavioural skills training: Delivered to supervisors and frontline managers, complemented by cross-functional and leadership training for over 35 individuals in 2025.
- Operational Excellence and Competitiveness Programme: Includes training in continuous improvement methodologies and operational discipline. 1,023 employees participated in 2025.
- Digital and innovation skills: Training aligned with the Group’s Digital Roadmap, covering advanced analytics, automation, and remote operations. 650 employees were trained under this programme in 2025.
- Training hours: In 2025, employees received an average of 116 hours (up 46,8% from 2024), with operators averaging 144 hours. 
These programmes aim to ensure safe, efficient operations and foster long-term employability through technical, leadership, and innovation capabilities.
b. The Mining Division provides several measures to support employees during career transitions:
Legal and financial advisory services: Assistance on family-related issues, inheritance, contracts, and municipal permits.
Psychological and emotional support: Available through a 24/7 remote health programme, including counselling and stress management.
Retirement planning: Employees participate in mandatory national pension schemes and, where applicable, defined contribution plans funded by the employer.
Employability initiatives: Training and development programmes aimed at maintaining skills relevant to future roles, including digital transformation and leadership capabilities.
These measures are designed to facilitate a smooth transition for employees approaching retirement or experiencing job changes, ensuring continued employability and wellbeing.
</t>
    </r>
    <r>
      <rPr>
        <b/>
        <sz val="12"/>
        <color rgb="FF000000"/>
        <rFont val="Calibri"/>
        <family val="2"/>
      </rPr>
      <t>Transport Division
The Transport Division currently does not have programmes in place to support employees during the transition following retirement or termination.</t>
    </r>
  </si>
  <si>
    <t xml:space="preserve">Para la letra a) Transport Division, no se reportan programas. </t>
  </si>
  <si>
    <t>404-3</t>
  </si>
  <si>
    <r>
      <rPr>
        <b/>
        <sz val="12"/>
        <rFont val="Calibri"/>
        <family val="2"/>
      </rPr>
      <t>Percentage of employees receiving regular performance and career development reviews</t>
    </r>
    <r>
      <rPr>
        <sz val="12"/>
        <rFont val="Calibri"/>
        <family val="2"/>
      </rPr>
      <t xml:space="preserve">
a. Percentage of total employees by gender and by employee category who received a regular performance and career development review during the reporting period.</t>
    </r>
  </si>
  <si>
    <t>MATERIAL TOPIC ENVIRONMENT: TAILINGS MANAGEMENT</t>
  </si>
  <si>
    <t xml:space="preserve">a. Negative impacts (actual/potential). Tailings generation is an inherent outcome of flotation from copper processing. Potential material impacts include physical or chemical instability of storage facilities and long‑term closure liabilities. Preventative activities include the design, construction, operation and monitoring of tailings storage facilities and associated infrastructure at Los Pelambres, Centinela, and Zaldívar. 
Positive impacts (actual/potential). The Group’s approach—policy, governance, and investment in technology—aims to avoid catastrophic failures, strengthen resilience, and improve water stewardship (e.g., increased use of sea/desalinated water and water recirculation). Innovation programmes and The Copper Mark assurance across all mines further support responsible practices and stakeholder confidence. In August 2025, the Group announced full compliance with the Global Industry Standard on Tailings Management (GISTM) at Quillayes (Los Pelambres) and Zaldívar. This completed the Group’s compliance for all of its operating facilities, within the required industry-wide timeline set under the framework, and certification will be maintained through audits and community monitoring. This follows the compliance achieved in 2023 at the Group’s tailings facilities at Los Pelambres and Centinela, with annual updates since then.
(b) Antofagasta prioritises TSF stability and in doing so, tailings risks will be reduced to the lowest possible level in order to prioritise health and safety, and reduce likelihood of fines, shutdowns or reputational damage. This is addressed via Group standards, contractual requirements, audits, and assurance processes (e.g., The Copper Mark; ICMM expectations, GISTM).
(c) Policies/commitments and measures to manage the topic and associated impacts
A Group Tailings Policy aligned with the Global Industry Standard on Tailings Management (GISTM) governs design, operation and closure of tailings facilities. Oversight of tailings management is provided by the Board through the Sustainability and Stakeholder Management Committee, and the topic is led by a dedicated senior manager.
Key management measures:
i) Prevent or mitigate potential negative impacts
- GISTM implementation with self‑assessments and external audit.The Independent Tailings Review Board (ITRB) provides independent technical oversight to mining companies, supporting risk-informed decision-making and robust governance. In 2025, Antofagasta engaged actively with the ITRB through quarterly reviews of its facilities at Los Pelambres and Centinela. These sessions focused on the safety and sustainability of tailings operations, verifying GISTM compliance, assessing emergency preparedness, projects review and recommending improvements in monitoring. Doing this, AMSA’s that governance meets global standards and reinforces confidence in tailings risk management. Additionally, the EOR role is embedded across facilities. 
- Technology &amp; monitoring: implementation of the Integrated Tailings Management (ITM) platform to integrate geotechnical instrumentation, operational metrics ,water balance, and dashboards to enable proactive decision‑making. 
- Water stewardship: increased reliance on sea/desalinated water and recirculation to reduce fresh‑water dependency (e.g., Los Pelambres desalination expansion; Centinela’s raw sea water model). 
- Assurance frameworks: Copper Mark certification at all mines (Centinela and Zaldívar recertified under the new 33‑criteria framework in 2024, while Los Pelambres and Antucoya during 2025) that include controls relevant to tailings governance. 
ii) Address potential/actual negative impacts, including enabling remediation
- Independent reviews via ITRB and third‑party GISTM assessments; EOR monthly oversight; corrective action plans tracked to closure.
- Stakeholder engagement and remedy: structured Early Citizen Participation (ECP) for major projects (e.g., Los Pelambres Development Options EIA), community grievance mechanism aligned with UNGPs to capture, investigate, and respond to concerns—providing channels for remedy and continuous improvement, and community emergency communications and drills.
iii) Manage real and potential impacts
- Project pipeline controls: Los Pelambres’ growth enablers (desalination expansion to 800 l/s and new concentrate pipeline) and the Development Options Project include tailings‑related enhancements and are undergoing rigorous environmental evaluation to manage long‑term capacity and risk.
- Design alternatives: assessment of alternative deposition technologies and water recovery options under the Tailings Innovation Programme. 
(e) Monitoring the effectiveness of the measures
i) Processes used to monitor effectiveness
- Three lines of defence: 1) operational controls and EOR monthly oversight; 2) corporate monitoring and ITRB independent reviews; 3) internal audit/assurance. 
ii) Targets, objectives and indicators
- Full GISTM conformance for AMSA’s operating tailings impoundments (self‑assessments and third‑party evaluations).
- Assurance indicators: ITRB yearly meeting
iii) Effectiveness of measures and progress
2025 saw continued external assurance: two major tailings facilities underwent third‑party GISTM evaluations, and the ITRB provided independent scrutiny; Copper Mark recertifications at Los Pelambres confirmed conformance to updated ESG criteria. These steps strengthened governance and transparency while large water‑infrastructure projects progressed to reduce freshwater reliance .
iv) Lessons learned and integration
Outcomes from independent review and internal verifications are incorporated into updated critical control frameworks, and operational standards. Tailings was rated as a top financial materiality topic in the 2024 matrix, informing the prioritisation of governance, monitoring investments and water transition pathways.
(f) How stakeholder engagement influenced the measures (3‑3‑d) and evidenced effectiveness (3‑3‑e)
- Communities and local authorities: Early Citizen Participation (ECP) around the Los Pelambres Development Options EIA, informed project scope and mitigation design (e.g., pipeline routing, water options, and monitoring/engagement commitments). Community grievance mechanisms provide ongoing feedback loops, tracked to resolution, and aligned with the UNGPs—these processes both shape measures (design changes, additional controls) and demonstrate their effectiveness through response timeliness and closure rates. 
- Assurers and standard setters: Copper Mark site assessments and GISTM third‑party evaluations provide external perspectives that lead to corrective actions and management enhancements (e.g., sharper definition of critical controls, consolidation of performance indicators). The ITRB’s independent findings and recommendations are channelled into operational and project decision‑making.
- Regulators: Formal EIA processes (Los Pelambres; Zaldívar mine life extension and water transition) have driven additional studies, commitments and transparency regarding tailings capacity, water sourcing and long‑term stewardship, with engagement records demonstrating how input has modified plans
- Relationships involve the Engineer of Record (EOR), the Independent Tailings Review Board (ITRB), QA/QC services, external auditors for GISTM assessments, and specialised service/contractors engaged on construction, instrumentation, and data systems. </t>
  </si>
  <si>
    <t>306-1</t>
  </si>
  <si>
    <t>Waste generation and significant waste-related impacts
a. For the organisation’s significant actual and potential waste-related impacts, a description of:
i. the inputs, activities, and outputs that lead or could lead to these impacts;
ii. whether these impacts relate to waste generated in the organisation’s own
activities or to waste generated upstream or downstream in its value chain.</t>
  </si>
  <si>
    <t>a. i. The Company generates waste primarily through its mining and mineral processing activities. These are the residual materials left after the extraction of valuable minerals from ore. The Group’s operations involve both sulphide and oxide ore processing, which require different techniques such as milling, flotation, solvent extraction and electrowinning (SX-EW), each contributing to waste generation in distinct ways. 
Tailings are the waste from the flotation process. To enhance the safety, reliability and governance of tailings facilities, the Mining Division is implementing an Integrated Tailings Management (ITM) platform, a holistic system that integrates geotechnical instrumentation monitoring (e.g., phreatic levels, pore pressure, settlement, displacement), operational metrics (e.g., remaining capacity, sand production, solids content, among others), water balance data and GISTM (Global Industry Standard on Tailings Management) compliance indicators. 
In addition, the Company has initiated a Tailings Characterisation Programme to continue assesing the physical, chemical and mineralogical properties of tailings across its operations. This aims to identify opportunities for value recovery and the potential to generate new materials, contributing to circular economy principles and reducing long-term environmental impacts.
Beyond tailings, the Company also generates significant volumes of waste rock, which are removed during mining and pre-stripping activities to access ore bodies. These materials are deposited in engineered waste dumps designed to ensure long-term geotechnical stability, prevent erosion, and avoid environmental impacts. Their management includes geochemical characterisation, monitoring programmes and operational controls to maintain physical stability and minimise potential interaction with surrounding ecosystems. The Mining Division also manages spent ore arising from leaching operations, which is handled through dedicated containment systems and environmental controls as part of its standard mining waste management practices.
The Company also produces hazardous and non-hazardous industrial waste associated with maintenance, workshops, chemical handling, and camp services. Hazardous residues—such as oils, batteries, contaminated materials and end‑of‑life tyres—are subject to strict segregation, controlled storage and authorised off‑site treatment or recovery. Non‑hazardous wastes, including packaging, wood, plastics and scrap metals, are managed through reduction, recycling and reuse initiatives aligned with the Group’s circular economy approach.
ii. The significant waste-related impacts are primarily associated with the Group’s own operational activities. 
Tailings are one of our wastes. We manage our tailings under the premise that a catastrophic tailings failure is unacceptable. We operate our tailings prioritising the safety and health of people, communities, and the environment. Ensuring the stability of our tailings storage facilities (TSFs) and deposits throughout all phases of their lifecycle is central to the Group’s operations.
The impacts associated with waste rock also originate entirely from the mining operational processes. These materials can generate landscape alteration, dust emissions or geochemical risks if not properly managed; therefore, they are handled through engineered waste dumps, stability controls and continuous environmental monitoring to mitigate potential effects on soils, water and biodiversity .
Hazardous and non‑hazardous industrial wastes likewise stem from the Group’s own activities. Their potential impacts—such as soil or water contamination, fire hazards or increased pressure on landfill capacity—are addressed through established waste management programmes, licensed disposal chains, and recycling and recovery initiatives that emphasise circularity and minimise the environmental footprint of operations .</t>
  </si>
  <si>
    <t>306-2</t>
  </si>
  <si>
    <t>Management of significant waste-related impacts
a. Actions, including circularity measures, taken to prevent waste generation in the organisation’s own activities and upstream and downstream in its value chain, and to manage significant impacts from waste generated.
b. If the waste generated by the organisation in its own activities is managed by a third party, a description of the processes used to determine whether the third party manages the waste in line with contractual or legislative obligations.
c. The processes used to collect and monitor waste-related data.</t>
  </si>
  <si>
    <t>ESTÁ EN ECONOMÍA CIRCULAR</t>
  </si>
  <si>
    <t>MATERIAL TOPIC ENVIRONMENT: CLIMATE CHANGE AND DECARBONISATION</t>
  </si>
  <si>
    <t>a. This material topic has significant implications for Antofagasta plc. Positive impacts include reducing greenhouse gas emissions, improving energy efficiency,  which enhances long-term resilience and competitiveness. Potential negative impacts involve high capital expenditure, technological uncertainty, and operational challenges during the transition, which could affect productivity and employment if not managed effectively.
b. Antofagasta plc is not currently associated with actual negative impacts related to climate change mitigation. However, potential risks exist if suppliers or partners fail to meet decarbonisation standards or if delays in technology development hinder progress toward targets.
c. Climate Action Plan (available in the following link: https://www.antofagasta.co.uk/media/4684/antofagasta-plc-climate-action-plan-2023.pdf).The Group’s activities include large-scale mining operations and partnerships with original equipment manufacturers (OEMs), other mining companies, and academic institutions to develop electrification technologies and shared infrastructure. Collaboration agreements with BHP, Codelco, and universities aim to accelerate innovation and workforce readiness for the energy transition.
d. Antofagasta plc is committed to achieving a 50% reduction in Scope 1 and 2 emissions by 2035, based on a 2020 baseline. This commitment is embedded in the Group’s Climate Action Plan and supported by the following measures:
i. Preventing or mitigating potential negative impacts: Continuous monitoring of technology readiness, phased implementation of electrification projects, and engagement with OEMs to ensure commercial solutions.
ii. Addressing potential negative impacts and remediation: Collaboration with industry peers to share infrastructure and reduce costs; workforce training to mitigate employment risks during the transition.
iii. Managing actual and potential impacts: Deployment of trolley assist systems, battery-powered trucks, and electric heat pumps; upgrading electrical infrastructure; and implementing energy efficiency projects across operations.
e. Monitoring the effectiveness of measures
i. Processes: Progress is tracked through annual emissions inventories, project milestones, and regular reporting to the Sustainability and Risk Committee.
ii. Goals and indicators: 50% reduction in Scope 1 and 2 emissions by 2035; interim targets include electrification pilots and increased use of renewable energy.
iii. Effectiveness: In 2025, Los Pelambres completed a concept study and initiated a trolley assist pilot with a power-agnostic truck, while Centinela deployed over 50 electric pickup trucks and advanced technical studies. Antucoya launched a pilot to replace diesel and LNG boilers with electric heat pumps.
iv. Lessons learned: Early pilots highlighted the need for scalable charging infrastructure and reinforced the importance of cross-industry collaboration, which has been incorporated into planning through joint studies and partnerships.
f. Stakeholder engagement has been critical in shaping decarbonisation measures. Collaboration with mining peers, OEMs, and universities has informed technology pathways and infrastructure planning. Community dialogue ensures transparency and supports social acceptance of electrification projects, while regulatory engagement aligns initiatives with national climate policies.</t>
  </si>
  <si>
    <t>201-2</t>
  </si>
  <si>
    <r>
      <t xml:space="preserve">Financial implications and other risks and opportunities due to climate change
</t>
    </r>
    <r>
      <rPr>
        <sz val="12"/>
        <rFont val="Calibri"/>
        <family val="2"/>
      </rPr>
      <t>a. Risks and opportunities posed by climate change that have the potential to generate substantive changes in operations, revenue, or expenditure, including:
i. a description of the risk or opportunity and its classification as either physical, regulatory, or other;
ii. a description of the impact associated with the risk or opportunity;
iii. the financial implications of the risk or opportunity before action is taken;
iv. the methods used to manage the risk or opportunity;
v. the costs of actions taken to manage the risk or opportunity.</t>
    </r>
  </si>
  <si>
    <t>For information on the financial implications and other risks and opportunities due to climate change, please visit Our  TCFD Progress in the Annual Report.</t>
  </si>
  <si>
    <t>302-1</t>
  </si>
  <si>
    <t>Energy consumption within the organisation
a. Total fuel consumption within the organisation from non-renewable sources, in joules or multiples, and including fuel types used.
b. Total fuel consumption within the organisation from renewable sources, in joules or multiples, and including fuel types used.
c. In joules, watt-hours or multiples, the total:
i. electricity consumption
ii. heating consumption
iii. cooling consumption
iv. steam consumption
d. In joules, watt-hours or multiples, the total:
i. electricity sold
ii. heating sold
iii. cooling sold
iv. steam sold
e. Total energy consumption within the organisation, in joules or multiples.
f. Standards, methodologies, assumptions, and/or calculation tools used.
g. Source of the conversion factors used.</t>
  </si>
  <si>
    <t>Sustainability Databook - Environment sheet</t>
  </si>
  <si>
    <t>302-2</t>
  </si>
  <si>
    <t>Energy consumption outside of the organisation
a. Energy consumption outside of the organisation, in joules or multiples.
b. Standards, methodologies, assumptions, and/or calculation tools used.
c. Source of the conversion factors used.</t>
  </si>
  <si>
    <t>302-3</t>
  </si>
  <si>
    <r>
      <rPr>
        <b/>
        <sz val="12"/>
        <rFont val="Calibri"/>
        <family val="2"/>
      </rPr>
      <t>Energy intensity</t>
    </r>
    <r>
      <rPr>
        <sz val="12"/>
        <rFont val="Calibri"/>
        <family val="2"/>
      </rPr>
      <t xml:space="preserve">
a. Amount of reductions in energy consumption achieved as a direct result of conservation and efficiency initiatives, in joules or multiples.
b. Types of energy included in the reductions; whether fuel, electricity, heating, cooling, steam, or all.
c. Basis for calculating reductions in energy consumption, such as base year or baseline, including the rationale for choosing it.
d. Standards, methodologies, assumptions, and/or calculation tools used.</t>
    </r>
  </si>
  <si>
    <t>302-4</t>
  </si>
  <si>
    <r>
      <rPr>
        <b/>
        <sz val="12"/>
        <rFont val="Calibri"/>
        <family val="2"/>
      </rPr>
      <t>Reduction of energy consumption</t>
    </r>
    <r>
      <rPr>
        <sz val="12"/>
        <rFont val="Calibri"/>
        <family val="2"/>
      </rPr>
      <t xml:space="preserve">
a. Amount of reductions in energy consumption achieved as a direct result of conservation and efficiency initiatives, in joules or multiples.
b. Types of energy included in the reductions; whether fuel, electricity, heating, cooling, steam, or all.
c. Basis for calculating reductions in energy consumption, such as base year or baseline,
including the rationale for choosing it.
d. Standards, methodologies, assumptions, and/or calculation tools used.</t>
    </r>
  </si>
  <si>
    <t>302-5</t>
  </si>
  <si>
    <r>
      <rPr>
        <b/>
        <sz val="12"/>
        <rFont val="Calibri"/>
        <family val="2"/>
      </rPr>
      <t>Reductions in energy requirements of products and services</t>
    </r>
    <r>
      <rPr>
        <sz val="12"/>
        <rFont val="Calibri"/>
        <family val="2"/>
      </rPr>
      <t xml:space="preserve">
a. Reductions in energy requirements of sold products and services achieved during the reporting period, in joules or multiples.
b. Basis for calculating reductions in energy consumption, such as base year or baseline, including the rationale for choosing it.
c. Standards, methodologies, assumptions, and/or calculation tools used.</t>
    </r>
  </si>
  <si>
    <t>305-1</t>
  </si>
  <si>
    <r>
      <rPr>
        <b/>
        <sz val="12"/>
        <rFont val="Calibri"/>
        <family val="2"/>
      </rPr>
      <t>Direct (Scope 1) GHG emissions</t>
    </r>
    <r>
      <rPr>
        <sz val="12"/>
        <rFont val="Calibri"/>
        <family val="2"/>
      </rPr>
      <t xml:space="preserve">
a. Gross direct (Scope 1) GHG emissions in metric tons of CO2 equivalent.
b. Gases included in the calculation; whether CO2 , CH4 , N2O, HFCs, PFCs, SF6 , NF3 , or all.
c. Biogenic CO2 emissions in metric tons of CO c. 2 equivalent.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r>
  </si>
  <si>
    <t xml:space="preserve">Sustainability Databook - Environment sheet </t>
  </si>
  <si>
    <t>Pendiente carta</t>
  </si>
  <si>
    <t>305-2</t>
  </si>
  <si>
    <r>
      <rPr>
        <b/>
        <sz val="12"/>
        <rFont val="Calibri"/>
        <family val="2"/>
      </rPr>
      <t>Energy indirect (Scope 2) GHG emissions</t>
    </r>
    <r>
      <rPr>
        <sz val="12"/>
        <rFont val="Calibri"/>
        <family val="2"/>
      </rPr>
      <t xml:space="preserve">
a. Gross location-based energy indirect (Scope 2) GHG emissions in metric tons of CO2 equivalent.
b. If applicable, gross market-based energy indirect (Scope 2) GHG emissions in metric tons of CO2 equivalent.
c. If available, the gases included in the calculation; whether CO2 , CH4 , N2O, HFCs, PFCs, SF6 , NF3 , or all.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r>
  </si>
  <si>
    <t>305-3</t>
  </si>
  <si>
    <r>
      <rPr>
        <b/>
        <sz val="12"/>
        <rFont val="Calibri"/>
        <family val="2"/>
      </rPr>
      <t>Other indirect (Scope 3) GHG emissions</t>
    </r>
    <r>
      <rPr>
        <sz val="12"/>
        <rFont val="Calibri"/>
        <family val="2"/>
      </rPr>
      <t xml:space="preserve">
a. Gross other indirect (Scope 3) GHG emissions in metric tons of CO2 equivalent.
b. If available, the gases included in the calculation; whether CO2 , CH4 , N2O, HFCs, PFCs, SF6 , NF3 , or all.
c. Biogenic CO2 emissions in metric tons of CO2equivalent.
d. Other indirect (Scope 3) GHG emissions categories and activities included in the calculation.
e. Base year for the calculation, if applicable, including:
i. the rationale for choosing it;
ii. emissions in the base year;
iii. the context for any significant changes in emissions that triggered recalculations of base year emissions.
f. Source of the emission factors and the global warming potential (GWP) rates used, or a
reference to the GWP source.
g. Standards, methodologies, assumptions, and/or calculation tools used.</t>
    </r>
  </si>
  <si>
    <t>305-4</t>
  </si>
  <si>
    <t>GHG emissions intensity
a. GHG emissions intensity ratio for the organisation.
b. organisation-specific metric (the denominator) chosen to calculate the ratio.
c. Types of GHG emissions included in the intensity ratio; whether direct (Scope 1), energy indirect (Scope 2), and/or other indirect (Scope 3).
d. Gases included in the calculation; whether CO2 , CH4 , N2O, HFCs, PFCs, SF6 , NF3 , or all.</t>
  </si>
  <si>
    <t>305-5</t>
  </si>
  <si>
    <r>
      <rPr>
        <b/>
        <sz val="12"/>
        <rFont val="Calibri"/>
        <family val="2"/>
      </rPr>
      <t>Reduction of GHG emissions</t>
    </r>
    <r>
      <rPr>
        <sz val="12"/>
        <rFont val="Calibri"/>
        <family val="2"/>
      </rPr>
      <t xml:space="preserve">
a. GHG emissions reduced as a direct result of reduction initiatives, in metric tons of CO2 equivalent.
b. Gases included in the calculation; whether CO2 , CH4 , N2O, HFCs, PFCs, SF6 , NF3 , or all.
c. Base year or baseline, including the rationale for choosing it.
d. Scopes in which reductions took place; whether direct (Scope 1), energy indirect (Scope 2), and/or other indirect (Scope 3).
e. Standards, methodologies, assumptions, and/or calculation tools used.</t>
    </r>
  </si>
  <si>
    <t xml:space="preserve">Para la letra a) Falta identificar las iniciativas </t>
  </si>
  <si>
    <t>305-6</t>
  </si>
  <si>
    <r>
      <rPr>
        <b/>
        <sz val="12"/>
        <rFont val="Calibri"/>
        <family val="2"/>
      </rPr>
      <t>Emissions of ozone-depleting substances (ODS)</t>
    </r>
    <r>
      <rPr>
        <sz val="12"/>
        <rFont val="Calibri"/>
        <family val="2"/>
      </rPr>
      <t xml:space="preserve">
a. Production, imports, and exports of ODS in metric tons of CFC-11 (trichlorofluoromethane) equivalent.
b. Substances included in the calculation.
c. Source of the emission factors used.
d. Standards, methodologies, assumptions, and/or calculation tools used.</t>
    </r>
  </si>
  <si>
    <t xml:space="preserve">Pendiente respaldos </t>
  </si>
  <si>
    <t>305-7</t>
  </si>
  <si>
    <r>
      <rPr>
        <b/>
        <sz val="12"/>
        <rFont val="Calibri"/>
        <family val="2"/>
      </rPr>
      <t>Nitrogen oxides (NOx), sulfur oxides (SOx), and other significant air emissions</t>
    </r>
    <r>
      <rPr>
        <sz val="12"/>
        <rFont val="Calibri"/>
        <family val="2"/>
      </rPr>
      <t xml:space="preserve">
a. Significant air emissions, in kilograms or multiples, for each of the following:
i. NOx
ii. SOx
iii. Persistent organic pollutants (POP)
iv. Volatile organic compounds (VOC)
v. Hazardous air pollutants (HAP)
vi. Particulate matter (PM)
vii. Other standard categories of air emissions identified in relevant regulations
b. Source of the emission factors used.
c. Standards, methodologies, assumptions, and/or calculation tools used.</t>
    </r>
  </si>
  <si>
    <t>MATERIAL TOPIC ENVIRONMENT: ENVIRONMENTAL MANAGEMENT</t>
  </si>
  <si>
    <t>a. Antofagasta integrates environmental performance into operational and project excellence through its Environmental Management Model (updated in 2024). The model’s preventive focus addresses regulatory and operational risks (e.g., water stewardship, air quality and dust, biodiversity, waste and circularity, and tailings), and adds a dedicated environmental assessment pillar for projects. This reduces the likelihood and severity of environmental incidents and associated social/health impacts, while enabling positive outcomes such as resource efficiency and operational resilience.
Positive economic and social co benefits arise from innovation and infrastructure—e.g., seawater/desalination transitions, digital and analytics programmes, and circular economy initiatives—linking environmental performance to competitiveness and long term value creation for stakeholders.
b. Most potential negative impacts (e.g., air emissions and dust, disturbed habitats, mine waste and tailings risks, water balance pressures) are intrinsic to open pit copper mining and associated facilities (extraction, crushing and conveying, waste rock and spent ore areas, tailings storage). Antofagasta manages these through project permitting, engineering controls, monitoring, and independent reviews.
Impacts may also arise via business relationships (suppliers and contractors). The Group extends compliance and environmental expectations across the value chain through contractual clauses, due diligence, and improvement plans agreed with suppliers when needed, thereby addressing indirect impact pathways. 
c. Environmental management is governed by a Group wide Sustainability Policy and the Environmental Management Model, aligned with ICMM Mining Principles and assured through site level certification under The Copper Mark (recertifications under the enhanced 33 criteria framework). Oversight is provided by the Board and the Sustainability and Stakeholder Management Committee, with an explicit commitment to zero significant environmental incidents.
d. i. Implementation of the updated Environmental Management Model (leadership, reporting, regulatory/operational risk control, projects under authority evaluation pillar), standardised procedures, and internal/external audits.
Tailings governance aligned to the Global Industry Standard on Tailings Management (GISTM), including downstream construction, dry stack at Centinela, independent technical reviews (ITRB), and real-time monitoring, to minimise catastrophic failure risk.
 Air and dust programmes (e.g., particulate capture and monitoring) to reduce exposure and emissions in critical sources.
Water stewardship via sea water and desalination solutions, water balance modelling and dashboards, and high recirculation rates to reduce continental withdrawals.
 Biodiversity management under the mitigation hierarchy, with protected/restored areas and ecological rehabilitation.
ii. Grievance mechanisms and incident management with corrective action plans (process improvements, training, added controls) and reporting to senior governance; independent assurance and The Copper Mark assessments provide additional verification and drive improvements where gaps are identified.
iii. Circular economy guidelines and a portfolio of initiatives to reduce resource use, extend asset/material life, and convert wastes into resources.
Innovation programmes and digital solutions (e.g., analytics for energy/water efficiency) to sustain productivity with a lower environmental footprint
e. i. Performance is tracked via environmental monitoring systems and dashboards, periodic internal audits, and external assurance of the Sustainability Databook; the Executive Committee and Board level committee review results on a routine schedule.
ii. Targets and indicators are anchored in recognised frameworks (ICMM/ The Copper Mark criteria) and the Group’s environmental/climate commitments (e.g., water stewardship, circularity, nature), integrated across the environmental chapters and governance structure. 
iii. Recertifications of the four mines under The Copper Mark, full compliance with the GISTM across all active tailings facilities, and the continued operation of key water infrastructure and monitoring systems.
iv. Lessons from assurance/audits and risk reviews are incorporated through model updates, standardisation of tools, and the strengthening of critical controls and project evaluation processes—closing the loop for continuous improvement.
f. Stakeholder engagement with employees, communities, authorities, suppliers, investors and technical bodies informs the identification and prioritisation of environmental issues and the tailoring of actions at site level. Community grievance mechanisms and supplier dialogues provide feedback on action effectiveness and guide improvements to controls and monitoring.</t>
  </si>
  <si>
    <t>NO DEBE IR AQUÍ ESTE INDICADOR. YA ESTÁ EN CLIMATE CHANGE</t>
  </si>
  <si>
    <t>Waste generation and significant waste-related impacts
a. For the organisation’s significant actual and potential waste-related impacts, a description of:
i. the inputs, activities, and outputs that lead or could lead to these impacts;
ii. whether these impacts relate to waste generated in the organisation’s own activities or to waste generated upstream or downstream in its value chain.</t>
  </si>
  <si>
    <r>
      <t xml:space="preserve">Mining Division
</t>
    </r>
    <r>
      <rPr>
        <sz val="12"/>
        <rFont val="Calibri"/>
        <family val="2"/>
      </rPr>
      <t xml:space="preserve">a. i.Inputs: ore, reagents (e.g., lime, flocculants), fuels, lubricants, tyres, packaging materials, and maintenance supplies. 
Activities: ore extraction, crushing, grinding, flotation, SX‑EW, maintenance of mobile and fixed equipment, and tailings management. These activities inherently generate mineral waste (waste rock, tailings) and industrial/operational waste (hazardous and non‑hazardous).
Outputs: tailings, classified as the largest waste stream. Waste rock generated during open‑pit mining. Industrial waste, including waste oils, scrap metal, tyres, reagent containers, batteries, and general solid waste.
Hazardous waste, mainly from maintenance (oils, filters, chemical residues), managed through authorised waste managers. 
These processes may lead to potential environmental impacts such as soil contamination, groundwater/stream impacts, dust emissions, and long-term physical stability risks (especially tailings) if not properly managed.
a. ii. Own activities: The Mining Division’s significant waste impacts come almost entirely from its own operations, specifically tailings and waste rock.
Upstream: Minor upstream impacts occur from waste generated by suppliers (packaging, chemical residues), but these are not material compared with on‑site waste generation.
Downstream: No significant downstream waste impacts. </t>
    </r>
  </si>
  <si>
    <t>NO DEBE IR AQUÍ ESTE INDICADOR. YA ESTÁ EN CIRCULAR ECONOMY</t>
  </si>
  <si>
    <t>306-3</t>
  </si>
  <si>
    <r>
      <rPr>
        <b/>
        <sz val="12"/>
        <rFont val="Calibri"/>
        <family val="2"/>
      </rPr>
      <t>Waste generated</t>
    </r>
    <r>
      <rPr>
        <sz val="12"/>
        <rFont val="Calibri"/>
        <family val="2"/>
      </rPr>
      <t xml:space="preserve">
a. Total weight of waste generated in metric tons, and a breakdown of this total by composition of the waste.
b. Contextual information necessary to understand the data and how the data has been compiled.</t>
    </r>
  </si>
  <si>
    <t>306-4</t>
  </si>
  <si>
    <r>
      <rPr>
        <b/>
        <sz val="12"/>
        <rFont val="Calibri"/>
        <family val="2"/>
      </rPr>
      <t>Waste diverted from disposal</t>
    </r>
    <r>
      <rPr>
        <sz val="12"/>
        <rFont val="Calibri"/>
        <family val="2"/>
      </rPr>
      <t xml:space="preserve">
a. Total weight of waste diverted from disposal in metric tons, and a breakdown of this total by composition of the waste.
b. Total weight of hazardous waste diverted from disposal in metric tons, and a breakdown of this total by the following recovery operations:
i. Preparation for reuse;
ii. Recycling;
iii. Other recovery operations.
c. Total weight of non-hazardous waste diverted from disposal in metric tons, and a breakdown of this total by the following recovery operations:
i. Preparation for reuse;
ii. Recycling;
iii. Other recovery operations.
d. For each recovery operation listed in Disclosures 306-4-b and 306-4-c, a breakdown of the total weight in metric tons of hazardous waste and of non-hazardous waste diverted from disposal:
i. onsite;
ii. offsite.
e. Contextual information necessary to understand the data and how the data has been compiled.</t>
    </r>
  </si>
  <si>
    <t>306-5</t>
  </si>
  <si>
    <r>
      <rPr>
        <b/>
        <sz val="12"/>
        <rFont val="Calibri"/>
        <family val="2"/>
      </rPr>
      <t>Waste directed to disposal</t>
    </r>
    <r>
      <rPr>
        <sz val="12"/>
        <rFont val="Calibri"/>
        <family val="2"/>
      </rPr>
      <t xml:space="preserve">
a. Total weight of waste directed to disposal in metric tons, and a breakdown of this total by composition of the waste.
b. Total weight of hazardous waste directed to disposal in metric tons, and a breakdown of this total by the following disposal operations:
i. Incineration (with energy recovery);
ii. Incineration (without energy recovery);
iii. Landfilling;
iv. Other disposal operations.
c. Total weight of non-hazardous waste directed to disposal in metric tons, and a breakdown of this total by the following disposal operations:
i. Incineration (with energy recovery);
ii. Incineration (without energy recovery);
iii. Landfilling;
iv. Other disposal operations.
d. For each disposal operation listed in Disclosures 306-5-b and 306-5-c, a breakdown of the total weight in metric tons of hazardous waste and of non-hazardous waste directed to disposal:
i. onsite;
ii. offsite.
e. Contextual information necessary to understand the data and how the data has been compiled.</t>
    </r>
  </si>
  <si>
    <t>MATERIAL TOPIC ENVIRONMENT: WATER MANAGEMENT</t>
  </si>
  <si>
    <r>
      <t xml:space="preserve">a. Actual and potential impacts
Water management is critical for Antofagasta plc given operations in regions with high water stress. Positive impacts include reducing continental water withdrawals through increased use of sea water and recirculated water, supported by major investments in desalination infrastructure. In 2025, 63% of total water withdrawals came from sea water and 84% of water used was recirculated. These measures enhance climate resilience and protect local ecosystems. The company faces multiple material water risks and challenges, including climate change impacts such as decreased precipitation, prolonged droughts, and higher intensity rainfall events which may increase the risk of flood events; social and community challenges that can impact reputation and production; reliance on sea water that requieres long-distance and high-elevation pumping with significant energy demand; increased water scarcity and stress; changes in regulatory rules and requirements.
b. Link to negative impacts
The environmental impacts of our projects are subject to environmental assessment and, where applicable, are addressed through appropriate mitigation or compensation measures according to the impact assessment hierarchy, but none with the potential to have a substantive effect. 
</t>
    </r>
    <r>
      <rPr>
        <sz val="12"/>
        <rFont val="Calibri"/>
        <family val="2"/>
      </rPr>
      <t xml:space="preserve">
c. d. Policies and commitments
Antofagasta applies a Water Policy and an Environmental Management Model, aligned with ICMM principles and The Copper Mark. 
Commitments:
-  Expansion of Los Pelambres desalination plant to 800 l/s.
-  Optimising water efficiency and increasing seawater use across all operations.
e. Monitoring effectiveness
Processes: Real-time monitoring systems, internal audits, and reporting to the Sustainability and Stakeholder Management Committee.
Targets: ≥ 90% of the water used in our operations should come from seawater and/or recirculated sources, once the water-management system of the Los Pelambres Future Growth Enablers Project is fully operational.
Indicators: % seawater use.
Progress: 58% seawater withdrawals; desalination plant expansion at Los Pelambres and the seawater pumping system at Centinela are currently underway; lessons integrated into project design and permitting.
f. Stakeholder engagement
Dialogue with local water authorities and communities informs water agreements and project EIAs. All of our projects underwent environmental assessment with the participation of the relevant sectoral authorities, including those responsible for water, as well as the communities within our areas of influence.</t>
    </r>
  </si>
  <si>
    <t>303-1</t>
  </si>
  <si>
    <t>Interactions with water as a shared resource
a. A description of how the organisation interacts with water, including how and where water is withdrawn, consumed, and discharged, and the water-related impacts the organisation has caused or contributed to, or that are directly linked to its operations, products, or services by its business relationships (e.g., impacts caused by runoff).
b. A description of the approach used to identify water-related impacts, including the scope of assessments, their timeframe, and any tools or methodologies used.
c. A description of how water-related impacts are addressed, including how the organisation works with stakeholders to steward water as a shared resource, and how it engages with suppliers or customers with significant water-related impacts.
d. An explanation of the process for setting any water-related goals and targets that are part of the organisation’s approach to managing water and effluents, and how they relate to public policy and the local context of each area with water stress.</t>
  </si>
  <si>
    <t>Para la letra a) Falta describir extracción, consumo y descarga</t>
  </si>
  <si>
    <t>303-2</t>
  </si>
  <si>
    <r>
      <rPr>
        <b/>
        <sz val="12"/>
        <rFont val="Calibri"/>
        <family val="2"/>
      </rPr>
      <t>Management of water discharge-related impacts</t>
    </r>
    <r>
      <rPr>
        <sz val="12"/>
        <rFont val="Calibri"/>
        <family val="2"/>
      </rPr>
      <t xml:space="preserve">
a. A description of any minimum standards set for the quality of effluent discharge, and how these minimum standards were determined, including:
i. how standards for facilities operating in locations with no local discharge requirements were determined;
ii. any internally developed water quality standards or guidelines;
iii. any sector-specific standards considered;
iv. whether the profile of the receiving waterbody was considered.</t>
    </r>
  </si>
  <si>
    <t>a. i. Antofagasta does not have facilities operating in locations without local discharge requirements. The brine discharge from the Los Pelambres desalination plant, as well as the effluents from the wastewater treatment plants, are regulated by national regulations (Supreme Decree No. 90 and NCh 1333 respectively).
ii. The Group’s Water Management Standard sets limits for pH, suspended solids, and metals, exceeding local legal requirements.
iii. ICMM’s Water Stewardship Framework and The Copper Mark criteria inform effluent quality requirements.
iv. Discharge standards incorporate baseline studies of receiving water bodies, including flow, ecological sensitivity, and cumulative impact assessments, to prevent deterioration of aquatic ecosystems.</t>
  </si>
  <si>
    <t>303-3</t>
  </si>
  <si>
    <r>
      <rPr>
        <b/>
        <sz val="12"/>
        <rFont val="Calibri"/>
        <family val="2"/>
      </rPr>
      <t>Water withdrawal</t>
    </r>
    <r>
      <rPr>
        <sz val="12"/>
        <rFont val="Calibri"/>
        <family val="2"/>
      </rPr>
      <t xml:space="preserve">
a. Total water withdrawal from all areas in megaliters, and a breakdown of this total by the following sources, if applicable:
i. Surface water;
ii. Groundwater;
iii. Seawater;
iv. Produced water;
v. Third-party water.
b. Total water withdrawal from all areas with water stress in megaliters, and a breakdown of this total by the following sources, if applicable:
i. Surface water;
ii. Groundwater;
iii. Seawater;
iv. Produced water;
v. Third-party water, and a breakdown of this total by the withdrawal sources listed in i-iv.
c. A breakdown of total water withdrawal from each of the sources listed in Disclosures 303-3-a and 303-3-b in megaliters by the following categories:
i. Freshwater (≤1,000 mg/L Total Dissolved Solids);
ii. Other water (&gt;1,000 mg/L Total Dissolved Solids).
d. Any contextual information necessary to understand how the data have been compiled, such as any standards, methodologies, and assumptions used.</t>
    </r>
  </si>
  <si>
    <t>a.b.c. d. Sustainability Databook - ICMM Water MD 
Sustainability Databook - ICMM Water MD Operations
Water is regarded as a strategic resource for Antofagasta, making it essential to measure and maintain comprehensive records of total water withdrawals as part of its stewardship of this vital natural resource. 
Water withdrawals are monitored continuously, with inline flow meters, from rivers, streams and wells as instantaneous flow rates and volumes. Rainfall volumes are based on the daily precipitation measurement at weather stations at each operation. Run-off is also calculated from precipitation data. A summary of the consolidated water data is included in the annual financial and sustainability reports, with the complete consolidated data available in the ESG Databook on Antofagasta’s website.</t>
  </si>
  <si>
    <t>303-4</t>
  </si>
  <si>
    <t xml:space="preserve">Water discharge
a. Total water discharge to all areas in megaliters, and a breakdown of this total by the following types of destination, if applicable:
i. Surface water;
ii. Groundwater;
iii. Seawater;
iv. Third-party water, and the volume of this total sent for use to other organisations, if applicable.
b. A breakdown of total water discharge to all areas in megaliters by the following categories:
i. Freshwater (≤1,000 mg/L Total Dissolved Solids);
ii. Other water (&gt;1,000 mg/L Total Dissolved Solids).
c. Total water discharge to all areas with water stress in megaliters, and a breakdown of this total by the following categories:
i. Freshwater (≤1,000 mg/L Total Dissolved Solids);
ii. Other water (&gt;1,000 mg/L Total Dissolved Solids).
d. Priority substances of concern for which discharges are treated, including:
i. how priority substances of concern were defined, and any international standard, authoritative list, or criteria used;
ii. the approach for setting discharge limits for priority substances of concern;
iii. number of incidents of non-compliance with discharge limits.
e. Any contextual information necessary to understand how the data have been compiled, such as any standards, methodologies, and assumptions used.
</t>
  </si>
  <si>
    <t xml:space="preserve">a.b.c. Sustainability Databook - ICMM Water MD 
Sustainability Databook - ICMM Water MD Operations
d. We do not have any priority hazardous substances identified within our operations.
e. Water is considered a strategic resource for the organisation. Therefore, Antofagasta needs to measure and maintain comprehensive records of total water discharges for compliance reporting, site-wide water balances, and effective water stewardship. 
Water discharges are measured continuously with flow meters or gauging stations where possible. Where direct measurements are not possible the discharge is estimated based on numerical modelling or from the water balance. The complete consolidated data is provided in the ICMM Water MD Operations sheet.
</t>
  </si>
  <si>
    <t>303-5</t>
  </si>
  <si>
    <r>
      <rPr>
        <b/>
        <sz val="12"/>
        <rFont val="Calibri"/>
        <family val="2"/>
      </rPr>
      <t>Water consumption</t>
    </r>
    <r>
      <rPr>
        <sz val="12"/>
        <rFont val="Calibri"/>
        <family val="2"/>
      </rPr>
      <t xml:space="preserve">
a. Total water consumption from all areas in megaliters.
b. Total water consumption from all areas with water stress in megaliters.
c. Change in water storage in megaliters, if water storage has been identified as having a significant water-related impact.
d. Any contextual information necessary to understand how the data have been compiled, such as any standards, methodologies, and assumptions used, including whether the information is calculated, estimated, modeled, or sourced from direct measurements,and the approach taken for this, such as the use of any sector-specific factors.</t>
    </r>
  </si>
  <si>
    <t xml:space="preserve">a.b.c. Sustainability Databook - ICMM Water MD 
Sustainability Databook - ICMM Water MD Operations
d. Water is considered a strategic resource input for Antofagasta. Therefore, it is vital to measure and maintain total water consumption records. 
For entrainment, this is based on tonnes and moisture content monitoring. For evaporation, this is based on measured pan evaporation data at weather stations at each operation. Water used in dust suppression is measured daily based on the number of truckloads of water and/or flow meters. </t>
  </si>
  <si>
    <t>MATERIAL TOPIC ENVIRONMENT: BIODIVERSITY</t>
  </si>
  <si>
    <r>
      <t>a. Actual and potential impacts (positive and negative) on the economy, environment and people, including human rights
Mining activities can lead to habitat transformation, species disturbance, and changes in ecological processes, particularly in high Andean ecosystems. Potential negative impacts include loss of biodiversity, introduction of invasive species, and water resource stress. Positive impacts arise from restoration projects, conservation programmes, and partnerships that enhance ecosystem resilience and contribute to local livelihoods. These actions also support compliance with national biodiversity regulations and global frameworks such as TNFD.
b. Antofagasta plc acknowledges that its operations have potential negative impacts on biodiversity due to land use and resource extraction. While no significant breaches were reported during the period, risks remain inherent to mining activities and supply chain interactions</t>
    </r>
    <r>
      <rPr>
        <sz val="12"/>
        <color theme="5"/>
        <rFont val="Calibri"/>
        <family val="2"/>
      </rPr>
      <t>.</t>
    </r>
    <r>
      <rPr>
        <sz val="12"/>
        <rFont val="Calibri"/>
        <family val="2"/>
      </rPr>
      <t xml:space="preserve">
c. Antofagasta plc's Sustainability Policy and the Climate Action Plan.
d. Antofagasta plc is committed to the mitigation hierarchy—avoid, minimise, restore, and offset—and aligns its biodiversity strategy with the TNFD framework. Measures include:
i. Preventing or mitigating potential negative impacts: Baseline studies, environmental impact assessments, and strict operational controls to avoid disturbance in critical habitats.
ii. Addressing potential negative impacts and remediation: Implementation of restoration projects in degraded areas and collaboration with third parties for habitat recovery.
iii. Managing actual and potential impacts: Development of KPIs for biodiversity, integration of biodiversity considerations into operational planning, and compliance with new regulatory standards
e. Monitoring the effectiveness of measures
i. Processes: Regular monitoring of ecological indicators, third-party audits, and reporting to the Sustainability Committee.
ii. Goals and indicators: KPIs aligned with TNFD, including habitat condition, species presence, and restoration success rates.
iii. Effectiveness: Progress includes the implementation of the Territorial Human Wellbeing Matrix and biodiversity risk mapping, with measurable improvements in restored areas.
iv. Lessons learned: The need for early engagement with stakeholders and adaptive management has been incorporated into planning processes.
f. Stakeholder engagement influence
Stakeholder engagement—through partnerships with universities, NGOs, peers and local communities—has shaped biodiversity initiatives and monitoring frameworks. Feedback has informed the design of restoration projects and the prioritisation of areas for conservation, ensuring alignment with community expectations and regulatory requirements.</t>
    </r>
  </si>
  <si>
    <t>304-1</t>
  </si>
  <si>
    <t>Operational sites owned, leased, managed in, or adjacent to, protected areas and areas of high biodiversity value outside protected areas
a. For each operational site owned, leased, managed in, or adjacent to, protected areas and areas of high biodiversity value outside protected areas, the following information:
i. Geographic location;
ii. Subsurface and underground land that may be owned, leased, or managed by the organisation;
iii. Position in relation to the protected area (in the area, adjacent to, or containing portions of the protected area) or the high biodiversity value area outside protected areas;
iv. Type of operation (office, manufacturing or production, or extractive);
v. Size of operational site in km2 (or another unit, if appropriate);
vi. Biodiversity value characterized by the attribute of the protected area or area of high biodiversity value outside the protected area (terrestrial, freshwater, or maritime ecosystem);
vii. Biodiversity value characterized by listing of protected status (such as IUCN Protected Area Management Categories, Ramsar Convention, national legislation).</t>
  </si>
  <si>
    <t>Sustainability Databook - Biodiversity sheet</t>
  </si>
  <si>
    <t>304-2</t>
  </si>
  <si>
    <r>
      <rPr>
        <b/>
        <sz val="12"/>
        <rFont val="Calibri"/>
        <family val="2"/>
      </rPr>
      <t>Significant impacts of activities, products and services on biodiversity</t>
    </r>
    <r>
      <rPr>
        <sz val="12"/>
        <rFont val="Calibri"/>
        <family val="2"/>
      </rPr>
      <t xml:space="preserve">
a. Nature of significant direct and indirect impacts on biodiversity with reference to one or more of the following:
i. Construction or use of manufacturing plants, mines, and transport infrastructure;
ii. Pollution (introduction of substances that do not naturally occur in the habitat from point and non-point sources);
iii. Introduction of invasive species, pests, and pathogens;
iv. Reduction of species;
v. Habitat conversion;
vi. Changes in ecological processes outside the natural range of variation (such as salinity or changes in groundwater level).
b. Significant direct and indirect positive and negative impacts with reference to the following:
i. Species affected;
ii. Extent of areas impacted;
iii. Duration of impacts;
iv. Reversibility or irreversibility of the impacts.</t>
    </r>
  </si>
  <si>
    <t>a.i. Mining operations and associated infrastructure can lead to habitat fragmentation and land-use change, particularly in areas of high ecological sensitivity such as the Andean region. Road construction and expansion of operational footprints may affect local flora and fauna.
ii. Potential impacts include the introduction of substances not naturally present in habitats, such as dust emissions, chemical residues, and wastewater discharge. These are managed through strict environmental controls and monitoring programmes.
iii. Movement of equipment and materials poses a risk of introducing non-native species. Preventive measures include biosecurity protocols and monitoring.
iv. Habitat alteration may affect species richness and abundance, particularly in areas near operations. Mitigation measures aim to minimise disturbance and protect vulnerable species.
v. Land clearance for mining and infrastructure development can transform natural habitats. Antofagasta plc applies biodiversity management plans to reduce and offset these impacts.
vi. Activities may alter natural processes such as groundwater levels or salinity. Continuous monitoring and adaptive management strategies are implemented to maintain ecological balance.
b.i. Impacts primarily concern high-altitude ecosystems and species adapted to arid environments. Positive impacts include restoration projects and conservation programmes that enhance habitat quality.
iv. Some impacts, such as habitat disturbance, can be partially reversed through restoration initiatives, while others, like permanent land-use change, are irreversible. Antofagasta prioritises avoidance and minimisation before considering offsets.</t>
  </si>
  <si>
    <t>Falta información para b.ii) y b.iii)</t>
  </si>
  <si>
    <t>304-3</t>
  </si>
  <si>
    <t>Habitats protected or restored
a. Size and location of all habitat areas protected or restored, and whether the success of the restoration measure was or is approved by independent external professionals.
b. Whether partnerships exist with third parties to protect or restore habitat areas distinct from where the organisation has overseen and implemented restoration or protection measures.
c. Status of each area based on its condition at the close of the reporting period.
d. Standards, methodologies, and assumptions used.</t>
  </si>
  <si>
    <t>a. Sustainability Databook - Biodiversity sheet
Antofagasta has implemented habitat restoration projects in areas adjacent to operations, including high Andean wetlands and native vegetation zones. Restoration success is verified by independent experts in accordance with national standards.
b. The Company collaborates with universities, NGOs, and public institutions to restore and protect habitats beyond its operational footprint, contributing to regional biodiversity plans.
c. Restored areas show progressive recovery of native vegetation and ecological functions, as confirmed by monitoring reports and third-party assessments.
d. Restoration activities follow Chilean environmental regulations and international best practices, including the mitigation hierarchy and methodologies aligned with the TNFD framework. Baseline studies and ecological indicators guide planning and evaluation.</t>
  </si>
  <si>
    <t>304-4</t>
  </si>
  <si>
    <t>IUCN Red List species and national conservation list species with habitats in areas affected by operations
a. Total number of IUCN Red List species and national conservation list species with
habitats in areas affected by the operations of the organisation, by level of extinction
risk:
i. Critically endangered
ii. Endangered
iii. Vulnerable
iv. Near threatened
v. Least concern</t>
  </si>
  <si>
    <t>MATERIAL TOPIC ENVIRONMENT: CIRCULAR ECONOMY</t>
  </si>
  <si>
    <t>a. Antofagasta s’ Circular Economy guidelines are built on three pillars: reducing resource consumption, extending the useful life of materials and equipment, and transforming waste into new resources. Actual positive impacts in 2025 are the implementation of 37 circular economy initiatives that delivered demonstrated reductions in resource consumption and operational costs.
Across the operations, notable innovation and economic value were achieved:
- Los Pelambres: The retreading of 36 CAEX tyres extended their useful life by 2,200 hours, resulting in savings of $206,000.
- Antucoya: The recycling of 650 tonnes of out‑of‑use drippers generated estimated savings of $40,000 through avoided disposal costs.
- Zaldívar: Yard cleaning and revalorisation activities resulted in the recovery of 5,158 tonnes of materials, with revenue of approximately $495,000 through scrap metal sales.
- Centinela: The transformation of steel grinding balls achieved a 70% material recovery rate and generated savings of $1.15 million by re‑using them to manufacture wear plates, improving efficiency and sustainability in primary crushing and milling.
In addition, circular economy initiatives also created social and territorial benefits, including community recycling and waste‑management projects. One example is the reuse of tyres and conveyor belts to construct outdoor play structures for children at a nursery school in the María Elena commune, fostering local circularity and community value.
Potential negative impacts relate to environmental risks associated with waste management, given the large volumes generated by mining. Inadequate storage, transport or disposal may lead to environmental harm. Health and safety risks for employees, contractors and recyclers involved in handling recyclable materials such as oils, batteries and scrap metal, if decent work and safety standards are not properly enforced. Supply‑chain limitations, where variable supplier maturity may restrict the effective adoption of circular solutions, potentially slowing the implementation of the Circular Economy guidelines.
b. Antofagasta's mining bussines is directly linked to potential negative impacts through the generation and management of operational waste (mining and non‑mining; hazardous and non‑hazardous) across its four mining operations. These impacts may materialise within its own activities or via contractors and external waste‑management or recycling service providers in the value chain. Within commercial relationships, risks are managed through sustainability guidelines, screening processes and supplier evaluations designed to prevent or reduce indirect impacts related to waste handling, circularity and resource efficiency.
c. The Group’s Sustainability Policy and Environmental Management Model establish the governance, controls and reporting mechanisms needed to prevent and mitigate environmental effects, including incident reporting, management of operational and regulatory risks, and project environmental assessment. The Circular Economy guidelines define the Group’s vision and its three pillars of action—reducing consumption, extending material lifecycles and converting waste into resources. It is supported by an enabling framework that includes regulatory monitoring, innovation, external engagement and the development of a circular culture. Responsible Sourcing and the Suppliers for a Better Future programme promote circular economy solutions across the supplier base.
Capacity‑building is reinforced through mandatory e‑learning on circular economy for executives and supervisors. By the end of 2025, 2,847 employees had been enrolled, with a course completion rate of 77%.
d. i. Design and prioritisation of circularity initiatives in key material flows including tyres, oils, scrap metal, conveyor belts, plastics, water and energy.
Integration of sustainability criteria—including carbon emissions, local employment and gender participation—into procurement and contracting processes.
Use of EcoVadis assessments for new suppliers and risk screening linked to environmental impacts, labour practices and human rights.
Alignment with ICMM circular‑economy recommendations and compliance with national regulations such as Chile’s Extended Producer Responsibility Law (Law 20.920).
ii. Increased recycling of industrial waste, including the deployment of new technologies and equipment to reduce final disposal. An example is Zaldívar’s recovery of 221 tonnes of out‑of‑use tyres, achieving 109% of its 2025 target.
Responsible management with third parties through contractual clauses on ethics, crime prevention, health and safety, and decent work, applicable to contractors and recyclers.
Operation of formal grievance mechanisms (“Tu Voz” and the community grievance channel) to prevent, identify and remedy impacts.
iii. Deployment of emblematic cases such as cable reuse (Zaldívar), tyre retreading (Los Pelambres), efficiency improvements in primary air‑filtration systems for CAEX trucks (Centinela) and lead‑anode recycling (Antucoya), contributing to reduced raw‑material consumption, lower hazardous‑waste generation, cost savings and GHG emissions reductions.
Promotion of circularity culture through mandatory training and internal recognition programmes that highlight successful initiatives and encourage replication across operations.
e. i. The Environmental Management Model incorporates visible leadership, incident and findings reporting, and operational and regulatory risk management, including waste management.
Development of circular economy KPIs aligned with ICMM guidance and site‑level performance systems, such as those implemented at Los Pelambres.
Use of monitoring systems and internal audits to verify initiative progress and compliance.
ii. Indicators used:
- Number of circular economy initiatives implemented.
- Recovery and recycling rates for key industrial waste streams.
- Revenue and/or savings generated through circularity initiatives.
- Supplier assessments.
- Targets for out‑of‑use tyre (NFU) collection and valorisation: 25% at Group level, with site‑specific targets (e.g., Zaldívar 202 tonnes; others under development).
iii. Effectiveness and progress in 2025
- Total of 37 initiatives implemented across the Group (5 CMZ; 8 ANT; 19 CEN; 5 MLP).
- Total Non-mining Waste Diverted from Disposal to Recycling: +21,000 metric tonnes.
- Economic impact: $1.57 million in documented savings and/or revenue.
-  Global sustainability risk analysis on 4,103 suppliers
iv. Open innovation with start‑ups and suppliers accelerates the incubation and deployment of circular initiatives. Internal recognition programmes and inter‑operation benchmarking strengthen continuity and replication. Procurement criteria—such as carbon pricing and energy‑efficiency requirements—steer the market towards circular solutions. These lessons are reflected in the Environmental Management Model, and updated guidelines for circular sourcing.
f. Sector alliances, including participation in the ICMM Circularity Peer Network, have guided the development of circular‑economy good practice consistent with international mining‑industry standards.
In the supply chain, the Suppliers for a Better Future programme (supported by working groups, matchmaking and the Aprende en Red training platform) integrates sustainability and circularity criteria. Contractual requirements favour suppliers with emissions‑reduction strategies and circular practices, directly improving the effectiveness and reach of the Group’s circular economy measures.</t>
  </si>
  <si>
    <t>Management of significant waste-related impacts
a. Actions, including circularity measures, taken to prevent waste generation in the
organisation’s own activities and upstream and downstream in its value chain, and to
manage significant impacts from waste generated.
b. If the waste generated by the organisation in its own activities is managed by a third
party, a description of the processes used to determine whether the third party
manages the waste in line with contractual or legislative obligations.
c. The processes used to collect and monitor waste-related data.</t>
  </si>
  <si>
    <r>
      <rPr>
        <b/>
        <sz val="12"/>
        <rFont val="Calibri"/>
        <family val="2"/>
      </rPr>
      <t>Mining Division</t>
    </r>
    <r>
      <rPr>
        <sz val="12"/>
        <rFont val="Calibri"/>
        <family val="2"/>
      </rPr>
      <t xml:space="preserve">
Application of a circular‑economy model based on three pillars: (1) reducing resource consumption; (2) extending the useful life of materials and equipment; and (3) converting waste into new resources.
More than 37 active initiatives in 2025 demonstrate impacts in extending resource life through reuse (for example, cables and steel), and in converting waste into new resources through the recycling of conveyor belts, batteries and tyres, among other waste streams.
Implementation of an updated environmental‑management model incorporating audits, controls and training.
The “Suppliers for a Better Future” programme provides capacity building on circularity and footprint reduction.
Community initiatives include recycling and environmental‑education programmes (e.g., centres in La Chimba, Antofagasta).
Also, over the past year, the Tailings Innovation Program focused its work on the valorization and reuse of tailings, beginning with a technical, physicochemical, and mineralogical characterisation. This analysis identified specific opportunities for value creation, including the presence of valuable elements in certain deposits. In this context, preliminary tests were initiated for the development of infrastructure solutions and construction materials made from tailings, along with the identification and evaluation of technologies for recovering valuable elements. This work will be further developed and scaled up during the coming year.		
Tailings management is managed by the Company with operational support of third parties. Antofagasta ensures compliance with contractual and legal obligations through regular audits, performance reviews and verification mechanisms. These processes confirm that third-party support operates in accordance with environmental regulations and the Group’s sustainability standards. 
</t>
    </r>
    <r>
      <rPr>
        <b/>
        <sz val="12"/>
        <rFont val="Calibri"/>
        <family val="2"/>
      </rPr>
      <t>Transport Division</t>
    </r>
    <r>
      <rPr>
        <sz val="12"/>
        <rFont val="Calibri"/>
        <family val="2"/>
      </rPr>
      <t xml:space="preserve">
During 2025, FCAB strengthened its recycling and reuse strategies with a circular‑economy focus.
It has a total of 23 recycling points for paper, cardboard, PET1 plastics and aluminium cans. FCAB promoted circular‑economy initiatives that enabled it to give a second life to materials such as sleepers, disused rails and damaged pallets. Items that were previously treated as industrial waste were transformed into urban furniture made from reclaimed wood sourced from its storage facilities. This action prevented the disposal waste to landfill. Through these efforts, the company promotes the responsible use of resources and strengthens its relationship with the community by delivering solutions with a railway identity and a strong local character.
Soil Remediation: Rail‑Yard Conversion Project (Barrio Parque):
In 2025, FCAB completed the soil‑remediation phase of the Patio Bellavista rail yard, with an investment of over US$6 million. A total of 20,300 tonnes of metal‑contaminated soil were removed, and construction began on the dividing wall that marks the start of the urbanisation phase of the project.</t>
    </r>
  </si>
  <si>
    <t>NO DEBE IR AQUÍ ESTE INDICADOR. YA ESTÁ EN ENVIRONMENTAL MANAGEMENT</t>
  </si>
  <si>
    <r>
      <rPr>
        <b/>
        <sz val="12"/>
        <rFont val="Calibri"/>
        <family val="2"/>
        <scheme val="minor"/>
      </rPr>
      <t>»</t>
    </r>
    <r>
      <rPr>
        <sz val="12"/>
        <rFont val="Calibri"/>
        <family val="2"/>
        <scheme val="minor"/>
      </rPr>
      <t xml:space="preserve"> GRI and SDG Content Index for Antofagasta plc</t>
    </r>
  </si>
  <si>
    <t>TEMA MATERIAL</t>
  </si>
  <si>
    <t>Disclosure 2024</t>
  </si>
  <si>
    <t>Propuesta respuesta 2025</t>
  </si>
  <si>
    <t xml:space="preserve">Área </t>
  </si>
  <si>
    <t>SDG</t>
  </si>
  <si>
    <t>Asignado a un tema material</t>
  </si>
  <si>
    <t>GRI 2: General Disclosures 2021</t>
  </si>
  <si>
    <t>Organisational details</t>
  </si>
  <si>
    <t>Sustainability Report 2024 -  Front page, page 12</t>
  </si>
  <si>
    <t xml:space="preserve">
</t>
  </si>
  <si>
    <t>Sustentabilidad</t>
  </si>
  <si>
    <t>a. Indicar su nombre legal.</t>
  </si>
  <si>
    <t>Antofagsta plc</t>
  </si>
  <si>
    <t>b. Indicar la naturaleza de la propiedad y su forma jurídica.</t>
  </si>
  <si>
    <t xml:space="preserve">65%  Luksic family, 35% Institutional and individual  shareholders </t>
  </si>
  <si>
    <t>c. Indicar la ubicación de su sede central.</t>
  </si>
  <si>
    <t>Antofagasta plc is an international mining  company based in Chile and one of the world’s ten largest copper  producers. (p. 12)</t>
  </si>
  <si>
    <t>d. Indicar en qué países opera.</t>
  </si>
  <si>
    <t>Four mining companies and a Transport Division in Chile</t>
  </si>
  <si>
    <t>Entities included in the Organisation’s sustainability reporting</t>
  </si>
  <si>
    <t>a. Enumerar todas sus entidades incluidas en la presentación de informes de sostenibilidad.</t>
  </si>
  <si>
    <t>b. Si la organización tiene estados financieros consolidados y auditados o información financiera archivada en registros públicos, especificar las diferencias existentes entre la lista de entidades incluida en sus informes financieros y la de sus informes de sostenibilidad.</t>
  </si>
  <si>
    <t>c. Si la organización se compone de varias entidades, explicar el enfoque adoptado para consolidar la información, incluido: 
i. si el enfoque supone ajustes de la información para participaciones minoritarias;</t>
  </si>
  <si>
    <t xml:space="preserve">c. Si la organización se compone de varias entidades, explicar el enfoque adoptado para consolidar la información, incluido: 
ii. qué enfoque adoptó ante fusiones, adquisiciones y escisiones de entidades o partes de dichas entidades; </t>
  </si>
  <si>
    <t>c. Si la organización se compone de varias entidades, explicar el enfoque adoptado para consolidar la información, incluido: 
iii. si el enfoque cambia y cómo, en los distintos contenidos de este Estándar y en los diferentes temas materiales.</t>
  </si>
  <si>
    <t>Reporting period, frequency and contact point</t>
  </si>
  <si>
    <t>Annual Report and Financial Statements 2024 - Pages 178, 262
Sustainability Report 2024 - Pages 2,  95, 98</t>
  </si>
  <si>
    <r>
      <t xml:space="preserve">This is </t>
    </r>
    <r>
      <rPr>
        <b/>
        <sz val="12"/>
        <rFont val="Calibri"/>
        <family val="2"/>
      </rPr>
      <t>Antofagasta’s nineteenth Sustainability Report</t>
    </r>
    <r>
      <rPr>
        <sz val="12"/>
        <rFont val="Calibri"/>
        <family val="2"/>
      </rPr>
      <t>, which covers our strategy, priorities, and performance regarding the main material sustainability issues for our business and our stakeholders between 1 January and 31 December, 2025. It encompasses the following operations: Los Pelambres, Centinela, Antucoya, Zaldívar, Ferrocarril Antofagasta Bolivia and our corporate headquarters. 
This report was prepared in accordance with the guidelines of the Global Reporting Initiative (GRI) 2021, GRI 14: Mining Sector 2024, and  in response to the requirements of the International Council on Mining and Metals (ICMM) and The Copper Mark. 
In this Sustainability Report, the terms “Company”, “Group”, “we”, “us”, “our”, and “ourselves” are used to refer to Antofagasta Minerals and, unless the context indicates otherwise, its subsidiaries and jointly controlled entities. These terms may be used as collective expressions where general reference is made to the Group and/or where no purpose is served by identifying a specific company or companies. 
All $ in this report refer to U.S. dollars unless otherwise stated.
For further information or comments 
about this report, please enquire to:
 inforeporte@aminerals.cl. 
More information on the Company 
and its progress and challenges regarding sustainability can be found on the corporate website: https://www.aminerals.cl and https://www.antofagasta.co.uk/.</t>
    </r>
  </si>
  <si>
    <t>a. Especificar el periodo objeto del informe y la frecuencia de sus informes de sostenibilidad.</t>
  </si>
  <si>
    <t>b. Especificar el periodo objeto de sus informes financieros y, en caso de que no se alinee con el periodo objeto de los informes de sostenibilidad, explicar la razón.</t>
  </si>
  <si>
    <t xml:space="preserve">c. Indicar la fecha de publicación del informe o de la información presentada; </t>
  </si>
  <si>
    <t>d. specify the contact point for questions about the report or reported information.</t>
  </si>
  <si>
    <t>Restatements of information</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</si>
  <si>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</si>
  <si>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 xml:space="preserve">All restatements are written in cursive in this Sustainability Databook. The effect of any restatement of information with respect to previous reports and the reasons for the restatement, are shown in the footnotes to the respective indicators.
</t>
  </si>
  <si>
    <t>a. Presentar actualizaciones de la información presentada en periodos objeto de informes anteriores y explicar:
i. Los motivos de las actualizaciones;</t>
  </si>
  <si>
    <t>a. Presentar actualizaciones de la información presentada en periodos objeto de informes anteriores y explicar:
ii. El efecto de las actualizaciones.</t>
  </si>
  <si>
    <t>External assurance</t>
  </si>
  <si>
    <t>Annual Report and Financial Statements 2024 - Pages 166-173
Sustainability Report 2024 - Pages 87:92
Sustainability Databook 2024 - External Verification Reports</t>
  </si>
  <si>
    <t>Annual Report and Financial Statements 2025 - Pages 166-173
Sustainability Databook 2024 - External Verification Reports</t>
  </si>
  <si>
    <t>a. Describir su política y su práctica de solicitud de verificación externa e indicar si el máximo órgano de de gobierno y los altos ejecutivos participan y, de ser así, de qué manera.</t>
  </si>
  <si>
    <t>b. Si la presentación de informes de sostenibilidad de la organización se ha sometido a verificación externa:
i. Facilitar un enlace o referencia al informe de verificación externa o a la declaración de verificación.</t>
  </si>
  <si>
    <t>The performance data from this report is complemented by the Sustainability Databook 2025, which Deloitte assured</t>
  </si>
  <si>
    <t>b. Si la presentación de informes de sostenibilidad de la organización se ha sometido a verificación externa:
ii.Describir qué se ha verificado y en base a qué e indicar los estándares de verificación utilizados, el nivel de verificación obtenido y cualquier limitación del proceso de verificación.</t>
  </si>
  <si>
    <t>ISAE 300</t>
  </si>
  <si>
    <t>b. Si la presentación de informes de sostenibilidad de la organización se ha sometido a verificación externa:
iii. Describir la relación existente entre la organización y el proveedor de la verificación.</t>
  </si>
  <si>
    <t>Antofagasta plc obtains assurance over its sustainability information, which includes both quantitative and qualitative data to enhance the credibility of sustainability reporting. The Board of Directors of Antofagasta has reviewed this report and approved the information presented, including the Company’s material topics, in its March session.</t>
  </si>
  <si>
    <t>Activities, value chain and other business relationships</t>
  </si>
  <si>
    <t>Annual Report and Financial Statements 2024 - Pages 20:21, 90:99
Sustainability Report 2024 - Pages 12, 14, 19
Sustainability Databook 2024 - Economic sheet
Sustainability Databook 2024 - Supply sheet</t>
  </si>
  <si>
    <t>Annual Report and Financial Statements 2025 - Pages 
Sustainability Report 2025 - Pages 
Sustainability Databook 2025 - Economic sheet
Sustainability Databook 2025 - Supply sheet</t>
  </si>
  <si>
    <t>a. Indicar el sector o los sectores en los que tiene actividad.</t>
  </si>
  <si>
    <t>We supply copper  concentrate and cathode products to various global markets, with  approximately 75% of our production destined for the Asia-Pacific region. (p. 12)
Our stakeholders: Our people,  communities, suppliers,  customers, financial investors, governments and regulators Working through our value chain to shape tomorrow GRI 2-6, 2-8, 204-1  Mining is a long-term business that can significantly  influence neighbouring communities and territories. (p. 19)
 Working through our value chain to shape tomorrow continued By the end of 2024, over 1,780 people from  the Antofagasta Region had been hired,  representing 22% of the total workforce. (p. 20)</t>
  </si>
  <si>
    <t>b. Describir su cadena de valor, lo que incluye:
i. Las actividades, los productos y los servicios de la organización, y los mercados atendidos;</t>
  </si>
  <si>
    <t>b. Describir su cadena de valor, lo que incluye:
ii. La cadena de suministro de la organización;</t>
  </si>
  <si>
    <t>b. Describir su cadena de valor, lo que incluye:
iii. Las entidades aguas abajo de la organización y sus actividades;</t>
  </si>
  <si>
    <t>c. Indicar otras relaciones comerciales pertinentes; describir los cambios significativos en 2-6-a, 2-6-b y 2-6-c con respecto al periodo objeto del informe.</t>
  </si>
  <si>
    <t>Employees</t>
  </si>
  <si>
    <t>Annual Report and Financial Statements 2024 - Pages 54:55
Sustainability Report 2024 - Page 45
Sustainability Databook 2024 - Labour Practice sheet</t>
  </si>
  <si>
    <t>P&amp;O</t>
  </si>
  <si>
    <t>a. indicar el número total de empleados, y desglosarlo por género y región</t>
  </si>
  <si>
    <t>b. indicar el número total de
i. empleados fijos, y desglosarlo por género y región</t>
  </si>
  <si>
    <t>b. indicar el número total de
ii. empleados temporales, y desglosarlo por género y región</t>
  </si>
  <si>
    <t>b. indicar el número total de
iii. empleados por horas no garantizadas, y desglosarlo por género y región</t>
  </si>
  <si>
    <t>b. indicar el número total de
iv. empleados a tiempo completo, y desglosarlo por género y región</t>
  </si>
  <si>
    <t>b. indicar el número total de
v. empleados a tiempo parcial, y desglosarlo por género y región</t>
  </si>
  <si>
    <t>c. describir los métodos y las suposiciones empleados para compilar los datos y si se presentan las cifras
i.como plantilla de personal, unidades equivalentes de tiempo completo u otra metodología</t>
  </si>
  <si>
    <t>c. describir los métodos y las suposiciones empleados para compilar los datos y si se presentan las cifras
ii.al final del periodo objeto del informe, como media de todo el periodo objeto del informe o con otra metodología</t>
  </si>
  <si>
    <t>d. presentar la información de contexto necesaria para entender los datos presentados en 2-7-a y 2-7-b</t>
  </si>
  <si>
    <t>e. describir fluctuaciones significativas del número de empleados durante el periodo objeto del informe y entre distintos periodos objeto de los informes.</t>
  </si>
  <si>
    <t>Workers who are not employees</t>
  </si>
  <si>
    <t>Sustainability Report 2024 - Page 45
Sustainability Databook 2024 - Labour Practice sheet</t>
  </si>
  <si>
    <t>a. indicar el número total de: trabajadores que no son empleados y cuyo trabajo es controlado por la organización y describir
 i. los tipos de trabajadores más habituales y su relación contractual con la organización</t>
  </si>
  <si>
    <t>a. indicar el número total de: trabajadores que no son empleados y cuyo trabajo es controlado por la organización y describir
ii. el tipo de trabajo que realizan</t>
  </si>
  <si>
    <t>b. describir los métodos y las suposiciones empleados para compilar los datos y si se presenta el número de trabajadores que no son empleados
i. como plantilla de personal, unidades equivalentes de tiempo completo u otra metodología</t>
  </si>
  <si>
    <t>b. describir los métodos y las suposiciones empleados para compilar los datos y si se presenta el número de trabajadores que no son empleados
ii. al final del periodo objeto del informe, como media de todo el periodo objeto del informe o con otra metodología</t>
  </si>
  <si>
    <t>c. describir fluctuaciones significativas del número de trabajadores que no son empleados durante el periodo objeto del informe y entre distintos periodos objeto de los informes</t>
  </si>
  <si>
    <t>Governance structure and composition</t>
  </si>
  <si>
    <t>Annual Report and Financial Statements 2024 - Pages 106:109
Sustainability Report 2024 - Page 29
Sustainability Databook 2024 - Corporate Governance sheet</t>
  </si>
  <si>
    <t>Annual Report and Financial Statements 2025 - Pages 
Sustainability Report 2024 - Page 29
Sustainability Databook 2024 - Corporate Governance sheet</t>
  </si>
  <si>
    <t>Annual  Report</t>
  </si>
  <si>
    <t>a) describir su estructura de gobernanza, incluidos los comités del máximo órgano de gobierno</t>
  </si>
  <si>
    <t>b) enumerar los comités del máximo órgano de gobierno encargados de la toma de decisiones y de la supervisión de la gestión de los impactos de la organización sobre la economía, el medio ambiente y las personas</t>
  </si>
  <si>
    <t>Our Company’s governance structure is designed to effectively oversee and promote sustainability-related policies and practices throughout our operations. (p. 29)</t>
  </si>
  <si>
    <t>c. describir la composición del máximo órgano de gobierno y sus comités según:
i. el número de miembros ejecutivos y no ejecutivos;</t>
  </si>
  <si>
    <t>c. describir la composición del máximo órgano de gobierno y sus comités según:
ii. independencia;</t>
  </si>
  <si>
    <t>c. describir la composición del máximo órgano de gobierno y sus comités según:
iii. la antigüedad de los miembros en el órgano de gobierno;</t>
  </si>
  <si>
    <t>c. describir la composición del máximo órgano de gobierno y sus comités según:
iv. el número de otros cargos y compromisos significativos de cada miembro y la naturaleza de los compromisos;</t>
  </si>
  <si>
    <t>c. describir la composición del máximo órgano de gobierno y sus comités según:
v. género;</t>
  </si>
  <si>
    <t>c. describir la composición del máximo órgano de gobierno y sus comités según:
vi. los grupos sociales infrarrepresentados;</t>
  </si>
  <si>
    <t>c. describir la composición del máximo órgano de gobierno y sus comités según:
vii. las competencias relevantes para los impactos de la organización;</t>
  </si>
  <si>
    <t>c. describir la composición del máximo órgano de gobierno y sus comités según:
viii. la representación de los grupos de interés.</t>
  </si>
  <si>
    <t>Nomination and selection of the highest governance body</t>
  </si>
  <si>
    <t>Annual Report and Financial Statements 2024 - Pages 125:127
Sustainability Report 2024 - Page 32</t>
  </si>
  <si>
    <t>a. describir los procesos de designación y selección del máximo órgano de gobierno y sus comités;</t>
  </si>
  <si>
    <t>b. describir los criterios empleados para designar y seleccionar a los miembros del máximo órgano de gobierno e indicar si se tiene en cuenta lo siguiente y cómo:
i.  opiniones de los grupos de interés (incluidos los accionistas);</t>
  </si>
  <si>
    <t>b. describir los criterios empleados para designar y seleccionar a los miembros del máximo órgano de gobierno e indicar si se tiene en cuenta lo siguiente y cómo:
ii. diversidad;</t>
  </si>
  <si>
    <t>b. describir los criterios empleados para designar y seleccionar a los miembros del máximo órgano de gobierno e indicar si se tiene en cuenta lo siguiente y cómo:
iii. independencia;</t>
  </si>
  <si>
    <t>b. describir los criterios empleados para designar y seleccionar a los miembros del máximo órgano de gobierno e indicar si se tiene en cuenta lo siguiente y cómo:
iv. competencias pertinentes para los impactos de la organización.</t>
  </si>
  <si>
    <t>Chair of the highest governance body</t>
  </si>
  <si>
    <t>The Chairman is not an executive of the company.
Sustainability Report 2024 - Page 29</t>
  </si>
  <si>
    <t xml:space="preserve">Our highest corporate governance body is the Antofagasta plc Board, led by a Non-Executive Chairman. </t>
  </si>
  <si>
    <t>a. indicar si el presidente del máximo órgano de gobierno es también un alto ejecutivo de la organización;</t>
  </si>
  <si>
    <t>b. si el presidente también es un alto ejecutivo, explicar su función dentro de la gerencia de la organización, las razones de esta configuración y cómo se evitan y mitigan los conflictos de interés.</t>
  </si>
  <si>
    <t>Role of the highest governance body in overseeing the management of impacts</t>
  </si>
  <si>
    <t>Annual Report and Financial Statement 2024 - Pages 49, 134-138
Sustainability Report 2032 - Page 29, 30</t>
  </si>
  <si>
    <t>Annual Report and Financial Statement 2025, how we apply the code</t>
  </si>
  <si>
    <t>a. describir la función que desempeñan el máximo órgano de gobierno y los altos ejecutivos en el desarrollo, la aprobación y la actualización del propósito de la organización, las declaraciones de valores o misión, las estrategias, las políticas y los objetivos relacionados con el desarrollo sostenible;</t>
  </si>
  <si>
    <t>b. describir la función que desempeña el máximo órgano de gobierno en la supervisión de la debida diligencia de la organización y de otros procesos para identificar y abordar sus impactos sobre la economía, el medio ambiente y las personas, entre ellos: 
i.si el máximo órgano de gobierno se involucra en la participación de los grupos de interés en este proceso y, de ser así, de qué manera;</t>
  </si>
  <si>
    <t>b. describir la función que desempeña el máximo órgano de gobierno en la supervisión de la debida diligencia de la organización y de otros procesos para identificar y abordar sus impactos sobre la economía, el medio ambiente y las personas, entre ellos:   
 ii. cómo considera el máximo órgano de gobierno los resultados de estos procesos;</t>
  </si>
  <si>
    <t>c. describir la función que desempeña el máximo órgano de gobierno en la revisión de la eficacia de los procesos de la organización, según lo descrito en 2-12-b, e indicar la frecuencia de estas revisiones.</t>
  </si>
  <si>
    <t>Delegation of responsibility for managing impacts</t>
  </si>
  <si>
    <t>Sustainability Report 2024 - Page 30</t>
  </si>
  <si>
    <t>The Sustainability and Stakeholder Management Committee supports the Board by providing guidance on the Group’s safety, health, environmental and social responsibility strategies and policies, overseeing the corresponding programmes, and making recommendations to the Board to ensure that the views and interests of the Group’s stakeholders are considered in the Board’s deliberations</t>
  </si>
  <si>
    <t>a. describir cómo delega el máximo órgano de gobierno la responsabilidad de gestionar los impactos de la organización sobre la economía, el medio ambiente y las personas, incluido:
i. si ha designado a algún alto ejecutivo con responsabilidad para la gestión de los impactos;</t>
  </si>
  <si>
    <t>The CEO, COO, Vice President 
of Corporate Affairs, Vice President of Sustainability, and the Company Secretary periodically attend the meetings, as do other directors who are not members. The Committee meets whenever necessary and  at least twice a year. In 2024, the Committee met six times to assess the organisation’s priorities.</t>
  </si>
  <si>
    <t>a. describir cómo delega el máximo órgano de gobierno la responsabilidad de gestionar los impactos de la organización sobre la economía, el medio ambiente y las personas, incluido:
ii. si ha delegado la responsabilidad de gestión de los impactos sobre otros empleados;</t>
  </si>
  <si>
    <t>b. describir los procesos y la frecuencia con la que los altos ejecutivos y otros empleados informan al máximo órgano de gobierno sobre la gestión de los impactos de la organización sobre la economía, el medio ambiente y las personas.</t>
  </si>
  <si>
    <t>Role of the highest governance body in sustainability reporting</t>
  </si>
  <si>
    <t>Sustainability Report 2024 - Page 2, 4</t>
  </si>
  <si>
    <t xml:space="preserve">The Board of Directors of  Antofagasta plc has reviewed this report and approved the information presented,  including the Company’s material topics,  in its March session. </t>
  </si>
  <si>
    <t>a. indicar si el máximo órgano de gobierno tiene la responsabilidad de revisar y aprobar la información presentada, incluidos los temas materiales de la organización y, de ser así, describir el proceso de revisión y aprobación de la información;</t>
  </si>
  <si>
    <t>b. indicar si el máximo órgano de gobierno no tiene la responsabilidad de revisar y aprobar la información presentada, incluidos los temas materiales de la organización y, de ser así, explicar la razón.</t>
  </si>
  <si>
    <t>Conflicts of interest</t>
  </si>
  <si>
    <t>Annual Report and Financial Statements 2024 - Pages 88, 94 - 95, 162
Sustainability Report 2024 - Page 12,31</t>
  </si>
  <si>
    <t>Our Audit and Risk Committee monitors adherence to the Compliance model and Crime prevention. In addition, the risk of committing economics crimes is managed through the Risk, Compliance, and Internal Control Department, under the direction and the independent counterweight of the Crime Prevention Officer.</t>
  </si>
  <si>
    <t>a. describir los procesos para que el máximo órgano de gobierno asegure que los conflictos de interés se previenen y se mitigan;</t>
  </si>
  <si>
    <t>b. indicar si se informa de los conflictos de interés a los grupos de interés, incluidos, como mínimo, los conflictos de interés relativos a:
i. la pertenencia a distintos consejos directivos;</t>
  </si>
  <si>
    <t>b. indicar si se informa de los conflictos de interés a los grupos de interés, incluidos, como mínimo, los conflictos de interés relativos a:
ii. la participación accionarial cruzada con proveedores y otros grupos de interés;</t>
  </si>
  <si>
    <t>b. indicar si se informa de los conflictos de interés a los grupos de interés, incluidos, como mínimo, los conflictos de interés relativos a:
iii. la existencia de accionistas controladores;</t>
  </si>
  <si>
    <t>b. indicar si se informa de los conflictos de interés a los grupos de interés, incluidos, como mínimo, los conflictos de interés relativos a:
iv. las partes relacionadas, sus relaciones, transacciones y saldos pendientes.</t>
  </si>
  <si>
    <t>Communication of critical concerns</t>
  </si>
  <si>
    <t>Annual Report and Financial Statements 2024 - Pages 102, 106-107, 118
Sustainability Report 2024 - Pages 30, 31</t>
  </si>
  <si>
    <t xml:space="preserve"> Employees, contractors and other stakeholders can report ethical concerns or ask questions through our “Tu Voz” (Your Voice) channel by email or telephone.</t>
  </si>
  <si>
    <t>Governance</t>
  </si>
  <si>
    <t>a. describir si se comunican las inquietudes críticas al máximo órgano de gobierno y, de ser así, de qué manera;</t>
  </si>
  <si>
    <t>b. indicar el número total y la naturaleza de las inquietudes críticas comunicadas al máximo órgano de gobierno durante el periodo objeto del informe.</t>
  </si>
  <si>
    <t>Collective knowledge of the highest governance body</t>
  </si>
  <si>
    <t>Sustainability Report 2024 - Page 29</t>
  </si>
  <si>
    <t>a. presentar información sobre las medidas adoptadas para incrementar los conocimientos, las habilidades y la experiencia colectivos del máximo órgano de gobierno en materia de desarrollo sostenible.</t>
  </si>
  <si>
    <t>Evaluation of the performance of the highest governance body</t>
  </si>
  <si>
    <t>Annual Report and Financial Statements 2024 - Pages  100-105</t>
  </si>
  <si>
    <t>a. describir los procesos de evaluación del desempeño del máximo órgano de gobierno en lo relativo a la supervisión de la gestión de los impactos de la organización sobre la economía, el medio ambiente y las personas;</t>
  </si>
  <si>
    <t>b. indicar si las evaluaciones son independientes y la frecuencia con que se realizan;</t>
  </si>
  <si>
    <t>c. describir las medidas adoptadas en respuesta a las evaluaciones, incluidos los cambios en la composición del máximo órgano de gobierno y en las prácticas organizativas.</t>
  </si>
  <si>
    <t>Remuneration policies</t>
  </si>
  <si>
    <t>Annual Report and Financial Statements 2024 - Pages 140- 144
Sustainability Report 2024 - Page 46</t>
  </si>
  <si>
    <t>a. describir las políticas de remuneración de los miembros del máximo órgano de gobierno y de los altos ejecutivos, lo que incluye:
i. remuneración fija y variable;</t>
  </si>
  <si>
    <t>a. describir las políticas de remuneración de los miembros del máximo órgano de gobierno y de los altos ejecutivos, lo que incluye:
ii. bonos de contratación o pagos de incentivos por la contratación;</t>
  </si>
  <si>
    <t>a. describir las políticas de remuneración de los miembros del máximo órgano de gobierno y de los altos ejecutivos, lo que incluye:
iii. indemnizaciones por rescisión del contrato;</t>
  </si>
  <si>
    <t>a. describir las políticas de remuneración de los miembros del máximo órgano de gobierno y de los altos ejecutivos, lo que incluye:
iv. reembolsos;</t>
  </si>
  <si>
    <t>a. describir las políticas de remuneración de los miembros del máximo órgano de gobierno y de los altos ejecutivos, lo que incluye:
v. prestaciones de jubilación;</t>
  </si>
  <si>
    <t>b. describir cómo se vinculan las políticas de remuneración de los miembros del máximo órgano de gobierno y de los altos ejecutivos con sus objetivos y su desempeño en la gestión de los impactos de la organización sobre la economía, el medio ambiente y las personas.</t>
  </si>
  <si>
    <t>Process to determine remuneration</t>
  </si>
  <si>
    <t>Annual Report and Financial Statements 2024 - Pages 142, 148, 151</t>
  </si>
  <si>
    <t>a. describir el proceso de diseño de sus políticas de remuneración y de determinación de la remuneración, lo que incluye:
i. si miembros independientes del máximo órgano de gobierno o un comité de remuneraciones independiente supervisan el proceso de determinación de la remuneración;</t>
  </si>
  <si>
    <t>a. describir el proceso de diseño de sus políticas de remuneración y de determinación de la remuneración, lo que incluye:
ii. cómo se solicita y se toma en cuenta la opinión de los grupos de interés (incluidos los accionistas) para determinar la remuneración;</t>
  </si>
  <si>
    <t>a. describir el proceso de diseño de sus políticas de remuneración y de determinación de la remuneración, lo que incluye:
iii. si participan consultores especialistas en remuneraciones en la determinación de la remuneración y, de ser así, si son independientes de la organización, su máximo órgano de gobierno y sus altos ejecutivos;</t>
  </si>
  <si>
    <t>b. presentar información sobre el resultado de los votos de los grupos de interés (incluidos los accionistas) en relación a las políticas y las propuestas de remuneración, si procede.</t>
  </si>
  <si>
    <t>Annual total compensation ratio</t>
  </si>
  <si>
    <t>Currently Antofagasta Minerals does not have this information publicly available but is working to improve reporting practices.</t>
  </si>
  <si>
    <t>a. presentar el ratio de compensación total anual de la persona mejor pagada de la organización con respecto a la mediana de la compensación total anual de todos los empleados (excluida la persona mejor pagada);</t>
  </si>
  <si>
    <t>Databook</t>
  </si>
  <si>
    <t>b. presentar el ratio del porcentaje de incremento de la compensación total anual de la persona mejor pagada de la organización con respecto a la mediana del porcentaje de incremento de la compensación total anual de todos los empleados (excluida la persona mejor pagada);</t>
  </si>
  <si>
    <t>c. presentar la información contextual necesaria para entender los datos y cómo se han recopilado.</t>
  </si>
  <si>
    <t>Statement on sustainable development strategy</t>
  </si>
  <si>
    <t>Annual Report and Financial Statements 2024 - Pages 134 - 137, 48 - 49
Sustainability Report 2024 - Pages 4,6</t>
  </si>
  <si>
    <t>Message from the CEO</t>
  </si>
  <si>
    <t>a. presentar una declaración del máximo órgano de gobierno o el más alto ejecutivo de la organización sobre la importancia del desarrollo sostenible para la organización y su estrategia de contribución a este.</t>
  </si>
  <si>
    <t>Policy commitments</t>
  </si>
  <si>
    <t>Annual Report and Financial Statements 2024 - Pages 21, 24, 25, 96, 97
Sustainability Report 2024 - Pages 22, 35
Sustainability Databook 2024 - Disclosure References sheet</t>
  </si>
  <si>
    <t>a. describir sus compromisos y políticas de conducta empresarial responsable, lo que incluye:
i.  los instrumentos intergubernamentales a los que los compromisos hacen referencia;</t>
  </si>
  <si>
    <t>Antofagasta’s commitments reference the UN Guiding Principles on Business and Human Rights, the OECD Guidelines for Multinational Enterprises, the International Labour Organization (ILO) Core Conventions, and the International Bill of Human Rights.
Compliance with Chilean regulations, such as the Law on Criminal Responsibility of Legal Entities (Law 20,393) and the Economic Crimes Law (Law 21,595), is embedded in the company’s governance and compliance model.</t>
  </si>
  <si>
    <t>a. describir sus compromisos y políticas de conducta empresarial responsable, lo que incluye:
ii. si los compromisos estipulan la realización de una debida diligencia;</t>
  </si>
  <si>
    <t>The Human Rights Policy and Sustainability Policy stipulate the implementation of human rights due diligence processes across all operations and projects.</t>
  </si>
  <si>
    <t>a. describir sus compromisos y políticas de conducta empresarial responsable, lo que incluye:
iii.  si los compromisos estipulan la aplicación del principio precautorio;</t>
  </si>
  <si>
    <t>The Sustainability Policy includes the application of the precautionary principle in environmental and social risk management.</t>
  </si>
  <si>
    <t>a. describir sus compromisos y políticas de conducta empresarial responsable, lo que incluye:
iv. si los compromisos estipulan el respeto de los derechos humanos;</t>
  </si>
  <si>
    <t>The Human Rights Policy explicitly commits to respecting and fulfilling all internationally recognised human rights, including those in the Universal Declaration of Human Rights.</t>
  </si>
  <si>
    <t>b. describir sus compromisos y políticas específicas para el respeto de los derechos humanos, lo que incluye:
i. los derechos humanos reconocidos internacionalmente que el compromiso contempla;</t>
  </si>
  <si>
    <t>Rights indicated in the International Bill of Human Rights, the ILO Declaration on Fundamental Principles and Rights at Work, and the UN Guiding Principles.</t>
  </si>
  <si>
    <t>b. describir sus compromisos y políticas específicas para el respeto de los derechos humanos, lo que incluye:
ii. las categorías de grupos de interés, incluidos los grupos de riesgo o los grupos vulnerables, a los que la organización presta especial atención en el compromiso;</t>
  </si>
  <si>
    <t>Special attention is given to local communities, Indigenous peoples, employees, contractors, and workers in the supply chain.</t>
  </si>
  <si>
    <t>c. proporcionar enlaces a los compromisos y políticas si son de acceso público o, si los compromisos y políticas no están disponibles para el público, explicar la razón;</t>
  </si>
  <si>
    <t>https://www.antofagasta.co.uk/sustainability/human-rights</t>
  </si>
  <si>
    <t>d. indicar el nivel al que se aprobó cada uno de los compromisos y políticas dentro de la organización, y si se trata del máximo nivel;</t>
  </si>
  <si>
    <t>All commitments and policies are approved at the highest governance level, by the Board of Directors.</t>
  </si>
  <si>
    <t>e. indicar la medida en que los compromisos y políticas son de aplicación a las actividades de la organización y a sus relaciones comerciales;</t>
  </si>
  <si>
    <t>Applies to all Group companies, contractors, supply chain partners and entities with which the company has business relationships.</t>
  </si>
  <si>
    <t>f.  describir cómo se comunican los compromisos y políticas a trabajadores, socios comerciales, y otras partes pertinentes.</t>
  </si>
  <si>
    <t>Policies and commitments are communicated through internal training, induction processes, contractual clauses, and stakeholder engagement mechanisms.</t>
  </si>
  <si>
    <t>Embedding policy commitments</t>
  </si>
  <si>
    <t>Sustainability Report 2024 - Pages 22, 30, 32, 33, 35</t>
  </si>
  <si>
    <t>a. describir cómo incorpora cada uno de sus compromisos o políticas para una conducta empresarial responsable en todas sus actividades y relaciones comerciales, lo que incluye:
i.     cómo asigna responsabilidades para aplicar los compromisos en los diferentes niveles de la organización;</t>
  </si>
  <si>
    <t>Responsibilities for implementing commitments are allocated through a robust governance structure. The Board of Directors approves all policies and oversees compliance. The Sustainability and Stakeholder Management Committee monitors progress and advises on strategic priorities. At the executive level, the Vice Presidency of Sustainability manages environmental, health and safety matters, while social issues are overseen by the Vice Presidency of Corporate Affairs and the Vice Presidency of People and Organisation. Each mining operation has dedicated managers and committees responsible for applying standards locally, supported by cross-functional teams for risk management and compliance.</t>
  </si>
  <si>
    <t>a. describir cómo incorpora cada uno de sus compromisos o políticas para una conducta empresarial responsable en todas sus actividades y relaciones comerciales, lo que incluye:
ii.    cómo integra los compromisos en las estrategias organizativas y las políticas y los procedimientos operativos;</t>
  </si>
  <si>
    <t>Commitments are embedded in the Sustainability Policy, the Human Rights Policy, and the Code of Ethics, which guide all operations and projects. These commitments are operationalised through:
Management systems and standards (e.g., Community Relations Standard, Water Management Standard, Indigenous Peoples Engagement Standard) and the Operational Excellence Management Model, which is now integrated with the Safety Management System. At each site, no operation proceeds without prior verification of safety risk controls.
Due diligence processes for human rights and environmental risks, aligned with the UN Guiding Principles and ICMM Mining Principles.
Operational procedures such as risk assessments, grievance mechanisms, and social management models that include multi-stakeholder engagement and impact measurement.
Integration into strategic planning, including climate resilience, local employment programmes, and supplier development initiatives.
Policies and commitments apply to all Group companies, contractors, and supply chain partners, reinforced through contractual clauses, training, and monitoring systems.</t>
  </si>
  <si>
    <t>a. describir cómo incorpora cada uno de sus compromisos o políticas para una conducta empresarial responsable en todas sus actividades y relaciones comerciales, lo que incluye:
iii.   cómo aplica sus compromisos con sus relaciones comerciales y a través de ellas;</t>
  </si>
  <si>
    <t>Antofagasta embeds its commitments across all business relationships through contractual clauses, supplier standards, and due diligence processes. All contracts include requirements on ethics, human rights, modern slavery prevention, and crime prevention, aligned with Chilean Law No. 20,393 and Law No. 21,595. The Responsible Sourcing Guidelines and the Suppliers for a Better Future Programme ensure that suppliers comply with sustainability standards, including respect for human rights, diversity, and environmental performance. Monitoring is carried out through EcoVadis assessments, audits, and performance dialogues.</t>
  </si>
  <si>
    <t>a. describir cómo incorpora cada uno de sus compromisos o políticas para una conducta empresarial responsable en todas sus actividades y relaciones comerciales, lo que incluye:
iv.   la formación sobre la aplicación de los compromisos que imparte la organización.</t>
  </si>
  <si>
    <t xml:space="preserve">Training is delivered through induction programmes, e-learning courses, and specialised workshops. All employees receive training on the Code of Ethics, Human Rights Policy, and Compliance Model during onboarding. </t>
  </si>
  <si>
    <t>Processes to remediate negative impacts</t>
  </si>
  <si>
    <t>Sustainability Report 2024 - Page 31, 50</t>
  </si>
  <si>
    <r>
      <t xml:space="preserve">Our comprehensive approach ensures safe and fair working conditions throughout the supply chain, while reducing environmental impact by minimising resource use, greenhouse gas emissions, and waste generation.
</t>
    </r>
    <r>
      <rPr>
        <b/>
        <sz val="12"/>
        <rFont val="Calibri"/>
        <family val="2"/>
      </rPr>
      <t>Oportunidades de mejora detectadas por la empresa auditora:
En futuros reportes, se recomienda profundizar la narrativa respecto a los impactos negativos significativos reales o potenciales en las comunidades locales, incluyendo la ubicación de las operaciones en las que se hayan identificado dichos impactos</t>
    </r>
    <r>
      <rPr>
        <sz val="12"/>
        <rFont val="Calibri"/>
        <family val="2"/>
      </rPr>
      <t>.</t>
    </r>
  </si>
  <si>
    <t>AAPP
Medioambiente
Compliance: modern slavery act</t>
  </si>
  <si>
    <t>a.    describir sus compromisos para proporcionar o colaborar en la remediación de los impactos negativos que la organización reconoce que ha ocasionado o a los que ha contribuido;</t>
  </si>
  <si>
    <t>b.    describir su enfoque para identificar y abordar las reclamaciones, incluidos los mecanismos de quejas y reclamación que ha instaurado o en los que participa;</t>
  </si>
  <si>
    <t>c.    describir otros procesos mediante los que proporciona o colabora en la remediación de los impactos negativos que la organización reconoce que ha ocasionado o a los que ha contribuido;</t>
  </si>
  <si>
    <t>d.    describir cómo se cuenta con la participación de los grupos de interés que son los usuarios previstos de los mecanismos de quejas y reclamación para el diseño, la revisión, la operación y la mejora de estos mecanismos;</t>
  </si>
  <si>
    <t>e.    describir cómo hace la organización un seguimiento de la eficacia de los mecanismos de quejas y reclamación y de otros procesos de remediación y presentar ejemplos de su eficacia, con la retroalimentación de los grupos de interés.</t>
  </si>
  <si>
    <t>Mechanisms for seeking advice and raising concerns</t>
  </si>
  <si>
    <t>Sustainability Report 2024 - Pages 31
Sustainability Databook 2024 - Compliance sheet</t>
  </si>
  <si>
    <t>Antofagasta Minerals has two whistle-blowing channels for safe, confidential, and anonymous reporting of any event related to the Company. These may include breaches of our Code of Ethics, Crime Prevention Model, legal breaches, human rights violations, or actions contrary to the Company’s values.
Employees, contractors and other stakeholders can report ethical concerns or ask questions through our “Tu Voz” (Your Voice) channel by email or telephone. A group of experts investigates reports of potential irregularities, ensuring the independence of the process.
The Risk and Compliance Management Department runs this channel, adhering to four principles: open, anonymous, confidential, and free from retaliation.</t>
  </si>
  <si>
    <t>a. describir los mecanismos para que los individuos:
i.     soliciten asesoramiento sobre la aplicación de las políticas y prácticas de la organización para una conducta empresarial responsable;</t>
  </si>
  <si>
    <t>a. describir los mecanismos para que los individuos:
ii.    planteen sus inquietudes sobre la conducta empresarial de la organización.</t>
  </si>
  <si>
    <t>Compliance with laws and regulations</t>
  </si>
  <si>
    <t>Annual Report and Financial Statements 2024 - Pages 65, 69, 88, 94, 95
Sustainability Report 2024 - Pages 33, 64
Sustainability Databook 2024 - Compliance sheet</t>
  </si>
  <si>
    <t>a.    presentar información sobre el número total de casos de incumplimiento significativos de la legislación y las normativas durante el periodo objeto del informe, y un desglose de este total por:
i.     casos que derivaron en multas;</t>
  </si>
  <si>
    <t>a.    presentar información sobre el número total de casos de incumplimiento significativos de la legislación y las normativas durante el periodo objeto del informe, y un desglose de este total por:
ii.    casos que derivaron en sanciones no monetarias;</t>
  </si>
  <si>
    <t>b.    informar el número total y el valor monetario de las multas que se pagaron durante el periodo objeto del informe por el incumplimiento de la legislación y las normativas, y desglosado por:
i.     multas por casos de incumplimiento de la legislación y las normativas que se hayan producido durante el periodo objeto del informe;</t>
  </si>
  <si>
    <t>Legal</t>
  </si>
  <si>
    <t>b.    informar el número total y el valor monetario de las multas que se pagaron durante el periodo objeto del informe por el incumplimiento de la legislación y las normativas, y desglosado por:
ii.    multas por casos de incumplimiento de la legislación y las normativas que se hayan producido en informes anteriores;</t>
  </si>
  <si>
    <t>c.    describir los casos de incumplimiento significativos;</t>
  </si>
  <si>
    <t>d.    describir cómo ha determinado los casos de incumplimiento significativos.</t>
  </si>
  <si>
    <t>Membership associations</t>
  </si>
  <si>
    <t>Sustainability Report 2024 - Page 24</t>
  </si>
  <si>
    <t>Sustainability Databook</t>
  </si>
  <si>
    <t>a. presentar información sobre asociaciones del sector, otras afiliaciones a asociaciones y organizaciones nacionales o internacionales de defensa de intereses en las que tiene un papel significativo.</t>
  </si>
  <si>
    <t>Approach to stakeholder engagement</t>
  </si>
  <si>
    <t>Annual Report and Financial Statements 2024 - Pages 110- 113, 134- 138
Sustainability Report 2024 - Pages 23, 25, 61</t>
  </si>
  <si>
    <t>a.describir su enfoque para contar con la participación de los grupos de interés, incluido:
i. las categorías de grupos de interés con las que se involucra y cómo las identifica;</t>
  </si>
  <si>
    <t>a.describir su enfoque para contar con la participación de los grupos de interés, incluido:
ii. el propósito de la participación de los grupos de interés;</t>
  </si>
  <si>
    <t>a.describir su enfoque para contar con la participación de los grupos de interés, incluido:
iii. cómo la organización busca asegurar que la participación de los grupos de interés resulte provechosa.</t>
  </si>
  <si>
    <t>Collective bargaining agreements</t>
  </si>
  <si>
    <t>Sustainability Report 2024 - Page 48
Annual Report and Financial Statements 2024 - Pages 55
Sustainability Databook - Labour Practice sheet</t>
  </si>
  <si>
    <t>a.    indicar el porcentaje total de empleados cubiertos por los convenios de negociación colectiva ;</t>
  </si>
  <si>
    <t>b.    para los empleados que no estén cubiertos por los convenios de negociación colectiva, indicar si la organización determina sus condiciones laborales y los términos de su empleo en función de los convenios de negociación colectiva que cubren al resto de los empleados o en función de los convenios de negociación colectiva de otras organizaciones.</t>
  </si>
  <si>
    <t>GRI 3: Material Topics 2021</t>
  </si>
  <si>
    <t>3-1</t>
  </si>
  <si>
    <t>Process to determine material topics</t>
  </si>
  <si>
    <t>Sustainability Report 2024 - Pages 82-86, 9, 10
Annual Report and Financial Statements 2024 - Pages 50, 51</t>
  </si>
  <si>
    <t>Relato 2024 en la web</t>
  </si>
  <si>
    <t>a. describir el proceso que ha seguido para determinar sus temas materiales, incluido:
i. cómo ha identificado sus impactos reales y potenciales, negativos y positivos, sobre la economía, el medio ambiente y las personas, incluidos los impactos sobre los derechos humanos, en todas sus actividades y relaciones comerciales;</t>
  </si>
  <si>
    <t>a. describir el proceso que ha seguido para determinar sus temas materiales, incluido:
ii. cómo ha priorizado los impactos sobre los que informar en función de su importancia;</t>
  </si>
  <si>
    <t>b. especificar los grupos de interés y expertos cuyos puntos de vista han participado en el proceso de determinación de sus temas materiales.</t>
  </si>
  <si>
    <t>3-2</t>
  </si>
  <si>
    <t>List of material topics</t>
  </si>
  <si>
    <t>Sustainability Report 2024 - Pages 9, 82</t>
  </si>
  <si>
    <t>RS 2025 - matriz de doble materialidad</t>
  </si>
  <si>
    <t>a. enumerar sus temas materiales;</t>
  </si>
  <si>
    <t>b. informar de los cambios que se hayan producido en la lista de temas materiales con respecto al periodo objeto del informe anterior.</t>
  </si>
  <si>
    <t>Management of material topics</t>
  </si>
  <si>
    <t>Sustainability Report 2024 - Pages 17,35, 37, 39, 41, 45 - 50, 53, 55,  63, 65, 
66, 68, 69, 70, 79</t>
  </si>
  <si>
    <t>a. Describir los impactos reales y potenciales, negativos y positivos, sobre la economía, el medio ambiente y las personas, incluidos los impactos sobre los derechos humanos.</t>
  </si>
  <si>
    <t>c. Describir las actividades o relaciones comerciales.</t>
  </si>
  <si>
    <t>d.  Describir sus políticas o compromisos en relación al tema material; describir las medidas adoptadas para gestionar el tema y los impactos asociados, lo que incluye:
i.  las medidas adoptadas para prevenir o mitigar impactos negativos potenciales;</t>
  </si>
  <si>
    <t>d.  Describir sus políticas o compromisos en relación al tema material; describir las medidas adoptadas para gestionar el tema y los impactos asociados, lo que incluye:
ii.  las medidas adoptadas para abordar los impactos negativos potenciales, incluidas las medidas para facilitar o colaborar en su remediación;</t>
  </si>
  <si>
    <t>d.  Describir sus políticas o compromisos en relación al tema material; describir las medidas adoptadas para gestionar el tema y los impactos asociados, lo que incluye:
iii.  las medidas adoptadas para gestionar los impactos negativos reales y potenciales.</t>
  </si>
  <si>
    <t>e.  Presentar la siguiente información sobre el seguimiento de la eficacia de las medidas adoptadas:
i. procesos usados para hacer un seguimiento de la eficacia de las medidas;</t>
  </si>
  <si>
    <t>e. Presentar la siguiente información sobre el seguimiento de la eficacia de las medidas adoptadas:
ii. metas, objetivos e indicadores usados para evaluar el progreso;</t>
  </si>
  <si>
    <t>e. Presentar la siguiente información sobre el seguimiento de la eficacia de las medidas adoptadas:
iii.  la eficacia de las medidas, incluido el avance hacia la consecución de las metas y los objetivos;</t>
  </si>
  <si>
    <t>e. Presentar la siguiente información sobre el seguimiento de la eficacia de las medidas adoptadas:
iv.   lecciones aprendidas y cómo se han incorporado a las políticas y los procedimientos operativos de la organización;</t>
  </si>
  <si>
    <t>f. describir cómo la participación de los grupos de interés ha influido en las medidas adoptadas (3-3-d) y cómo ha informado si estas han sido efectivas (3-3-e).</t>
  </si>
  <si>
    <t>GRI 201: Economic Performance 2016</t>
  </si>
  <si>
    <t>CRECIMIENTO ECONÓMICO SOSTENIBLE</t>
  </si>
  <si>
    <t>Direct economic value generated and distributed</t>
  </si>
  <si>
    <t>Annual Report and Financial Statements 2024 - Page 189
Sustainability Report 2024 - Page 27
Sustainability Databook - Economic sheet
Sustainability Databook - Labour Practice sheet</t>
  </si>
  <si>
    <t>Contabilidad</t>
  </si>
  <si>
    <t>OK</t>
  </si>
  <si>
    <t>a. El valor económico directo generado y distribuido (VEGD) de forma acumulada, incluidos los componentes básicos para las operaciones globales de la organización que figuran a continuación. Si los datos se presentan sobre la base de efectivo (caja), se debe informar de la justificación de esta decisión, además de los siguientes componentes básicos:
i. Valor económico directo generado: ingresos;</t>
  </si>
  <si>
    <t>a. El valor económico directo generado y distribuido (VEGD) de forma acumulada, incluidos los componentes básicos para las operaciones globales de la organización que figuran a continuación. Si los datos se presentan sobre la base de efectivo (caja), se debe informar de la justificación de esta decisión, además de los siguientes componentes básicos:
ii. Valor económico distribuido: costos operacionales, salarios y beneficios de los empleados, pagos a proveedores de capital, pagos al gobierno, por país, e inversiones en la comunidad;</t>
  </si>
  <si>
    <t>a. El valor económico directo generado y distribuido (VEGD) de forma acumulada, incluidos los componentes básicos para las operaciones globales de la organización que figuran a continuación. Si los datos se presentan sobre la base de efectivo (caja), se debe informar de la justificación de esta decisión, además de los siguientes componentes básicos:
iii. Valor económico retenido: el "valor económico directo generado" menos "el valor económico distribuido".</t>
  </si>
  <si>
    <t>b.Cuando sea significativo, se informa del VEGD por separado a nivel nacional, regional o de mercado y de los criterios utilizados para definir la significación.</t>
  </si>
  <si>
    <t>CAMBIO CLIMÁTICO Y DESCARBONIZACIÓN</t>
  </si>
  <si>
    <t>Financial implications and other risks and opportunities due to climate change</t>
  </si>
  <si>
    <t>Annual Report and Financial Statements 2024 - Pages 66- 70
Sustainability Report 2024 - Page 27, 68</t>
  </si>
  <si>
    <t>a. Los riesgos y oportunidades derivados del cambio climático que tienen potencial para generar cambios sustanciales en las operaciones, los ingresos o los gastos. Esta debe incluir:
i. una descripción del riesgo o de la oportunidad y su clasificación como de índole física, reguladora u otra;</t>
  </si>
  <si>
    <t>a. Los riesgos y oportunidades derivados del cambio climático que tienen potencial para generar cambios sustanciales en las operaciones, los ingresos o los gastos. Esta debe incluir:
ii. una descripción del impacto relacionado con el riesgo o la oportunidad;</t>
  </si>
  <si>
    <t>a. Los riesgos y oportunidades derivados del cambio climático que tienen potencial para generar cambios sustanciales en las operaciones, los ingresos o los gastos. Esta debe incluir:
iii. las implicaciones financieras del riesgo o la oportunidad antes de tomar medidas;</t>
  </si>
  <si>
    <t>a. Los riesgos y oportunidades derivados del cambio climático que tienen potencial para generar cambios sustanciales en las operaciones, los ingresos o los gastos. Esta debe incluir:
iv. los métodos utilizados para gestionar el riesgo o la oportunidad;</t>
  </si>
  <si>
    <t>a. Los riesgos y oportunidades derivados del cambio climático que tienen potencial para generar cambios sustanciales en las operaciones, los ingresos o los gastos. Esta debe incluir:
v. los costes de las medidas tomadas para gestionar el riesgo o la oportunidad.</t>
  </si>
  <si>
    <t>BIENESTAR DE LOS TRABAJADORES</t>
  </si>
  <si>
    <t>Defined benefit plan obligations and other retirement plans</t>
  </si>
  <si>
    <t>Antofagasta Minerals does not currently make this information publicly available as it considers it to be confidential information.</t>
  </si>
  <si>
    <t>a. Si los recursos generales de la organización hacen frente a las obligaciones del plan de pensiones, el valor estimado de dichas obligaciones.</t>
  </si>
  <si>
    <t>The Company also offers programmes that enhance social protection for retirement by matching the amount employees contribute to Voluntary Pension Savings (APV).</t>
  </si>
  <si>
    <t>b. Si existe un fondo distinto para pagar las obligaciones del plan de pensiones:
i. hasta qué punto se estima que las obligaciones del programa quedarán cubiertas por los activos que se han reservado para ello;</t>
  </si>
  <si>
    <t>b. Si existe un fondo distinto para pagar las obligaciones del plan de pensiones:
ii. la base sobre la que se ha llevado a cabo la estimación;</t>
  </si>
  <si>
    <t>b. Si existe un fondo distinto para pagar las obligaciones del plan de pensiones:
iii. cuándo se hizo la estimación.</t>
  </si>
  <si>
    <t>c. Si el fondo destinado a pagar las obligaciones del plan de pensiones no es suficiente, se debe explicar la estrategia, si existe, que ha utilizado el empleador para conseguir una cobertura total y el plazo, si existe, en el que el empleador espera lograr la cobertura total.</t>
  </si>
  <si>
    <t>d. El porcentaje del salario con el que contribuye el empleado o el empleador .</t>
  </si>
  <si>
    <t>e. El nivel de participación en los planes de retiro, como la participación en programas obligatorios o voluntarios, programas regionales o nacionales o programas con un impacto financiero.</t>
  </si>
  <si>
    <t>Financial assistance received from government</t>
  </si>
  <si>
    <t>Antofagasta Minerals does not currently make this information publicly available.</t>
  </si>
  <si>
    <t>Impuestos</t>
  </si>
  <si>
    <t>a. El valor monetario total de la asistencia financiera recibida por la organización de cualquier gobierno durante el periodo objeto del informe, incluidos:
i. desgravaciones fiscales y créditos fiscales;</t>
  </si>
  <si>
    <t>a. El valor monetario total de la asistencia financiera recibida por la organización de cualquier gobierno durante el periodo objeto del informe, incluidos:
ii. subsidios;</t>
  </si>
  <si>
    <t>a. El valor monetario total de la asistencia financiera recibida por la organización de cualquier gobierno durante el periodo objeto del informe, incluidos:
iii. subvenciones para inversión, subvenciones para investigación y desarrollo y otros tipos de subvenciones pertinentes;</t>
  </si>
  <si>
    <t>a. El valor monetario total de la asistencia financiera recibida por la organización de cualquier gobierno durante el periodo objeto del informe, incluidos:
iv. premios;</t>
  </si>
  <si>
    <t>a. El valor monetario total de la asistencia financiera recibida por la organización de cualquier gobierno durante el periodo objeto del informe, incluidos:
v. exención del pago de regalías;</t>
  </si>
  <si>
    <t>a. El valor monetario total de la asistencia financiera recibida por la organización de cualquier gobierno durante el periodo objeto del informe, incluidos:
vi. asistencia financiera de las agencias de crédito a la exportación (Export Credit Agencies, ECA);</t>
  </si>
  <si>
    <t>a. El valor monetario total de la asistencia financiera recibida por la organización de cualquier gobierno durante el periodo objeto del informe, incluidos:
vii. incentivos financieros;</t>
  </si>
  <si>
    <t>a. El valor monetario total de la asistencia financiera recibida por la organización de cualquier gobierno durante el periodo objeto del informe, incluidos:
viii. otros beneficios financieros recibidos o que puedan recibirse de algún gobierno para alguna operación.</t>
  </si>
  <si>
    <t>b. La información incluida en 201-4-a por país.</t>
  </si>
  <si>
    <t>c. Si algún gobierno está presente en la estructura accionarial y en qué grado lo está.</t>
  </si>
  <si>
    <t>GRI 202: Market Presence 2016</t>
  </si>
  <si>
    <t>Ratios of standard entry level wage by gender compared to local minimum wage</t>
  </si>
  <si>
    <t>a. Cuando una proporción significativa de los empleados recibe su salario en función de las reglas sobre salarios mínimos, se debe informar del ratio del salario de categoría inicial por sexo en las ubicaciones con operaciones significativas y el salario mínimo.</t>
  </si>
  <si>
    <t>b. Cuando una proporción significativa de los trabajadores (excluidos los empleados) que llevan a cabo las actividades de la organización recibe su salario en función de las reglas sobre salarios mínimos, se describen las medidas tomadas para determinar si a estos trabajadores se les paga por encima del salario mínimo.</t>
  </si>
  <si>
    <t>c. Si el salario mínimo local no existe o es variable en las ubicaciones con operaciones significativas por sexo. En caso de que sea posible usar diferentes mínimos como referencia, se debe informar del salario mínimo que se utiliza.</t>
  </si>
  <si>
    <t>d. La definición utilizada para “las ubicaciones con operaciones significativas”.</t>
  </si>
  <si>
    <t>Relacionamiento y vinculación con las
comunidades y pueblos indígenas</t>
  </si>
  <si>
    <t>Proportion of senior management hired from the local community</t>
  </si>
  <si>
    <t xml:space="preserve">Sustainability Databook - Labour Practice sheet </t>
  </si>
  <si>
    <t>a. El porcentaje de altos ejecutivos de las ubicaciones de operación significativas
contratados en la comunidad local.</t>
  </si>
  <si>
    <t>b.  La definición utilizada para "altos ejecutivos".</t>
  </si>
  <si>
    <t>c. La definición geográfica de "local" de la organización.</t>
  </si>
  <si>
    <r>
      <t xml:space="preserve">Sustainability Databook - Labour Practice sheet 
</t>
    </r>
    <r>
      <rPr>
        <sz val="12"/>
        <color rgb="FF0070C0"/>
        <rFont val="Calibri"/>
        <family val="2"/>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</si>
  <si>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t>GRI 203: Indirect Economic Impacts 2016</t>
  </si>
  <si>
    <t>Infrastructure investments and services supported</t>
  </si>
  <si>
    <t>Sustainability Report 2024 - Pages 8, 58 - 61</t>
  </si>
  <si>
    <t>AAPP</t>
  </si>
  <si>
    <t>a. El grado/avance de desarrollo de las inversiones significativas en infraestructuras y servicios apoyados.</t>
  </si>
  <si>
    <t>a. El grado de desarrollo de las inversiones significativas en infraestructuras y servicios apoyados.</t>
  </si>
  <si>
    <r>
      <t xml:space="preserve">Antofagasta advanced major infrastructure projects through its flagship programmes </t>
    </r>
    <r>
      <rPr>
        <b/>
        <sz val="12"/>
        <rFont val="Calibri"/>
        <family val="2"/>
      </rPr>
      <t>Somos Choapa and Diálogos para el Desarrollo</t>
    </r>
    <r>
      <rPr>
        <sz val="12"/>
        <rFont val="Calibri"/>
        <family val="2"/>
      </rPr>
      <t>, delivering tangible improvements in water, education, health, housing, and public spaces. Key milestones include:
Water infrastructure: APRoxima and Confluye programmes improved irrigation efficiency and water security, benefiting 16,000 families and 8,000 farmers, and modernising 150 hectares with technology-based irrigation systems.
Community facilities: Construction of sports complexes, town squares, and cultural centres, including the Santa Rosa sports complex in Salamanca and Los Corralones Square in Canela.
Education and health: Delivery of 605 scholarships, technical training, and new school infrastructure such as the Canela Alta Primary School; installation of dental and ophthalmological equipment in Michilla’s primary health centre.
Housing and sanitation: Launch of the Caimanes sewerage and urbanisation project, providing a new treatment plant, household connections, and improved roads for 1,300 beneficiaries.</t>
    </r>
  </si>
  <si>
    <t>b. Los impactos actuales o previstos en las comunidades y las economías locales, incluidos los impactos positivos y negativos cuando proceda.</t>
  </si>
  <si>
    <t>Positive impacts include improved water access, enhanced agricultural productivity, better educational outcomes, and increased social cohesion. These projects strengthen local resilience to climate change and foster economic diversification. Potential negative impacts, such as temporary disruption during construction, are mitigated through community engagement and grievance mechanisms.</t>
  </si>
  <si>
    <t>c. Si estas inversiones y servicios son arreglos comerciales, en especie o pro bono.</t>
  </si>
  <si>
    <t>Most initiatives are in-kind and collaborative, implemented through public-private partnerships with local authorities, NGOs, and universities, rather than purely commercial arrangements.</t>
  </si>
  <si>
    <t>Significant indirect economic impacts</t>
  </si>
  <si>
    <t>AAPP
Abastecimiento.</t>
  </si>
  <si>
    <t>a. Ejemplos de impactos económicos indirectos significativos (positivos y negativos) identificados por la organización.</t>
  </si>
  <si>
    <t>La organización informante debe presentar la siguiente información:
a. Ejemplos de impactos económicos indirectos significativos (positivos y negativos) identificados por la organización.</t>
  </si>
  <si>
    <t>Local employment: Over 3,600 people from the Antofagasta Region and 2,000 from the Coquimbo Region were hired for major projects, boosting regional income and employability.
Supplier development: The Suppliers for a Better Future Programme strengthened local SMEs, with US$691 million in purchases from local suppliers and 46% of suppliers based in Chile.
Social investment: US$48 million invested in programmes supporting education, health, and local entrepreneurship, benefiting 6,484 entrepreneurs and 280 small businesses.
Infrastructure and services: Projects improved water security, education, and cultural heritage, creating multiplier effects in local economies.</t>
  </si>
  <si>
    <t>b. La importancia de los impactos económicos indirectos en el contexto de benchmarks externos y de las prioridades de los grupos de interés, como los estándares, protocolos y agendas políticas nacionales e internacionales.</t>
  </si>
  <si>
    <t>La organización informante debe presentar la siguiente información:
b. La importancia de los impactos económicos indirectos en el contexto de benchmarks externos y de las prioridades de los grupos de interés, como los estándares, protocolos y agendas políticas nacionales e internacionales.</t>
  </si>
  <si>
    <t>These impacts align with ICMM Mining Principles, Chile’s National Development Strategy, and the UN Sustainable Development Goals (SDGs), particularly SDG 6 (Clean Water), SDG 8 (Decent Work), and SDG 11 (Sustainable Communities). Antofagasta’s approach reflects global best practices for responsible mining and contributes to regional resilience and inclusive growth.</t>
  </si>
  <si>
    <t>GRI 204: Procurement Practices 2016</t>
  </si>
  <si>
    <t>Abastecimiento responsable</t>
  </si>
  <si>
    <t>Proportion of spending on local suppliers</t>
  </si>
  <si>
    <t>Sustainability Report 2024 - Pages 8, 50
Sustainability Databook - Supply sheet</t>
  </si>
  <si>
    <t>Abastecimiento</t>
  </si>
  <si>
    <t>a. El porcentaje del presupuesto de adquisiciones de ubicaciones con operaciones significativas que se emplea en proveedores de la localidad de la operación (como el porcentaje de productos y servicios que se compra a nivel local).</t>
  </si>
  <si>
    <t>b. La definición geográfica de la organización para “local”.</t>
  </si>
  <si>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</si>
  <si>
    <t>c. La definición utilizada para “ubicaciones con operaciones significativas”.</t>
  </si>
  <si>
    <t>GRI 205: Anti-corruption 2016</t>
  </si>
  <si>
    <t>Operations assessed for risks related to corruption</t>
  </si>
  <si>
    <t>Annual Report and Financial Statements 2024 - Pages 74:87
Sustainability Report 2024 - Page 36</t>
  </si>
  <si>
    <t>a. La cantidad total y el porcentaje de operaciones donde se realizaron evaluaciones de riesgo de corrupción.</t>
  </si>
  <si>
    <t>b. Los riesgos significativos relacionados con la corrupción identificados a través de la evaluación de riesgos.</t>
  </si>
  <si>
    <t>Communication and training about anti-corruption policies and procedures</t>
  </si>
  <si>
    <r>
      <t xml:space="preserve">Compliance Model
GRI 2-24, 205-1, 205-2, 205-3, 206-1
The Antofagasta Minerals Compliance Model applies to all Group companies. It is disseminated through internal channels, the website, and employee training, with updates and specific courses for higher-risk areas. All contracts include clauses on ethics, modern slavery, and crime prevention to ensure contractor adherence. The Compliance Model is regularly reviewed internally and by independent third parties for corruption-related matters. It is certified per the Chilean law on Criminal responsibility of legal entities (Law No. 20,393), amended in 2024 by Law No. 21,595 on Economic crimes.
</t>
    </r>
    <r>
      <rPr>
        <b/>
        <sz val="12"/>
        <rFont val="Calibri"/>
        <family val="2"/>
      </rPr>
      <t>Por favor indicar los cursos que se hayan hecho/ harán durante 2025 para todos los trabajadores y para el Directorio.</t>
    </r>
  </si>
  <si>
    <t>a. El número total y el porcentaje de miembros del órgano de gobierno a quienes se les hayan comunicado las políticas y procedimientos anticorrupción de la organización, desglosados por región.</t>
  </si>
  <si>
    <t>b. El número total y el porcentaje de empleados a quienes se les hayan comunicado las políticas y procedimientos anticorrupción de la organización, desglosados por categoría laboral y región.</t>
  </si>
  <si>
    <t>c. El número total y el porcentaje de socios de negocio a quienes se les hayan comunicado las políticas y procedimientos anticorrupción de la organización, desglosados por tipo de socio de negocio y región. Describir si las políticas y procedimientos anticorrupción de la organización se han comunicado a cualquier otra persona u organización.</t>
  </si>
  <si>
    <t>d. El número total y el porcentaje de miembros del órgano de gobierno que hayan recibido formación sobre anticorrupción, desglosados por región.</t>
  </si>
  <si>
    <t>e. El número total y el porcentaje de empleados que hayan recibido formación sobre anticorrupción, desglosados por categoría laboral y región.</t>
  </si>
  <si>
    <t>Confirmed incidents of corruption and actions taken</t>
  </si>
  <si>
    <t>Sustainability Report 2024 - Pages 31
Sustainability Databook - Compliance sheet</t>
  </si>
  <si>
    <t>a. La cantidad total y naturaleza de los incidentes de corrupción confirmados.</t>
  </si>
  <si>
    <t>Sustainability Databook - Compliance sheet (Número ok). Faltan las medidas  tomadas</t>
  </si>
  <si>
    <t>b. La cantidad total de incidentes de corrupción confirmados a consecuencia de los cuales fueron despedidos o se aplicaron medidas disciplinarias a los empleados.</t>
  </si>
  <si>
    <t>c. La cantidad total de casos confirmados en los que se hayan rescindido o no se hayan renovado contratos con socios de negocio por infracciones relacionadas con la corrupción.</t>
  </si>
  <si>
    <t>d. Los casos jurídicos públicos relacionados con la corrupción interpuestos contra la organización o sus empleados durante el periodo objeto del informe y los resultados de esos casos.</t>
  </si>
  <si>
    <t>GRI 206: Anti-competitive Behavior 2016</t>
  </si>
  <si>
    <t>Legal actions for anti-competitive behavior, anti-trust, and monopoly practices</t>
  </si>
  <si>
    <t>Sustainability Report 2024 - Pages 32
Sustainability Databook - Compliance sheet</t>
  </si>
  <si>
    <t>a. La cantidad de acciones jurídicas pendientes o finalizadas durante el periodo objeto del informe con respecto a la competencia desleal y las infracciones de la legislación aplicable en materia de prácticas monopólicas y contra la libre competencia en las que se haya identificado que la organización ha participado.</t>
  </si>
  <si>
    <t>b. Los principales resultados de las acciones jurídicas finalizadas, incluidas decisiones o sentencias.</t>
  </si>
  <si>
    <t>GRI 207: Tax 2019</t>
  </si>
  <si>
    <t>Approach to tax</t>
  </si>
  <si>
    <r>
      <rPr>
        <sz val="12"/>
        <rFont val="Calibri"/>
        <family val="2"/>
        <scheme val="minor"/>
      </rPr>
      <t>Sustainability Report 2024 - Page 27
Tax Strategy (Visit our webpage)</t>
    </r>
    <r>
      <rPr>
        <u/>
        <sz val="12"/>
        <color theme="10"/>
        <rFont val="Calibri"/>
        <family val="2"/>
        <scheme val="minor"/>
      </rPr>
      <t xml:space="preserve">
2024 Full Year Results</t>
    </r>
  </si>
  <si>
    <t>a. Una descripción del enfoque fiscal que indique: 
i. si la organización tiene una estrategia fiscal y, en tal caso, un enlace a dicha estrategia si es pública;</t>
  </si>
  <si>
    <t xml:space="preserve">Antofagasta plc has a Group-wide tax strategy, formally approved by the Board of Directors and published annually on its corporate website in compliance with Schedule 19 of the UK Finance Act 2016. This strategy applies to all Group entities. </t>
  </si>
  <si>
    <t>a. Una descripción del enfoque fiscal que indique:
 ii. el órgano de gobierno o el cargo de nivel ejecutivo de la organización que revisa y aprueba formalmente la estrategia fiscal y la frecuencia de las revisiones;</t>
  </si>
  <si>
    <t>The Board of Directors formally approves the tax strategy. Tax matters are reviewed at every Board meeting, with oversight by the Audit and Risk Committee. Day-to-day management is led by the Head of Tax, who escalates issues to senior governance bodies when necessary</t>
  </si>
  <si>
    <t>a. Una descripción del enfoque fiscal que indique:
 iii. el enfoque sobre cumplimiento normativo;</t>
  </si>
  <si>
    <t>The Group maintains full compliance with applicable laws in all jurisdictions, operates with a low appetite for tax risk, and rejects aggressive or artificial tax planning. All intra-group transactions follow arm’s length principles. Engagement with tax authorities is based on honesty, transparency, and cooperative compliance, including proactive consultation where legislation is unclear.</t>
  </si>
  <si>
    <t>a. Una descripción del enfoque fiscal que indique:
 iv. la relación entre el enfoque fiscal y las estrategias empresariales y de desarrollo sostenible de la organización.</t>
  </si>
  <si>
    <t xml:space="preserve">The tax approach is aligned with ESG principles, adhering to GRI 207, ICMM Principle 10, and EITI standards. Fiscal transparency is presented as part of the Group’s economic contribution and social licence to operate, supporting sustainable development in host regions. </t>
  </si>
  <si>
    <t>Tax governance, control, and risk management</t>
  </si>
  <si>
    <t>a. Una descripción de la gobernanza fiscal y el marco de control, que indique:
       i. el órgano de gobierno o el cargo de nivel ejecutivo de la organización responsable del cumplimiento de la estrategia fiscal;</t>
  </si>
  <si>
    <t>Responsibility lies with the Board of Directors, supported by the Audit and Risk Committee and the Head of Tax.</t>
  </si>
  <si>
    <t>a. Una descripción de la gobernanza fiscal y el marco de control, que indique:
   ii. cómo se integra el enfoque fiscal en la organización;</t>
  </si>
  <si>
    <t>Tax compliance and risk control are managed by a dedicated Tax Department, embedded in the enterprise risk management framework. Internal controls ensure accurate tax calculation, timely payments, and compliance with transfer pricing and disclosure requirements.</t>
  </si>
  <si>
    <t>a. Una descripción de la gobernanza fiscal y el marco de control, que indique:
   iii. el enfoque en cuanto a riesgos fiscales, incluido cómo se identifican, gestionan y supervisan;</t>
  </si>
  <si>
    <t>The Group applies a risk-based approach, including proactive monitoring of legislative changes (e.g., Chile’s 2024 reform, OECD BEPS, Pillar 2), periodic internal audits, and external advice for complex matters.</t>
  </si>
  <si>
    <t>a. Una descripción de la gobernanza fiscal y el marco de control, que indique:
   iv. cómo se evalúa el cumplimiento de la gobernanza fiscal y el marco de control.</t>
  </si>
  <si>
    <t>Compliance is supported by internal controls and UK SAO certification when applicable. Additionally, the EY Chile independent review  verified the accuracy of the 2024 direct tax burden summary.</t>
  </si>
  <si>
    <t>b. Una descripción de los mecanismos de notificación de inquietudes relacionadas con conductas no éticas o ilegales y con la integridad de la organización en relación con la fiscalidad.</t>
  </si>
  <si>
    <t>Antofagasta plc has established mechanisms to report concerns related to unethical or illegal conduct, including matters associated with tax integrity. In addition to compliance with Chilean Law 20,393 on corporate criminal liability (as amended by Law 21,595), the Group operates a confidential whistleblowing channel called “Tu Voz”. This platform enables employees, contractors, and other stakeholders to report suspected breaches of ethical standards, legal obligations, or internal policies — including tax-related issues — anonymously and without fear of retaliation. Reports submitted through Tu Voz are handled under strict confidentiality and investigated in accordance with the Group’s Code of Conduct and governance procedures.</t>
  </si>
  <si>
    <t>c. Una descripción del proceso de verificación de los contenidos en materia fiscal que incluya, si procede, un enlace o referencia a la declaración de verificación o informe de verificación externa</t>
  </si>
  <si>
    <t>The report includes an independent review opinion by EY Chile, confirming reasonable assurance over the direct tax burden summary for 2024.</t>
  </si>
  <si>
    <t>Stakeholder engagement and management of concerns related to tax</t>
  </si>
  <si>
    <t>a. Una descripción del enfoque en cuanto a la participación de los grupos de interés y la gestión de las inquietudes de los grupos de interés en relación con la fiscalidad, que incluya:
 i. el enfoque en cuanto al compromiso con las autoridades fiscales;</t>
  </si>
  <si>
    <t>The Group maintains constructive, transparent relationships with tax authorities, seeking early resolution of risks and proactive dialogue. Litigation is pursued only when necessary.</t>
  </si>
  <si>
    <t>a. Una descripción del enfoque en cuanto a la participación de los grupos de interés y la gestión de las inquietudes de los grupos de interés en relación con la fiscalidad, que incluya:
 ii. el enfoque en cuanto a la defensa de las políticas públicas en materia fiscal;</t>
  </si>
  <si>
    <t>The Group focuses on compliance with OECD BEPS, GRI 207, and Chile’s tax sustainability framework under Law 21,713.</t>
  </si>
  <si>
    <t>a. Una descripción del enfoque en cuanto a la participación de los grupos de interés y la gestión de las inquietudes de los grupos de interés en relación con la fiscalidad, que incluya:
 iii. los procesos para recoger y considerar las opiniones y preocupaciones de los grupos de interés, incluidos los grupos de interés externos.</t>
  </si>
  <si>
    <t xml:space="preserve">Transparency through public reporting (Tax Report, CbCR, Payments to Governments) is the main mechanism. A contact email is provided for queries, but no formal grievance process for tax issues is detailed. </t>
  </si>
  <si>
    <t>Country-by-country reporting</t>
  </si>
  <si>
    <t>a. Todas las jurisdicciones fiscales en las que las entidades incluidas en los estados financieros consolidados auditados de la organización o en la información financiera presentada ante registros públicos son residentes a efectos fiscales.</t>
  </si>
  <si>
    <t>Chile, United Kingdom, United States, Canada, Peru, Jersey, British Virgin Islands, Bermuda. Chile accounts for 99% of taxes paid.</t>
  </si>
  <si>
    <t xml:space="preserve">b. Para cada jurisdicción fiscal indicada en el Contenido 207-4-a:
 i. los nombres de las entidades residentes;
</t>
  </si>
  <si>
    <r>
      <rPr>
        <b/>
        <sz val="12"/>
        <rFont val="Calibri"/>
        <family val="2"/>
      </rPr>
      <t>Chile</t>
    </r>
    <r>
      <rPr>
        <sz val="12"/>
        <rFont val="Calibri"/>
        <family val="2"/>
      </rPr>
      <t xml:space="preserve">
Entities: Minera Los Pelambres, Minera Centinela, Minera Antucoya, Compañía Minera Zaldívar, Antofagasta Minerals S.A., Inversiones Los Pelambres Chile Ltda., Michilla Costa SpA, FCAB.
Activities: Copper mining, logistics, corporate services.
CIT paid: US$386.6m; Mining royalty: US$232.9m; Dividend WHT: US$101.6m; Other levies: US$37.1m.
CIT accrued: US$385.8m; Royalty expense: US$206.0m.
Explanation of differences: Timing (deferred tax), prior-year adjustments, provisional payments vs final settlements, WHT, non-ETR taxes.
</t>
    </r>
    <r>
      <rPr>
        <b/>
        <sz val="12"/>
        <rFont val="Calibri"/>
        <family val="2"/>
      </rPr>
      <t>Missing fields: Employees, third-party revenues, intra-group revenues, PBT, tangible assets.</t>
    </r>
  </si>
  <si>
    <t xml:space="preserve">b. Para cada jurisdicción fiscal indicada en el Contenido 207-4-a:
 ii. las actividades principales de la organización;
   </t>
  </si>
  <si>
    <t xml:space="preserve">b. Para cada jurisdicción fiscal indicada en el Contenido 207-4-a:
 iii. el número de empleados y la base para calcular dicho número; 
</t>
  </si>
  <si>
    <t xml:space="preserve">b. Para cada jurisdicción fiscal indicada en el Contenido 207-4-a:
 iv. los ingresos procedentes de ventas a terceros;
 </t>
  </si>
  <si>
    <t xml:space="preserve">b. Para cada jurisdicción fiscal indicada en el Contenido 207-4-a:
 v. los ingresos procedentes de transacciones intragrupo con otras jurisdicciones fiscales;
  </t>
  </si>
  <si>
    <t>b. Para cada jurisdicción fiscal indicada en el Contenido 207-4-a:
 vi. los beneficios o pérdidas antes de impuestos;</t>
  </si>
  <si>
    <t xml:space="preserve">b. Para cada jurisdicción fiscal indicada en el Contenido 207-4-a:
 vii. los activos tangibles distintos de efectivo y equivalentes de efectivo;
  </t>
  </si>
  <si>
    <t xml:space="preserve">b. Para cada jurisdicción fiscal indicada en el Contenido 207-4-a:
 viii. el impuesto sobre el beneficio de las sociedades pagado;
</t>
  </si>
  <si>
    <t xml:space="preserve">b. Para cada jurisdicción fiscal indicada en el Contenido 207-4-a:
 ix. el impuesto sobre el beneficio de las sociedades acumulado sobre los beneficios o pérdidas;
</t>
  </si>
  <si>
    <t xml:space="preserve">b. Para cada jurisdicción fiscal indicada en el Contenido 207-4-a:
 x. los motivos de la diferencia entre el impuesto sobre el beneficio de las sociedades acumulado sobre los beneficios o pérdidas y los impuestos calculados si se aplica el tipo impositivo legal a los beneficios o pérdidas antes de impuestos.
</t>
  </si>
  <si>
    <t>c. El periodo cubierto en la información indicada en el Contenido 207-4.</t>
  </si>
  <si>
    <t>FY 2025</t>
  </si>
  <si>
    <t>GRI 302: Energy 2016</t>
  </si>
  <si>
    <t>Energy consumption within the Organisation</t>
  </si>
  <si>
    <t>Sustainability Report 2024 - Page 73, 74
Sustainability Databook - Environment sheet</t>
  </si>
  <si>
    <t>Energía</t>
  </si>
  <si>
    <t>a. El consumo total de combustibles procedentes de fuentes no renovables dentro de la organización, en julios o múltiplos, incluidos los tipos de combustible utilizados.</t>
  </si>
  <si>
    <t>a. La extracción de agua total de todas las áreas en megalitros, y un desglose de este total según las fuentes siguientes, si procede:
i. aguas superficiales;</t>
  </si>
  <si>
    <t>b. El consumo total de combustibles procedentes de fuentes renovables dentro de la
organización, en julios o múltiplos, incluidos los tipos de combustible utilizados.</t>
  </si>
  <si>
    <t>a. La extracción de agua total de todas las áreas en megalitros, y un desglose de este total según las fuentes siguientes, si procede:
ii. aguas subterráneas;</t>
  </si>
  <si>
    <t>c. En julios, vatios·hora o múltiplos, el total de:
i. consumo de electricidad
ii. consumo de calefacción
iii. consumo de refrigeración
iv. consumo de vapor</t>
  </si>
  <si>
    <t>a. La extracción de agua total de todas las áreas en megalitros, y un desglose de este total según las fuentes siguientes, si procede:
iii. aguas marinas;</t>
  </si>
  <si>
    <t>d. En julios, vatios·hora o múltiplos, el total de:
i. la electricidad vendida
ii. la calefacción vendida
iii. la refrigeración vendida
iv. el vapor vendido</t>
  </si>
  <si>
    <t>a. La extracción de agua total de todas las áreas en megalitros, y un desglose de este total según las fuentes siguientes, si procede:
iv. agua producida;</t>
  </si>
  <si>
    <t>e. El consumo total de energía dentro de la organización, en julios o múltiplos.</t>
  </si>
  <si>
    <t>a. La extracción de agua total de todas las áreas en megalitros, y un desglose de este total según las fuentes siguientes, si procede:
v. agua de terceros.</t>
  </si>
  <si>
    <t>f. Los Estándares, metodologías, suposiciones y herramientas de cálculo utilizados.</t>
  </si>
  <si>
    <t>b. La extracción total de agua de todas las zonas sometidas a estrés hídrico en megalitros, y un desglose de este total según las fuentes siguientes, si procede:
i. Agua superficial;</t>
  </si>
  <si>
    <t>g. La fuente de los factores de conversión utilizados.</t>
  </si>
  <si>
    <t>b. La extracción total de agua de todas las zonas sometidas a estrés hídrico en megalitros, y un desglose de este total según las fuentes siguientes, si procede:
ii. Agua subterránea;</t>
  </si>
  <si>
    <t>Energy consumption outside of the Organisation</t>
  </si>
  <si>
    <t>a. El consumo de energía fuera de la organización, en julios o múltiplos.</t>
  </si>
  <si>
    <t>b. Los Estándares, metodologías, suposiciones y herramientas de cálculo utilizados.</t>
  </si>
  <si>
    <t>c.  La fuente de los factores de conversión utilizados</t>
  </si>
  <si>
    <t>Energy intensity</t>
  </si>
  <si>
    <t>a. El ratio de intensidad energética de la organización.</t>
  </si>
  <si>
    <t>b. El parámetro (denominador) específico que se haya seleccionado para calcular el ratio.</t>
  </si>
  <si>
    <t>c. Los tipos de energía incluidos en el ratio de intensidad (combustible, electricidad,
calefacción, refrigeración, vapor o todos).</t>
  </si>
  <si>
    <t>d. Si el ratio abarca el consumo de energía dentro de la organización, fuera de ella o
ambos.</t>
  </si>
  <si>
    <t>Reduction of energy consumption</t>
  </si>
  <si>
    <t>Sustainability Report 2024 - Page 73
Sustainability Databook - Environment sheet</t>
  </si>
  <si>
    <t>a. La magnitud de las reducciones de consumo energético logradas como resultado directo de iniciativas de conservación y eficiencia, en julios o múltiplos.</t>
  </si>
  <si>
    <t>b. Los tipos de energía incluidos en dicha reducción (combustible, electricidad, calefacción, refrigeración, vapor o todos).</t>
  </si>
  <si>
    <t>c. La base del cálculo de las reducciones del consumo energético, como el año base o la línea base, incluida la justificación de la selección.</t>
  </si>
  <si>
    <t>d. Los Estándares, metodologías, suposiciones y herramientas de cálculo utilizados.</t>
  </si>
  <si>
    <t>Reductions in energy requirements of products and services</t>
  </si>
  <si>
    <t>a. Las reducciones de los requerimientos energéticos de los productos y servicios
vendidos durante el periodo objeto del informe, en julios o múltiplos.</t>
  </si>
  <si>
    <t>b. La base del cálculo de las reducciones del consumo energético, como el año base o
la línea base, incluida la justificación de la selección.</t>
  </si>
  <si>
    <t>c. Los Estándares, metodologías, suposiciones y herramientas de cálculo utilizados.</t>
  </si>
  <si>
    <t>GRI 303: Water and Effluents 2018</t>
  </si>
  <si>
    <t>Interactions with water as a shared resource</t>
  </si>
  <si>
    <t>Sustainability Report 2024 - Page 75
Sustainability Databook - ICMM Water Committments</t>
  </si>
  <si>
    <t>Gestión hídrica</t>
  </si>
  <si>
    <t>a. Una descripción de cómo la organización interactúa con el agua, incluidos el modo y el lugar en que se extrae, consume y vierte el agua, y los impactos relacionados con el agua que la organización haya ocasionado o contribuido a ocasionar, o que estén vinculados directamente con las operaciones, productos o servicios a través de relaciones comerciales (por ejemplo, impactos ocasionados por escorrentía).</t>
  </si>
  <si>
    <t>Sustainability Databook - ICMM Water Committments</t>
  </si>
  <si>
    <t>b. Una descripción del enfoque empleado para identificar los impactos relacionados con el agua, incluidos el alcance de las evaluaciones, su calendario y las herramientas o metodologías utilizadas.</t>
  </si>
  <si>
    <t>Antofagasta Minerals applies a comprehensive water stewardship framework across all operations. Impact identification is embedded in Environmental Impact Assessments (EIAs), operational risk reviews, and periodic audits aligned with Chilean regulations and ICMM principles. Evaluations cover catchment-level hydrological conditions, water stress mapping, and cumulative impact assessments. Tools include hydrogeological modelling, climate risk scenarios, and materiality analysis updated annually.</t>
  </si>
  <si>
    <t>c. Una descripción de cómo se abordan los impactos relacionados con el agua, que incluye cómo la organización colabora con los grupos de interés para gestionar de forma responsable el agua como recurso compartido y cómo se relaciona con proveedores o clientes que tienen impactos significativos relacionados con el agua.</t>
  </si>
  <si>
    <t>The Group prioritises responsible water use through desalination projects, high recirculation rates (XX% in 2025), and efficiency initiatives such as thickened tailings technology. Collaboration occurs via local water boards (e.g., Junta de Vigilancia del Río Choapa), and community programmes like Somos Choapa. Engagement includes Indigenous communities in the Salar de Atacama. Suppliers are required to comply with environmental standards, and water-related risks are integrated into procurement criteria</t>
  </si>
  <si>
    <t>d. Una explicación del proceso por el que se establecen los objetivos y metas relacionados con el agua que son parte del enfoque de la organización para la gestión del agua y los efluentes, y la manera en que se relacionan con las políticas públicas y el contexto local de cada zona sometida a estrés hídrico.</t>
  </si>
  <si>
    <t>Targets are defined through the Water Strategy, reviewed annually by the Sustainability Committee and aligned with national water regulations, regional scarcity plans, and ICMM Water Stewardship Position Statement. Objectives include:
Zero discharge of untreated effluents
Increase seawater and recycled water use
Maintain &gt;80% recirculation rate
These goals reflect local water stress contexts (e.g., Choapa Basin) and Chile’s National Water Resources Policy.</t>
  </si>
  <si>
    <t>Management of water discharge-related impacts</t>
  </si>
  <si>
    <t>a. Una descripción de los estándares mínimos establecidos para la calidad de los vertidos de efluentes, y de la manera en que se determinan estos estándares mínimos, incluidos:
i. el modo en que se determinaron los estándares para instalaciones que operan en lugares sin requerimientos locales de vertidos;</t>
  </si>
  <si>
    <t>Antofagasta Minerals enforces standards based on Chilean environmental permits (RCA) and internal Water Quality Guidelines aligned with ICMM and The Copper Mark. Where local regulations are absent, the Group applies international benchmarks</t>
  </si>
  <si>
    <t>a. Una descripción de los estándares mínimos establecidos para la calidad de los vertidos de efluentes, y de la manera en que se determinan estos estándares mínimos, incluidos:
ii. todo estándar o directriz sobre calidad del agua desarrollados internamente;</t>
  </si>
  <si>
    <t>The Group’s Water Management Standard sets limits for pH, suspended solids, and metals, exceeding local legal requirements.</t>
  </si>
  <si>
    <t>a. Una descripción de los estándares mínimos establecidos para la calidad de los vertidos de efluentes, y de la manera en que se determinan estos estándares mínimos, incluidos:
iii. todo estándar específico del sector que se consideró;</t>
  </si>
  <si>
    <t>ICMM’s Water Stewardship Framework and The Copper Mark criteria inform effluent quality requirements.</t>
  </si>
  <si>
    <t>a. Una descripción de los estándares mínimos establecidos para la calidad de los vertidos de efluentes, y de la manera en que se determinan estos estándares mínimos, incluidos:
iv. si se consideró el perfil de la masa de agua receptora.</t>
  </si>
  <si>
    <t>Discharge standards incorporate baseline studies of receiving water bodies, including flow, ecological sensitivity, and cumulative impact assessments, to prevent deterioration of aquatic ecosystems.</t>
  </si>
  <si>
    <t>Water withdrawal</t>
  </si>
  <si>
    <t>Sustainability Report 2024 - Page 76
Sustainability Databook - ICMM Water MD 
Sustainability Databook - ICMM Water MD Operations</t>
  </si>
  <si>
    <t>Sustainability Databook - ICMM Water MD 
Sustainability Databook - ICMM Water MD Operations</t>
  </si>
  <si>
    <t>b. La extracción total de agua de todas las zonas sometidas a estrés hídrico en megalitros, y un desglose de este total según las fuentes siguientes, si procede:
iii. Agua marina;</t>
  </si>
  <si>
    <t>iv. Agua producida;</t>
  </si>
  <si>
    <t>v. Agua de terceros, y un desglose de este total en función de las fuentes de extracción que figuran en los puntos i-iv.</t>
  </si>
  <si>
    <t>c. Un desglose de la extracción total de agua procedente de cada una de las fuentes que figuran en los Contenidos 303-3-a y 303-3-b (en megalitros), según las siguientes categorías:
i. Agua dulce (total de sólidos disueltos ≤ 1000 mg/l)</t>
  </si>
  <si>
    <t>c. Un desglose de la extracción total de agua procedente de cada una de las fuentes que figuran en los Contenidos 303-3-a y 303-3-b (en megalitros), según las siguientes categorías:
ii. Otras aguas (total de sólidos disueltos &gt; 1000 mg/l)</t>
  </si>
  <si>
    <t>d. Cualquier tipo de información contextual necesaria para comprender cómo se han recopilado los datos, como estándares, metodologías o supuestos usados.</t>
  </si>
  <si>
    <t>Water discharge</t>
  </si>
  <si>
    <t xml:space="preserve">Sustainability Databook - ICMM Water MD 
Sustainability Databook - ICMM Water MD Operations </t>
  </si>
  <si>
    <t>a. El vertido de agua total en todas las zonas (en megalitros) y un desglose de este total según los siguientes tipos de destino, si procede:
i. aguas superficiales;</t>
  </si>
  <si>
    <t>a. El vertido de agua total en todas las zonas (en megalitros) y un desglose de este total según los siguientes tipos de destino, si procede:
ii. aguas subterráneas;</t>
  </si>
  <si>
    <t>a. El vertido de agua total en todas las zonas (en megalitros) y un desglose de este total según los siguientes tipos de destino, si procede:
iii. aguas marinas;</t>
  </si>
  <si>
    <t>a. El vertido de agua total en todas las zonas (en megalitros) y un desglose de este total según los siguientes tipos de destino, si procede:
iv. agua de terceros, y el volumen de dicho total que se destina al uso de otras organizaciones, si procede.</t>
  </si>
  <si>
    <t>b. Un desglose del vertido total de agua a todas las áreas (en megalitros) según las siguientes categorías:
i. Agua dulce (total de sólidos disueltos ≤ 1000 mg/l)</t>
  </si>
  <si>
    <t>b. Un desglose del vertido total de agua a todas las áreas (en megalitros) según las siguientes categorías:
ii. Otras aguas (total de sólidos disueltos &gt; 1000 mg/l)</t>
  </si>
  <si>
    <t>c. Vertido total de agua en todas las zonas con estrés hídrico (en megalitros) y un desglose de este total según las siguientes categorías:
i. agua dulce (total de sólidos disueltos ≤ 1000 mg/l);</t>
  </si>
  <si>
    <t>c. Vertido total de agua en todas las zonas con estrés hídrico (en megalitros) y un desglose de este total según las siguientes categorías:
ii. Otras aguas (total de sólidos disueltos &gt; 1000 mg/l)</t>
  </si>
  <si>
    <t>d. Sustancias de riesgo prioritarias por las que se tratan los vertidos, incluidos:
i. el método utilizado para definir las sustancias de riesgo prioritarias, así como los estándares internacionales, listas oficiales o criterios empleados;</t>
  </si>
  <si>
    <t>d. Sustancias de riesgo prioritarias por las que se tratan los vertidos, incluidos:
ii. el método utilizado para establecer los límites de vertido de las sustancias de riesgo prioritarias;</t>
  </si>
  <si>
    <t>d. Sustancias de riesgo prioritarias por las que se tratan los vertidos, incluidos:
iii. la cantidad de incidencias de incumplimiento de los límites de vertido.</t>
  </si>
  <si>
    <t>e. Cualquier tipo de información contextual necesaria para comprender cómo se han recopilado los datos, como estándares, metodologías o supuestos usados.</t>
  </si>
  <si>
    <t>Water consumption</t>
  </si>
  <si>
    <t>a. Consumo total de agua (en megalitros) de todas las zonas.</t>
  </si>
  <si>
    <t>b. Consumo total de agua (en megalitros) de todas las zonas con estrés hídrico.</t>
  </si>
  <si>
    <t>c. Cambio en el almacenamiento de agua (en megalitros), siempre que se haya identificado que el almacenamiento de agua genera un impacto significativo relacionado con el agua.</t>
  </si>
  <si>
    <t>d. Cualquier información contextual necesaria para comprender cómo se han recopilado los datos (como estándares, metodologías y supuestos utilizados), así como si la información se calcula, se estima, se obtiene a partir de un modelo o procede de mediciones directas, y el método empleado para ello, tal como el uso de factores específicos para el sector.</t>
  </si>
  <si>
    <t>GRI 304: Biodiversity 2016</t>
  </si>
  <si>
    <t>Operational sites owned, leased, managed in, or adjacent to, protected areas and areas of high biodiversity value outside protected areas</t>
  </si>
  <si>
    <t>Sustainability Report 2024 - Pages 79,80
Sustainability Databook - Biodiversity sheet</t>
  </si>
  <si>
    <t>a. Para cada centro de operaciones en propiedad, arrendados o gestionados ubicados dentro de o junto a áreas protegidas o zonas de gran valor para la biodiversidad fuera de áreas protegidas, debe presentar la siguiente información:
i. ubicación geográfica;</t>
  </si>
  <si>
    <t>a. Para cada centro de operaciones en propiedad, arrendados o gestionados ubicados dentro de o junto a áreas protegidas o zonas de gran valor para la biodiversidad fuera de áreas protegidas, debe presentar la siguiente información:
ii. tierras su superficiales y subterráneas que puedan ser propiedad, estar arrendadas o ser gestionadas por la organización;</t>
  </si>
  <si>
    <t>a. Para cada centro de operaciones en propiedad, arrendados o gestionados ubicados dentro de o junto a áreas protegidas o zonas de gran valor para la biodiversidad fuera de áreas protegidas, debe presentar la siguiente información:
iii. posición con respecto al área protegida (dentro del área, junto al área o con parcelas en el área protegida) o zona de gran valor para la biodiversidad fuera del área protegida;</t>
  </si>
  <si>
    <t>a. Para cada centro de operaciones en propiedad, arrendados o gestionados ubicados dentro de o junto a áreas protegidas o zonas de gran valor para la biodiversidad fuera de áreas protegidas, debe presentar la siguiente información:
iv. tipo de operación (oficina, fabricación, producción o extracción);</t>
  </si>
  <si>
    <t>a. Para cada centro de operaciones en propiedad, arrendados o gestionados ubicados dentro de o junto a áreas protegidas o zonas de gran valor para la biodiversidad fuera de áreas protegidas, debe presentar la siguiente información:
v. tamaño del centro de operaciones en km2 (u otra unidad, si corresponde);</t>
  </si>
  <si>
    <t>a. Para cada centro de operaciones en propiedad, arrendados o gestionados ubicados dentro de o junto a áreas protegidas o zonas de gran valor para la biodiversidad fuera de áreas protegidas, debe presentar la siguiente información:
vi. valor de la biodiversidad, caracterizado por los atributos del área protegida o de la zona de gran valor para la biodiversidad fuera del área protegida (ecosistemas terrestres,marinos o de agua dulce)</t>
  </si>
  <si>
    <t>a. Para cada centro de operaciones en propiedad, arrendados o gestionados ubicados dentro de o junto a áreas protegidas o zonas de gran valor para la biodiversidad fuera de áreas protegidas, debe presentar la siguiente información:
vii. valor de la biodiversidad, caracterizado por aparecer en listas de carácter protegido (como las categorías de gestión de áreas protegidas de la UICN, la Convención de Ramsar y las legislaciones nacionales).</t>
  </si>
  <si>
    <t>Significant impacts of activities, products and services on biodiversity</t>
  </si>
  <si>
    <t>a. La naturaleza de los impactos significativos directos e indirectos en la biodiversidad en lo que atañe a uno o más de los siguientes puntos:
i. la construcción o el uso de plantas de fabricación, minas e infraestructuras de transporte;</t>
  </si>
  <si>
    <t>a. La naturaleza de los impactos significativos directos e indirectos en la biodiversidad en lo que atañe a uno o más de los siguientes puntos:
ii. la contaminación (introducción de sustancias que no se producen de forma natural en un hábitat de fuentes tanto localizadas como no localizadas);</t>
  </si>
  <si>
    <t>a. La naturaleza de los impactos significativos directos e indirectos en la biodiversidad en lo que atañe a uno o más de los siguientes puntos:
iii. la introducción de especies invasivas, plagas y patógenos;</t>
  </si>
  <si>
    <t>a. La naturaleza de los impactos significativos directos e indirectos en la biodiversidad en lo que atañe a uno o más de los siguientes puntos:
iv. la reducción de especies;</t>
  </si>
  <si>
    <t>a. La naturaleza de los impactos significativos directos e indirectos en la biodiversidad en lo que atañe a uno o más de los siguientes puntos:
v. la transformación del hábitat;</t>
  </si>
  <si>
    <t>a. La naturaleza de los impactos significativos directos e indirectos en la biodiversidad en lo que atañe a uno o más de los siguientes puntos:
vi. los cambios en los procesos ecológicos fuera del rango natural de variación (como la salinidad o los cambios en nivel freático).</t>
  </si>
  <si>
    <t>b. Los impactos positivos y negativos significativos directos e indirectos con referencia a lo siguiente:
i. las especies afectadas;</t>
  </si>
  <si>
    <t>b. Los impactos positivos y negativos significativos directos e indirectos con referencia a lo siguiente:
ii. la extensión de las zonas que han sufrido impactos;</t>
  </si>
  <si>
    <t>b. Los impactos positivos y negativos significativos directos e indirectos con referencia a lo siguiente:
iii. la duración de los impactos;</t>
  </si>
  <si>
    <t>b. Los impactos positivos y negativos significativos directos e indirectos con referencia a lo siguiente:
iv. la reversibilidad o irreversibilidad de los impactos.</t>
  </si>
  <si>
    <t>Habitats protected or restored</t>
  </si>
  <si>
    <t>a. El tamaño y la ubicación de las áreas protegidas o restauradas de los hábitats y si el éxito de la medida de restauración estuvo o está aprobado por profesionales externos independientes.</t>
  </si>
  <si>
    <t xml:space="preserve">b. Si se han creado asociaciones con terceras partes para proteger o restaurar áreas de hábitats distintos de los que ha supervisado la organización y en los que ha aplicado medidas de restauración o protección. </t>
  </si>
  <si>
    <t>c. El estado de cada área en función de su condición al final del periodo objeto del informe.</t>
  </si>
  <si>
    <t>d. Los Estándares, las metodologías y los supuestos utilizados.</t>
  </si>
  <si>
    <t>IUCN Red List species and national conservation list species with habitats in areas affected by operations</t>
  </si>
  <si>
    <t>a. El número total de especies que aparecen en la Lista Roja de la UICN y en listados nacionales de conservación cuyos hábitats se encuentren en áreas afectadas por las operaciones de la organización, por nivel de riesgo de extinción:
i. en peligro crítico;</t>
  </si>
  <si>
    <t>a. El número total de especies que aparecen en la Lista Roja de la UICN y en listados nacionales de conservación cuyos hábitats se encuentren en áreas afectadas por las operaciones de la organización, por nivel de riesgo de extinción:
ii. en peligro;</t>
  </si>
  <si>
    <t>a. El número total de especies que aparecen en la Lista Roja de la UICN y en listados nacionales de conservación cuyos hábitats se encuentren en áreas afectadas por las operaciones de la organización, por nivel de riesgo de extinción:
iii. vulnerables;</t>
  </si>
  <si>
    <t>a. El número total de especies que aparecen en la Lista Roja de la UICN y en listados nacionales de conservación cuyos hábitats se encuentren en áreas afectadas por las operaciones de la organización, por nivel de riesgo de extinción:
iv. casi amenazadas;</t>
  </si>
  <si>
    <t>a. El número total de especies que aparecen en la Lista Roja de la UICN y en listados nacionales de conservación cuyos hábitats se encuentren en áreas afectadas por las operaciones de la organización, por nivel de riesgo de extinción:
v. preocupación menor.</t>
  </si>
  <si>
    <t>GRI 305: Emissions 2016</t>
  </si>
  <si>
    <t>Direct (Scope 1) GHG emissions</t>
  </si>
  <si>
    <t xml:space="preserve">Sustainability Report 2024 - Page 72
Sustainability Databook - Environment sheet </t>
  </si>
  <si>
    <t>a. Valor bruto de las emisiones directas de GEI (alcance 1) en toneladas métricas de CO2 equivalente.</t>
  </si>
  <si>
    <t>Sustentabilidad
Energía</t>
  </si>
  <si>
    <t>b. Gases incluidos en el cálculo: CO2 , CH4 , N2O, HFC, PFC, SF6 , NF3 o todos.</t>
  </si>
  <si>
    <t>c. Emisiones biogénicas de CO2 en toneladas métricas de CO2 equivalente.</t>
  </si>
  <si>
    <t>d. Año base para el cálculo, si procede, incluidos:
i.la justificación de la selección;</t>
  </si>
  <si>
    <t>d. Año base para el cálculo, si procede, incluidos:
ii.las emisiones en el año base;</t>
  </si>
  <si>
    <t>d. Año base para el cálculo, si procede, incluidos:
iii.el contexto de cualquier cambio significativo en las emisiones que haya dado lugar a nuevos cálculos de las emisiones en el año base.</t>
  </si>
  <si>
    <t>e. La fuente de los factores de emisión y las tasas del potencial de calentamiento global (GWP) utilizadas o una referencia a la fuente del GWP.</t>
  </si>
  <si>
    <t>f. El enfoque de consolidación para las emisiones: participación accionarial, control
financiero o control operacional</t>
  </si>
  <si>
    <t>g. Los Estándares, metodologías, suposiciones y herramientas de cálculo utilizados</t>
  </si>
  <si>
    <t>Energy indirect (Scope 2) GHG emissions</t>
  </si>
  <si>
    <t>a. Valor bruto de las emisiones indirectas de GEI asociadas a la energía (alcance 2) basadas en la ubicación en toneladas métricas de CO2 equivalente.</t>
  </si>
  <si>
    <t>b. Si procede, valor bruto de las emisiones indirectas de GEI asociadas a la energía
(alcance 2) basadas en el mercado en toneladas métricas de CO2 equivalente.</t>
  </si>
  <si>
    <t>c. Si están disponibles, los gases incluidos en el cálculo: CO , CH , N O, HFC, PFC, SF , NF o todos.</t>
  </si>
  <si>
    <t>Other indirect (Scope 3) GHG emissions</t>
  </si>
  <si>
    <t>Sustentabilidad
Descarbonización</t>
  </si>
  <si>
    <t>a. Valor bruto de las otras emisiones indirectas de GEI (alcance 3) en toneladas métricas de CO2 equivalente.</t>
  </si>
  <si>
    <t>b. Si están disponibles, los gases incluidos en el cálculo: CO , CH , N O, HFC, PFC, SF , NF o todos.</t>
  </si>
  <si>
    <t>d. Categorías y actividades relativas a otras emisiones indirectas de GEI (alcance 3)
incluidas en el cálculo.</t>
  </si>
  <si>
    <t>e. Año base para el cálculo, si procede, incluidos:
i.la justificación de la selección;</t>
  </si>
  <si>
    <t>e. Año base para el cálculo, si procede, incluidos:
ii.las emisiones en el año base;</t>
  </si>
  <si>
    <t>e. Año base para el cálculo, si procede, incluidos:
iii.el contexto de cualquier cambio significativo en las emisiones que haya dado lugar a nuevos cálculos de las emisiones en el año base.</t>
  </si>
  <si>
    <t>f. La fuente de los factores de emisión y las tasas del potencial de calentamiento global (GWP) utilizadas o una referencia a la fuente del GWP.</t>
  </si>
  <si>
    <t>g. El enfoque de consolidación para las emisiones: participación accionarial, control
financiero o control operacional</t>
  </si>
  <si>
    <t>GHG emissions intensity</t>
  </si>
  <si>
    <t xml:space="preserve">Sustainability Report 2024 - Page 70
Sustainability Databook - Environment sheet </t>
  </si>
  <si>
    <t>a. El ratio de intensidad de las emisiones de GEI de la organización</t>
  </si>
  <si>
    <t>c. Los tipos de emisiones de GEI incluidos en el ratio de intensidad: directas (alcance 1),
indirectas asociadas a la energía (alcance 2), y otras indirectas (alcance 3).</t>
  </si>
  <si>
    <t>d. Gases incluidos en el cálculo: CO2 , CH4 , N2O, HFC, PFC, SF6 , NF3 o todos</t>
  </si>
  <si>
    <t>Reduction of GHG emissions</t>
  </si>
  <si>
    <t>a. La reducción de las emisiones de GEI como consecuencia directa de las iniciativas de reducción en toneladas métricas de CO2 equivalente.</t>
  </si>
  <si>
    <t>c. Año base o línea base, incluida la justificación de la selección.</t>
  </si>
  <si>
    <t>d. Los alcances en los que se produjeron reducciones: emisiones directas (alcance 1),
indirectas asociadas a la energía (alcance 2) u otras indirectas (alcance 3).</t>
  </si>
  <si>
    <t>Emissions of ozone-depleting substances (ODS)</t>
  </si>
  <si>
    <t>Medioambiente</t>
  </si>
  <si>
    <t>a. La producción, importaciones y exportaciones de ODS en toneladas métricas de equivalente de CFC-11 (triclorofluorometano)</t>
  </si>
  <si>
    <t>b. Las sustancias incluidas en el cálculo.</t>
  </si>
  <si>
    <t>c. La fuente relativa a los factores de emisión utilizados</t>
  </si>
  <si>
    <t xml:space="preserve">d.  Los Estándares, metodologías, suposiciones y herramientas de cálculo utilizados. </t>
  </si>
  <si>
    <t>Nitrogen oxides (NOx), sulfur oxides (SOx), and other significant air emissions</t>
  </si>
  <si>
    <t>a. Emisiones significativas al aire, en kilogamos o múltiplos, para cada uno de las
siguientes:
NOx
SOx
Contaminantes orgánicos persistentes (POP)
Compuestos orgánicos volátiles (VOC)
Contaminantes peligrosos del aire (HAP)
Material particulado (MP)
Otras categorías estándar de emisiones al aire identificadas en las normativas
pertinentes</t>
  </si>
  <si>
    <t>b. La fuente relativa a los factores de emisión utilizados.</t>
  </si>
  <si>
    <t xml:space="preserve">c. Los Estándares, metodologías, suposiciones y herramientas de cálculo utilizados. </t>
  </si>
  <si>
    <t>GRI 306: Waste 2020</t>
  </si>
  <si>
    <t>Waste generation and significant waste-related impacts</t>
  </si>
  <si>
    <t>Sustainability Report 2024 - Page 65, 67</t>
  </si>
  <si>
    <t>Subgerencia de Sustentabilidad y Desempeño / Medioambiente</t>
  </si>
  <si>
    <t>a. Por lo que respecta a los impactos significativos —potenciales y reales— de la organización relacionados con los residuos, una descripción de:
i. los insumos, las actividades y los productos resultantes que dan o podrían dar lugar a estos impactos;</t>
  </si>
  <si>
    <t>a. Por lo que respecta a los impactos significativos —potenciales y reales— de la organización relacionados con los residuos, una descripción de:
ii. si estos impactos se relacionan con residuos generados en las actividades propias de la organización o residuos generados aguas arriba o aguas abajo en su cadena de valor.</t>
  </si>
  <si>
    <t>Management of significant waste-related impacts</t>
  </si>
  <si>
    <t>Sustainability Report 2024 - Page 66, 67</t>
  </si>
  <si>
    <t>a. Acciones, incluidas medidas de circularidad, tomadas para prevenir la generación de residuos en las actividades propias de la organización y aguas arriba y aguas abajo en su cadena de valor, y gestionar los impactos significativos de los residuos generados.</t>
  </si>
  <si>
    <t>b. Si los residuos que se generen a partir de las propias actividades de la organización los gestiona un tercero, una descripción de los procesos que se llevan a cabo para comprobar que este tercero gestione los residuos conforme a las obligaciones contractuales o legislativas.</t>
  </si>
  <si>
    <t>c. Los procesos utilizados para recopilar y controlar datos sobre residuos.</t>
  </si>
  <si>
    <t>Waste generated</t>
  </si>
  <si>
    <t xml:space="preserve">Sustainability Report 2024 - Page 67
Sustainability Databook - Environment sheet </t>
  </si>
  <si>
    <t>a. Peso total de los residuos generados en toneladas métricas y desglose de este total en función de la composición de los residuos.</t>
  </si>
  <si>
    <t>b. Información contextual necesaria para entender los datos y la manera en que se recopilaron.</t>
  </si>
  <si>
    <t>Waste diverted from disposal</t>
  </si>
  <si>
    <t>a. Peso total de los residuos no destinados a eliminación en toneladas métricas y desglose de este total en función de la composición de los residuos.</t>
  </si>
  <si>
    <t>b. Peso total de los residuos peligrosos no destinados a eliminación en toneladas métricas, y desglose de este total según las siguientes operaciones de valorización :
i. preparación para la reutilización ;</t>
  </si>
  <si>
    <t>b. Peso total de los residuos peligrosos no destinados a eliminación en toneladas métricas, y desglose de este total según las siguientes operaciones de valorización :
ii. reciclaje;</t>
  </si>
  <si>
    <t>b. Peso total de los residuos peligrosos no destinados a eliminación en toneladas métricas, y desglose de este total según las siguientes operaciones de valorización :
iii. otras operaciones de valorización.</t>
  </si>
  <si>
    <t>c. Peso total de los residuos no peligrosos no destinados a eliminación en toneladas métricas y desglose de este total en función de las siguientes operaciones de valorización:
i. preparación para la reutilización;</t>
  </si>
  <si>
    <t>c. Peso total de los residuos no peligrosos no destinados a eliminación en toneladas métricas y desglose de este total en función de las siguientes operaciones de valorización:
ii. reciclaje;</t>
  </si>
  <si>
    <t>c. Peso total de los residuos no peligrosos no destinados a eliminación en toneladas métricas y desglose de este total en función de las siguientes operaciones de valorización:
iii. otras operaciones de valorización.</t>
  </si>
  <si>
    <t>d. Por cada operación de valorización incluida en los Contenidos 306-4-b y 306-4-c, un desglose del peso total en toneladas métricas de los residuos peligrosos y no peligrosos no destinados a eliminación:
i. en las instalaciones;</t>
  </si>
  <si>
    <t>d. Por cada operación de valorización incluida en los Contenidos 306-4-b y 306-4-c, un desglose del peso total en toneladas métricas de los residuos peligrosos y no peligrosos no destinados a eliminación:
ii. fuera de las instalaciones.</t>
  </si>
  <si>
    <t>e. Información contextual necesaria para entender los datos y la manera en que se recopilaron.</t>
  </si>
  <si>
    <t>Waste directed to disposal</t>
  </si>
  <si>
    <t>a. Peso total de los residuos destinados a eliminación en toneladas métricas y desglose de este total en función de la composición de los residuos.</t>
  </si>
  <si>
    <t>b. Peso total de los residuos peligrosos destinados a eliminación en toneladas métricas y desglose de este total en función de las siguientes operaciones de eliminación:
i. incineración (con recuperación energética);</t>
  </si>
  <si>
    <t>b. Peso total de los residuos peligrosos destinados a eliminación en toneladas métricas y desglose de este total en función de las siguientes operaciones de eliminación:
ii. incineración (sin recuperación energética);</t>
  </si>
  <si>
    <t>b. Peso total de los residuos peligrosos destinados a eliminación en toneladas métricas y desglose de este total en función de las siguientes operaciones de eliminación:
iii. traslado a un vertedero;</t>
  </si>
  <si>
    <t>b. Peso total de los residuos peligrosos destinados a eliminación en toneladas métricas y desglose de este total en función de las siguientes operaciones de eliminación:
iv. otras operaciones de eliminación.</t>
  </si>
  <si>
    <t>c. Peso total de los residuos no peligrosos destinados a eliminación en toneladas métricas y desglose de este total en función de las siguientes operaciones de eliminación:
i. incineración (con recuperación energética);</t>
  </si>
  <si>
    <t>c. Peso total de los residuos no peligrosos destinados a eliminación en toneladas métricas y desglose de este total en función de las siguientes operaciones de eliminación:
ii. incineración (sin recuperación energética);</t>
  </si>
  <si>
    <t>c. Peso total de los residuos no peligrosos destinados a eliminación en toneladas métricas y desglose de este total en función de las siguientes operaciones de eliminación:
iii. traslado a un vertedero;</t>
  </si>
  <si>
    <t>c. Peso total de los residuos no peligrosos destinados a eliminación en toneladas métricas y desglose de este total en función de las siguientes operaciones de eliminación:
iv. otras operaciones de eliminación.</t>
  </si>
  <si>
    <t>d. Por cada operación de eliminación incluida en los Contenidos 306-5-b y 306-5-c, un desglose del peso total en toneladas métricas de los residuos peligrosos y no peligrosos destinados a eliminación:
i. en las instalaciones;</t>
  </si>
  <si>
    <t>d. Por cada operación de eliminación incluida en los Contenidos 306-5-b y 306-5-c, un desglose del peso total en toneladas métricas de los residuos peligrosos y no peligrosos destinados a eliminación:
ii. fuera de las instalaciones.</t>
  </si>
  <si>
    <t>GRI 308: Supplier Environmental Assessment 2016</t>
  </si>
  <si>
    <t>New suppliers that were screened using environmental criteria</t>
  </si>
  <si>
    <t>Sustainability Report 2024 - Page 52
Sustainability Databook - Supply sheet</t>
  </si>
  <si>
    <t>a. Porcentaje de nuevos proveedores que han pasado filtros de selección de acuerdo con criterios ambientales.</t>
  </si>
  <si>
    <t>Negative environmental impacts in the supply chain and actions taken</t>
  </si>
  <si>
    <t>a. La cantidad de proveedores evaluados en relación con los impactos ambientales.</t>
  </si>
  <si>
    <t>b. La cantidad de proveedores identificados como proveedores con impactos ambientales negativos significativos potenciales y reales.</t>
  </si>
  <si>
    <t>c. Los impactos ambientales negativos significativos –potenciales y reales– identificados en la cadena de suministro.</t>
  </si>
  <si>
    <t>d. El porcentaje de proveedores identificados como proveedores con impactos ambientales negativos significativos –potenciales y reales– con los que se hayan acordado mejoras como consecuencia de una evaluación.</t>
  </si>
  <si>
    <t>e. El porcentaje de proveedores identificados como proveedores con impactos ambientales significativos negativos –potenciales y reales– con los que se haya puesto fin a la relación como consecuencia de la evaluación, con indicación del motivo.</t>
  </si>
  <si>
    <t>GRI 401: Employment 2016</t>
  </si>
  <si>
    <t>401-1</t>
  </si>
  <si>
    <t>New employee hires and employee turnover</t>
  </si>
  <si>
    <t>a. La cantidad total y la tasa de contrataciones de nuevos empleados durante el periodo objeto del informe, por grupo de edad, género y región.</t>
  </si>
  <si>
    <t>b. La cantidad total y la tasa de rotación de personal durante el periodo objeto del informe, por grupo de edad, género y región.</t>
  </si>
  <si>
    <t>Benefits provided to full-time employees that are not provided to temporary or part-time employees</t>
  </si>
  <si>
    <r>
      <rPr>
        <sz val="12"/>
        <rFont val="Calibri"/>
        <family val="2"/>
        <scheme val="minor"/>
      </rPr>
      <t>Sustainability Report 2024 - Page 49</t>
    </r>
    <r>
      <rPr>
        <u/>
        <sz val="12"/>
        <rFont val="Calibri"/>
        <family val="2"/>
        <scheme val="minor"/>
      </rPr>
      <t xml:space="preserve">
"Above and beyond: Employee well-being to drive diversity and engagement" Article</t>
    </r>
  </si>
  <si>
    <t>a. Prestaciones que son habituales para los empleados a tiempo completo de la organización, pero que no se dan a los empleados temporales o a tiempo parcial, clasificadas por ubicaciones de operación significativas. Estas incluyen, como mínimo:
i. seguro de vida;</t>
  </si>
  <si>
    <t>a. Prestaciones que son habituales para los empleados a tiempo completo de la organización, pero que no se dan a los empleados temporales o a tiempo parcial, clasificadas por ubicaciones de operación significativas. Estas incluyen, como mínimo:
ii. asistencia sanitaria;</t>
  </si>
  <si>
    <t>a. Prestaciones que son habituales para los empleados a tiempo completo de la organización, pero que no se dan a los empleados temporales o a tiempo parcial, clasificadas por ubicaciones de operación significativas. Estas incluyen, como mínimo:
iii. cobertura por incapacidad e invalidez;</t>
  </si>
  <si>
    <t>a. Prestaciones que son habituales para los empleados a tiempo completo de la organización, pero que no se dan a los empleados temporales o a tiempo parcial, clasificadas por ubicaciones de operación significativas. Estas incluyen, como mínimo:
iv. parental leave ;</t>
  </si>
  <si>
    <t>a. Prestaciones que son habituales para los empleados a tiempo completo de la organización, pero que no se dan a los empleados temporales o a tiempo parcial, clasificadas por ubicaciones de operación significativas. Estas incluyen, como mínimo:
v. previsión para la jubilación;</t>
  </si>
  <si>
    <t>a. Prestaciones que son habituales para los empleados a tiempo completo de la organización, pero que no se dan a los empleados temporales o a tiempo parcial, clasificadas por ubicaciones de operación significativas. Estas incluyen, como mínimo:
vi. participación accionarial;</t>
  </si>
  <si>
    <t>a. Prestaciones que son habituales para los empleados a tiempo completo de la organización, pero que no se dan a los empleados temporales o a tiempo parcial, clasificadas por ubicaciones de operación significativas. Estas incluyen, como mínimo:
vii. otros.</t>
  </si>
  <si>
    <t>b. La definición utilizada para "ubicaciones de operación significativas".</t>
  </si>
  <si>
    <t>Parental leave</t>
  </si>
  <si>
    <t>a. La cantidad total de empleados que han tenido derecho al permiso parental, por género.</t>
  </si>
  <si>
    <t>b. La cantidad total de empleados que se han acogido al permiso parental, por género.</t>
  </si>
  <si>
    <t>c. La cantidad total de empleados que han regresado al trabajo en el periodo objeto del informe después de terminar el permiso parental, por género.</t>
  </si>
  <si>
    <t>d. La cantidad total de empleados que han regresado al trabajo después de terminar el permiso parental y que seguían siendo empleados 12 meses después de regresar al trabajo, por género.</t>
  </si>
  <si>
    <t>e. Las tasas de regreso al trabajo y de retención de los empleados que se acogieron al permiso parental, por género.</t>
  </si>
  <si>
    <t>GRI 402:  Labor/Management Relations 2016</t>
  </si>
  <si>
    <t>Minimum notice periods regarding operational changes</t>
  </si>
  <si>
    <t>Sustainability Report 2024 - Page 41-44</t>
  </si>
  <si>
    <t>a. Minimum number of weeks’ notice typically provided to employees and their
representatives prior to the implementation of significant operational
changes that could substantially affect them.</t>
  </si>
  <si>
    <t>b. For organizations with collective bargaining agreements, report whether the
notice period and provisions for consultation and negotiation are specified in
collective agreements.</t>
  </si>
  <si>
    <t>GRI 403: Occupational Health and Safety 2018</t>
  </si>
  <si>
    <t>Occupational health and safety management system</t>
  </si>
  <si>
    <t>SSO</t>
  </si>
  <si>
    <t>a. Una declaración sobre si se ha implementado un sistema de gestión de la salud y la seguridad en el trabajo, que indique:
i. si el sistema se ha puesto en marcha por requerimientos legales y, en tal caso, una lista de dichos requerimientos;</t>
  </si>
  <si>
    <t>a. Una declaración sobre si se ha implementado un sistema de gestión de la salud y la seguridad en el trabajo, que indique:
ii. si el sistema se ha implementado con base en estándares/directrices reconocidos de sistema de gestión o gestión de riesgos y, en tal caso, la lista de dichos estándares/directrices.</t>
  </si>
  <si>
    <t>b. Una descripción del alcance de los trabajadores, las actividades y los lugares de trabajo cubiertos por el sistema de gestión de la salud y la seguridad en el trabajo y una explicación de si algún trabajador, actividad o lugar de trabajo no está cubierto por dicho sistema y el motivo para ello.</t>
  </si>
  <si>
    <t>Hazard identification, risk assessment, and incident investigation</t>
  </si>
  <si>
    <t>a. Una descripción de los procesos empleados para identificar peligros relacionados con el trabajo y evaluar riesgos de forma periódica o esporádica, así como para aplicar la jerarquía de controles a fin de eliminar peligros y minimizar riesgos, que indique:
i. cómo garantiza la organización la calidad de estos procesos, incluidas las competencias de las personas que los llevan a cabo;</t>
  </si>
  <si>
    <t>a. Una descripción de los procesos empleados para identificar peligros relacionados con el trabajo y evaluar riesgos de forma periódica o esporádica, así como para aplicar la jerarquía de controles a fin de eliminar peligros y minimizar riesgos, que indique:
ii. cómo se usan los resultados de estos procesos para evaluar y mejorar de forma continua el sistema de gestión de la salud y la seguridad en el trabajo.</t>
  </si>
  <si>
    <t>b. Una descripción de los procesos que siguen los trabajadores que quieren notificar peligros o situaciones de peligro laborales, así como una explicación de cómo se protege a los trabajadores frente a posibles represalias.</t>
  </si>
  <si>
    <t>c. Una descripción de las políticas y procesos que deben seguir los trabajadores que quieran retirarse de situaciones laborales que consideren que pueden provocar lesiones, dolencias o enfermedades, así como una explicación de cómo se protege a dichos trabajadores frente a posibles represalias.</t>
  </si>
  <si>
    <t>d. Una descripción de los procesos empleados para investigar incidentes laborales, incluidos los procesos de identificación de peligros y evaluación de riesgos relacionados con los incidentes para determinar las acciones correctivas mediante la jerarquía de control y para determinar las mejoras necesarias del sistema de gestión de la seguridad y la salud en el trabajo.</t>
  </si>
  <si>
    <t>Occupational health services</t>
  </si>
  <si>
    <t>a. Una descripción de las funciones de los servicios de salud en el trabajo que contribuyen a la identificación y eliminación de peligros y la minimización de riesgos, así como una explicación de cómo garantiza la organización la calidad de dichos servicios y facilita el acceso de los trabajadores a los mismos.</t>
  </si>
  <si>
    <t>Worker participation, consultation, and communication on occupational health and safety</t>
  </si>
  <si>
    <t>a. Una descripción de los procesos de participación y consulta de los trabajadores para el desarrollo, la aplicación y la evaluación del sistema de gestión de la salud y la seguridad en el trabajo, así como la provisión de acceso y la comunicación a los trabajadores de la información relevante sobre salud y seguridad en el trabajo.</t>
  </si>
  <si>
    <t>b. Si existe algún comité formal trabajadores-empresa sobre salud y seguridad, una descripción de sus responsabilidades, la frecuencia de las reuniones, la autoridad de toma de decisiones y si hay trabajadores que no están representados en dicho comité; si ese fuera el caso, el motivo por el que esto ocurre.</t>
  </si>
  <si>
    <t>Worker training on occupational health and safety</t>
  </si>
  <si>
    <t>Sustainability Report 2024 - Page 44</t>
  </si>
  <si>
    <t>a. Una descripción de los cursos de formación para trabajadores sobre salud y seguridad en el trabajo, incluidos los cursos de formación general y los cursos de formación específica sobre peligros laborales, actividades peligrosas o situaciones de peligro.</t>
  </si>
  <si>
    <t>Promotion of worker health</t>
  </si>
  <si>
    <t>Sustainability Report 2024 - Page 42</t>
  </si>
  <si>
    <t>a. Una explicación de la manera en que la organización facilita el acceso de los trabajadores a servicios médicos y de cuidado de la salud no relacionados con el trabajo, así como el alcance del acceso que facilita.</t>
  </si>
  <si>
    <t>b. Una descripción de los servicios y programas voluntarios de promoción de la salud que la organización ofrece a los trabajadores para hacer frente a riesgos importantes para la salud no relacionados con el trabajo, que incluya los riesgos concretos para la salud contemplados, y la manera en que la organización facilita el acceso de los trabajadores a estos servicios y programas.</t>
  </si>
  <si>
    <t>Prevention and mitigation of occupational health and safety impacts directly linked by business relationships</t>
  </si>
  <si>
    <t>a. Una descripción del enfoque de la organización en lo que respecta a la prevención o mitigación de los impactos negativos significativos para la salud y la seguridad en el trabajo directamente vinculados con sus operaciones, productos o servicios a través de sus relaciones comerciales, y los peligros y riesgos relacionados.</t>
  </si>
  <si>
    <t>Workers covered by an occupational health and safety management system</t>
  </si>
  <si>
    <t>Sustainability Report 2024 - Page 41-44
Sustainability Databook - Health and Safety sheet</t>
  </si>
  <si>
    <t>a. Si la organización ha implementado un sistema de gestión de la salud y la seguridad en el trabajo basado en requerimientos legales y/o en estándares/directrices reconocidos;
ii. la cantidad y el porcentaje de los empleados y los trabajadores que no son empleados, pero cuyo trabajo o lugar de trabajo están controlados por la organización, que están cubiertos por dicho sistema que ha sido objeto de auditoría interna;</t>
  </si>
  <si>
    <t>a. Si la organización ha implementado un sistema de gestión de la salud y la seguridad en el trabajo basado en requerimientos legales y/o en estándares/directrices reconocidos;
iii. la cantidad y el porcentaje de los empleados y los trabajadores que no son empleados, pero cuyo trabajo o lugar de trabajo están controlados por la organización, que están cubiertos por dicho sistema que ha sido objeto de auditoría o certificado por una parte externa.</t>
  </si>
  <si>
    <t>b. Si hay trabajadores excluidos de este contenido, incluidos los tipos de trabajadores y el motivo para la exclusión.</t>
  </si>
  <si>
    <t>c. Cualquier tipo de información contextual necesaria para comprender cómo se han recopilado los datos, como estándares, metodologías o supuestos usados.</t>
  </si>
  <si>
    <t>Work-related injuries</t>
  </si>
  <si>
    <t>a. Para todos los empleados:
i. La cantidad y la tasa de fallecimientos resultantes de una lesión por accidente laboral;</t>
  </si>
  <si>
    <t>Sustainability Databook - Health and Safety sheet</t>
  </si>
  <si>
    <t>a. Para todos los empleados:
ii. La cantidad y la tasa de lesiones por accidente laboral con grandes consecuencias (sin incluir fallecimientos);</t>
  </si>
  <si>
    <t>a. Para todos los empleados:
iii. La cantidad y la tasa de lesiones por accidente laboral registrables;</t>
  </si>
  <si>
    <t>a. Para todos los empleados:
iv. Los principales tipos de lesiones por accidente laboral;</t>
  </si>
  <si>
    <t>a. Para todos los empleados:
v. La cantidad de horas trabajadas.</t>
  </si>
  <si>
    <t>b. Para todos los trabajadores que no sean empleados, pero cuyos trabajos o lugares de trabajo estén controlados por la organización:
i. La cantidad y la tasa de fallecimientos resultantes de una lesión por accidente laboral;</t>
  </si>
  <si>
    <t>b. Para todos los trabajadores que no sean empleados, pero cuyos trabajos o lugares de trabajo estén controlados por la organización:
ii. La cantidad y la tasa de lesiones por accidente laboral con grandes consecuencias (sin incluir fallecimientos);</t>
  </si>
  <si>
    <t>b. Para todos los trabajadores que no sean empleados, pero cuyos trabajos o lugares de trabajo estén controlados por la organización:
iii. La cantidad y la tasa de lesiones por accidente laboral registrables;</t>
  </si>
  <si>
    <t>b. Para todos los trabajadores que no sean empleados, pero cuyos trabajos o lugares de trabajo estén controlados por la organización:
iv. Los principales tipos de lesiones por accidente laboral;</t>
  </si>
  <si>
    <t>b. Para todos los trabajadores que no sean empleados, pero cuyos trabajos o lugares de trabajo estén controlados por la organización:
v. La cantidad de horas trabajadas.</t>
  </si>
  <si>
    <t>c. Los peligros laborales que presentan un riesgo de lesión con grandes consecuencias, incluido:
i. de qué modo se han determinado estos peligros;</t>
  </si>
  <si>
    <t>c. Los peligros laborales que presentan un riesgo de lesión con grandes consecuencias, incluido:
ii. cuáles de estos peligros han ocasionado o contribuido a ocasionar lesiones con grandes consecuencias durante el periodo objeto del informe;</t>
  </si>
  <si>
    <t>c. Los peligros laborales que presentan un riesgo de lesión con grandes consecuencias, incluido:
iii. las medidas tomadas o proyectadas para eliminar estos peligros y minimizar riesgos mediante la jerarquía de control.</t>
  </si>
  <si>
    <t>d. Las medidas tomadas o proyectadas para eliminar otros peligros laborales y minimizar riesgos mediante la jerarquía de control.</t>
  </si>
  <si>
    <t>e. Si las tasas se han calculado por cada 200 000 o por cada 1 000 000 horas trabajadas.</t>
  </si>
  <si>
    <t>f. Si hay trabajadores excluidos de este contenido, incluidos los tipos de trabajadores y el motivo para la exclusión.</t>
  </si>
  <si>
    <t>g. Cualquier tipo de información contextual necesaria para comprender cómo se han recopilado los datos, como estándares, metodologías o supuestos usados.</t>
  </si>
  <si>
    <t>Work-related ill health</t>
  </si>
  <si>
    <t>a. Para todos los empleados :
i. La cantidad de fallecimientos resultantes de una dolencia o enfermedad laboral;</t>
  </si>
  <si>
    <t>a. Para todos los empleados :
ii. La cantidad de casos de dolencias y enfermedades laborales registrables;</t>
  </si>
  <si>
    <t>a. Para todos los empleados :
ii. La cantidad de casos de dolencias y enfermedadeslaborales registrables;</t>
  </si>
  <si>
    <t>a. Para todos los empleados :
iii. Los principales tipos de dolencias y enfermedades laborales;</t>
  </si>
  <si>
    <t>b. Para todos los trabajadores que no sean empleados, pero cuyos trabajos o lugares de trabajo estén controlados por la organización:
i. La cantidad de fallecimientos resultantes de una dolencia o enfermedad laboral;</t>
  </si>
  <si>
    <t>b. Para todos los trabajadores que no sean empleados, pero cuyos trabajos o lugares de trabajo estén controlados por la organización:
ii. La cantidad de casos de dolencias y enfermedades laborales registrables;</t>
  </si>
  <si>
    <t>b. Para todos los trabajadores que no sean empleados, pero cuyos trabajos o lugares de trabajo estén controlados por la organización:
iii. Los principales tipos de dolencias y enfermedades laborales;</t>
  </si>
  <si>
    <t>c. Los peligros laborales que presentan un riesgo de dolencias y enfermedades, incluido:
i. de qué modo se han determinado estos peligros;</t>
  </si>
  <si>
    <t>c. Los peligros laborales que presentan un riesgo de dolencias y enfermedades, incluido:
ii. cuáles de dichos peligros han provocado o contribuido a provocar dolencias y enfermedades laborales durante el periodo objeto del informe.</t>
  </si>
  <si>
    <t>c. Los peligros laborales que presentan un riesgo de dolencias y enfermedades, incluido:
iii. las medidas tomadas o proyectadas para eliminar estos peligros y minimizar riesgos mediante la jerarquía de control.</t>
  </si>
  <si>
    <t>d. Si hay trabajadores excluidos de este contenido, incluidos los tipos de trabajadores y el motivo para la exclusión.</t>
  </si>
  <si>
    <t>GRI 404: Training and Education 2016</t>
  </si>
  <si>
    <t>Average hours of training per year per employee</t>
  </si>
  <si>
    <t>a. El promedio de horas de formación que los empleados de la organización hayan recibido durante el periodo objeto del informe, desglosado por:
i. género;</t>
  </si>
  <si>
    <t>a. El promedio de horas de formación que los empleados de la organización hayan recibido durante el periodo objeto del informe, desglosado por:
ii. categoría laboral.</t>
  </si>
  <si>
    <t>Programs for upgrading employee skills and transition assistance programs</t>
  </si>
  <si>
    <t>Sustainability Report 2024 - Page 46</t>
  </si>
  <si>
    <t>a. El tipo y el alcance de los programas implementados y la asistencia proporcionada para mejorar las competencias de los empleados.</t>
  </si>
  <si>
    <t>b. Los programas de ayuda a la transición proporcionados para facilitar la empleabilidad continuada y la gestión del final de las carreras profesionales debido a jubilación o despido.</t>
  </si>
  <si>
    <t>Percentage of employees receiving regular performance and career development reviews</t>
  </si>
  <si>
    <t>Sustainability Report 2024 - Page 47
Sustainability Databook - Labour Practice sheet</t>
  </si>
  <si>
    <t>a. Porcentaje del total de empleados por género y por categoría laboral que recibieron una evaluación periódica de su desempeño y del desarrollo de su carrera durante el periodo objeto del informe.</t>
  </si>
  <si>
    <t>GRI 405: Diversity and Equal Opportunity 2016</t>
  </si>
  <si>
    <t>Diversity of governance bodies and employees</t>
  </si>
  <si>
    <t>Annual Report and Financial Statements 2024 - Pages 54 ,55, 84, 126
Sustainability Report 2024 - Pages 8, 29, 47, 48
Sustainability Databook - Corporate Governance sheet
Sustainability Databook - Labour Practice sheet</t>
  </si>
  <si>
    <t>Sustainability Databook - Corporate Governance sheet</t>
  </si>
  <si>
    <t>a. Porcentaje de personas dentro de los órganos de gobierno de la organización en cada una de las siguientes categorías de diversidad:
i. género;</t>
  </si>
  <si>
    <t>a. Porcentaje de personas dentro de los órganos de gobierno de la organización en cada una de las siguientes categorías de diversidad:
ii. grupo de edad: menores de 30 años, entre 30 y 50 años, mayores de 50 años;</t>
  </si>
  <si>
    <t>a. Porcentaje de personas dentro de los órganos de gobierno de la organización en cada una de las siguientes categorías de diversidad:
iii. otros indicadores de diversidad, cuando proceda (como grupos minoritarios o vulnerables).</t>
  </si>
  <si>
    <t>b. Porcentaje de empleados por categoría laboral en cada una de las siguientes categorías de diversidad:
i. género;</t>
  </si>
  <si>
    <t>b. Porcentaje de empleados por categoría laboral en cada una de las siguientes categorías de diversidad:
ii. grupo de edad: menores de 30 años, entre 30 y 50 años, mayores de 50 años;</t>
  </si>
  <si>
    <t>b. Porcentaje de empleados por categoría laboral en cada una de las siguientes categorías de diversidad:
iii. otros indicadores de diversidad, cuando proceda (como grupos minoritarios o vulnerables).</t>
  </si>
  <si>
    <t>Ratio of basic salary and remuneration of women to men</t>
  </si>
  <si>
    <t>a. Ratio entre el salario básico y la remuneración de mujeres y de hombres para cada
categoría laboral, clasificado por ubicaciones de operación significativas.</t>
  </si>
  <si>
    <t>b.La definición utilizada para "ubicaciones de operación significativas".</t>
  </si>
  <si>
    <t>GRI 406: Non-discrimination 2016</t>
  </si>
  <si>
    <t>Incidents of discrimination and corrective actions taken</t>
  </si>
  <si>
    <t>a. Cantidad total de casos de discriminación durante el periodo objeto del informe.</t>
  </si>
  <si>
    <t>b. El estatus de los casos y las acciones emprendidas en lo que atañe a lo siguiente:
i. caso revisado por la organización;</t>
  </si>
  <si>
    <t>b. El estatus de los casos y las acciones emprendidas en lo que atañe a lo siguiente:
ii. aplicación de planes de remediación en curso;</t>
  </si>
  <si>
    <t>b. El estatus de los casos y las acciones emprendidas en lo que atañe a lo siguiente:
iii. planes de remediación implementados cuyos resultados hayan sido evaluados a través de procesos de revisión de gestión interna rutinarios;</t>
  </si>
  <si>
    <t>b. El estatus de los casos y las acciones emprendidas en lo que atañe a lo siguiente:
iv. caso no sujeto a acciones.</t>
  </si>
  <si>
    <t>GRI 407: Freedom of Association and Collective Bargaining 2016</t>
  </si>
  <si>
    <t>Operations and suppliers in which the right to freedom of association and collective bargaining may be at risk</t>
  </si>
  <si>
    <t>Sustainability Report 2024 - Page 50</t>
  </si>
  <si>
    <t>P&amp;O
Abastecimiento</t>
  </si>
  <si>
    <t>a. Operaciones y proveedores en los que los derechos de los trabajadores a ejercer la libertad de asociación o negociación colectiva puedan infringirse o corran riesgo significativo en cuanto a alguno de los siguientes puntos:
i. tipo de operación (como una planta de fabricación) y proveedor;</t>
  </si>
  <si>
    <t>ii. países o áreas geográficas con operaciones y proveedores que se considere que están en riesgo.</t>
  </si>
  <si>
    <t>a. Operaciones y proveedores en los que los derechos de los trabajadores a ejercer la libertad de asociación o negociación colectiva puedan infringirse o corran riesgo significativo en cuanto a alguno de los siguientes puntos:
ii. países o áreas geográficas con operaciones y proveedores que se considere que están en riesgo.</t>
  </si>
  <si>
    <t>b. Las medidas tomadas por la organización en el periodo objeto del informe y dirigidas a apoyar el derecho a ejercer la libertad de asociación y la negociación colectiva.</t>
  </si>
  <si>
    <t>GRI 408: Child Labor 2016</t>
  </si>
  <si>
    <t>Operations and suppliers at significant risk for incidents of child labor</t>
  </si>
  <si>
    <t>Suppliers drive the continuous improvement of our products. 
We support them with tools that meet high sustainability standards, respecting human rights and promoting sustainable and ethical practices. They must comply with Antofagasta Minerals’ health, safety, environmental, and ethical standards, as well as with the UK Modern Slavery Act. Contractors and subcontractors must provide an ethical minimum wage and health and life insurance for their employees. Our Code of Conduct offers a framework for action and protects the right to unionise under Chilean law.
Our Responsible Sourcing Guidelines, part of the Group’s sustainability programme, aligns sourcing activities with our vision, Code of Ethics, Sustainability Policy, Climate Change Strategy, Human Rights Policy, Energy Policy, and various sustainability pillars and challenges.</t>
  </si>
  <si>
    <t>a. Operaciones y proveedores que se consideran con riesgo significativo de presentar casos de:
i. trabajo infantil;</t>
  </si>
  <si>
    <t>a. Operaciones y proveedores que se consideran con riesgo significativo de presentar casos de:
ii. trabajadores jóvenes expuestos a trabajo peligroso.</t>
  </si>
  <si>
    <t>b. Operaciones y proveedores que se consideran con riesgo significativo de presentar casos de trabajo infantil en cuanto a:
i. tipo de operación (como una planta de fabricación) y proveedor;</t>
  </si>
  <si>
    <t>b. Operaciones y proveedores que se consideran con riesgo significativo de presentar casos de trabajo infantil en cuanto a:
ii. países o áreas geográficas con operaciones y proveedores que se considere que están en riesgo.</t>
  </si>
  <si>
    <t>c. Las medidas adoptadas por la organización en el periodo objeto del informe y que tengan por objeto contribuir a la abolición del trabajo infantil</t>
  </si>
  <si>
    <t>GRI 409: Forced or Compulsory Labor 2016</t>
  </si>
  <si>
    <t>Operations and suppliers at significant risk for incidents of forced or compulsory labor</t>
  </si>
  <si>
    <t>a. Operaciones y proveedores que se consideran con riesgo significativo de casos de trabajo forzoso u obligatorio en cuanto a:
i. tipo de operación (como una planta de fabricación) y proveedor;</t>
  </si>
  <si>
    <t>a. Operaciones y proveedores que se consideran con riesgo significativo de casos de trabajo forzoso u obligatorio en cuanto a:
ii. países o áreas geográficas con operaciones y proveedores que se considere que están en riesgo.</t>
  </si>
  <si>
    <t>b. Las medidas adoptadas por la organización en el periodo objeto del informe y que tengan por objeto contribuir a la abolición de todas las formas de trabajo forzoso u obligatorio.</t>
  </si>
  <si>
    <t>GRI 410: Security Practices 2016</t>
  </si>
  <si>
    <t>Security personnel trained in human rights policies or procedures</t>
  </si>
  <si>
    <t>Security</t>
  </si>
  <si>
    <t>a. Porcentaje del personal de seguridad que haya recibido formación formal en políticas o procedimientos específicos de derechos humanos de la organización y su aplicación a la seguridad.</t>
  </si>
  <si>
    <t>b. Si los requerimientos de formación también son aplicables a terceras organizaciones que proporcionen personal de seguridad.</t>
  </si>
  <si>
    <t>GRI 411: Rights of Indigenous Peoples 2016</t>
  </si>
  <si>
    <t>Incidents of violations involving rights of indigenous peoples</t>
  </si>
  <si>
    <t>Sustainability Report 2024 - Page 29
Sustainability Databook - Communities sheet</t>
  </si>
  <si>
    <t>As of 31 December 2025, there were zero incidents of violations involving the rights of Indigenous peoples.</t>
  </si>
  <si>
    <t xml:space="preserve">a. El número total de casos identificados de violaciones de los derechos de los pueblos indígenas durante el periodo objeto del informe
</t>
  </si>
  <si>
    <t>b. Estado de los casos y acciones tomadas con referencia a lo siguiente:
i. caso revisado por la organización;</t>
  </si>
  <si>
    <t>b. Estado de los casos y acciones tomadas con referencia a lo siguiente:
ii. Implementación de planes de reparación en curso;</t>
  </si>
  <si>
    <t>b. Estado de los casos y acciones tomadas con referencia a lo siguiente:
iii. planes de reparación implementados cuyos resultados hayan sido evaluados a través de procesos de revisión y gestión internos rutinarios;</t>
  </si>
  <si>
    <t>b. Estado de los casos y acciones tomadas con referencia a lo siguiente:
iv. caso no sujeto a acciones.</t>
  </si>
  <si>
    <t>GRI 413: Local Communities 2016</t>
  </si>
  <si>
    <t>Operations with local community engagement, impact assessments, and development programs</t>
  </si>
  <si>
    <t>Sustainability Report 2024 - Pages 31,53-61
Sustainability Databook - Communities sheet</t>
  </si>
  <si>
    <t>As of 31 December 2025, 100% of Antofagasta's operations (Los Pelambres, Centinela, Antucoya, and  Zaldívar mining companies, and the Transport Division) had implemented local community engagement programs, impact assessments, and development initiatives. These programmes include:
Social impact assessments.
Environmental impact assessments and ongoing monitoring, aligned with Chilean regulations and international standards.
Local community development programmes, designed based on community needs and priorities, such as Somos Choapa (Los Pelambres) and Diálogos para el Desarrollo (Centinela and Antucoya)
Stakeholder engagement plans, identifying and addressing key stakeholders through structured dialogue.
Broad consultation processes and committees, including vulnerable groups, to foster inclusive participation.
Formal grievance mechanisms, accessible to all neighbouring communities, aligned with UN Guiding Principles and ICMM good practices.
These initiatives reflect Antofagasta s’ commitment to building long-term, trust-based relationships with communities, respecting human rights, and creating shared value through collaborative development projects.</t>
  </si>
  <si>
    <r>
      <t xml:space="preserve">a. El porcentaje de operaciones con programas implementados de participación de la comunidad local, evaluaciones del impacto y desarrollo, incluido el uso de:
</t>
    </r>
    <r>
      <rPr>
        <b/>
        <sz val="12"/>
        <rFont val="Calibri"/>
        <family val="2"/>
      </rPr>
      <t>i.</t>
    </r>
    <r>
      <rPr>
        <sz val="12"/>
        <rFont val="Calibri"/>
        <family val="2"/>
      </rPr>
      <t xml:space="preserve"> evaluaciones del impacto social, incluidas las evaluaciones del impacto de género en función de los procesos participativos;</t>
    </r>
  </si>
  <si>
    <t>a. El porcentaje de operaciones con programas implementados de participación de la comunidad local, evaluaciones del impacto y desarrollo, incluido el uso de:
i. evaluaciones del impacto social, incluidas las evaluaciones del impacto de género en función de los procesos participativos;</t>
  </si>
  <si>
    <t>a. El porcentaje de operaciones con programas implementados de participación de la comunidad local, evaluaciones del impacto y desarrollo, incluido el uso de:
ii. evaluaciones del impacto ambiental y vigilancia en curso;</t>
  </si>
  <si>
    <t>a. El porcentaje de operaciones con programas implementados de participación de la comunidad local, evaluaciones del impacto y desarrollo, incluido el uso de:
iii. divulgación pública de los resultados de las evaluaciones del impacto ambiental y social;</t>
  </si>
  <si>
    <t>a. El porcentaje de operaciones con programas implementados de participación de la comunidad local, evaluaciones del impacto y desarrollo, incluido el uso de:
iv. programas de desarrollo comunitario locales basados en las necesidades de la comunidad local;</t>
  </si>
  <si>
    <t>a. El porcentaje de operaciones con programas implementados de participación de la comunidad local, evaluaciones del impacto y desarrollo, incluido el uso de:
v. planes de participación de los grupos de interés en función de la determinación de los grupos de interés;</t>
  </si>
  <si>
    <t>a. El porcentaje de operaciones con programas implementados de participación de la comunidad local, evaluaciones del impacto y desarrollo, incluido el uso de:
vi. comités y procesos de consulta amplios con las comunidades locales, que incluyan a grupos vulnerables;</t>
  </si>
  <si>
    <t>a. El porcentaje de operaciones con programas implementados de participación de la comunidad local, evaluaciones del impacto y desarrollo, incluido el uso de:
vii. comités de empresa, comités de salud y seguridad en el trabajo y otros organismos de representación de los trabajadores para tratar los impactos;</t>
  </si>
  <si>
    <t>a. El porcentaje de operaciones con programas implementados de participación de la comunidad local, evaluaciones del impacto y desarrollo, incluido el uso de:
viii. procesos formales de queja y reclamación en las comunidades locales.</t>
  </si>
  <si>
    <t>Operations with significant actual and potential negative impacts on local communities</t>
  </si>
  <si>
    <t>Sustainability Report 2024 - Pages 53-61, 64
Sustainability Databook - Communities sheet</t>
  </si>
  <si>
    <t>a. Operaciones con impactos negativos significativos –reales o potenciales– en las comunidades locales, incluyendo:
i. la ubicación de las operaciones;</t>
  </si>
  <si>
    <t>a. Location of operations
Antofagasta operates four mining sites in Chile and a Transport Division:
Los Pelambres: Choapa Province, Coquimbo Region
Centinela, Antucoya, and Zaldívar: Antofagasta Region
Ferrocarri Antofagasta a Bolivia: Antofagsta Region</t>
  </si>
  <si>
    <t>a. Operaciones con impactos negativos significativos –reales o potenciales– en las comunidades locales, incluyendo:
ii. las operaciones con impactos negativos significativos reales o potenciales.</t>
  </si>
  <si>
    <t>All operations have the potential to generate negative impacts on local communities due to the nature of mining activities. These impacts primarily relate to:
Community and Indigenous relations
Labour rights and work-life balance
Water management and availability
Dust emissions and air quality
Economic, social, and cultural aspects
Tailings and waste management
To address these risks, Antofagasta Minerals conducts human rights due diligence processes across all operations and projects. In 2024, the second due diligence assessment was completed, identifying and prioritising potential impacts and implementing preventive action plans. These plans include measures to mitigate social, environmental, and cultural impacts, aligned with the UN Guiding Principles on Business and Human Rights.
Additionally, the Company operates a Community Grievance Management System, designed according to ICMM good practice and UNGP standards, to ensure timely and equitable resolution of concerns raised by neighbouring communities.</t>
  </si>
  <si>
    <t>GRI 414: Supplier Social Assessment 2016</t>
  </si>
  <si>
    <t>New suppliers that were screened using social criteria</t>
  </si>
  <si>
    <t>a. Porcentaje de nuevos proveedores que han pasado filtros de selección mediante el uso de criterios sociales.</t>
  </si>
  <si>
    <t>Negative social impacts in the supply chain and actions taken</t>
  </si>
  <si>
    <t>a. La cantidad de proveedores evaluados en relación con los impactos sociales.</t>
  </si>
  <si>
    <t>b. La cantidad de proveedores identificados como proveedores con impactos sociales negativos significativos potenciales y reales.</t>
  </si>
  <si>
    <t>c. Los impactos sociales negativos significativos –potenciales y reales– identificados en la cadena de suministro.</t>
  </si>
  <si>
    <t>d. El porcentaje de proveedores identificados como proveedores con impactos sociales negativos significativos –potenciales y reales– con los que se hayan acordado mejoras como consecuencia de una evaluación.</t>
  </si>
  <si>
    <t>e. El porcentaje de proveedores identificados como proveedores con impactos sociales significativos negativos –potenciales y reales– con los que se haya puesto fin a la relación como consecuencia de la evaluación, con indicación del motivo.</t>
  </si>
  <si>
    <t>GRI 415: Public Policy 2016</t>
  </si>
  <si>
    <t>Political contributions</t>
  </si>
  <si>
    <t>Sustainability Report 2024 - Page 33</t>
  </si>
  <si>
    <t>a.E l valor monetario total de las contribuciones a partidos y/o representantes políticos –financieras o en especie– que la organización haya realizado directa o indirectamente por país y por destinatario/beneficiario.</t>
  </si>
  <si>
    <t>b. Si procede, la manera en que se estimó el valor monetario de las contribuciones en
especie.</t>
  </si>
  <si>
    <t>» Antofagasta plc's sustainability goals performance over the years.</t>
  </si>
  <si>
    <t>Safety</t>
  </si>
  <si>
    <t>Fatalities</t>
  </si>
  <si>
    <t>Mining 
Division</t>
  </si>
  <si>
    <t>Transport 
Division</t>
  </si>
  <si>
    <t>Antofagasta 
plc</t>
  </si>
  <si>
    <t>Fatalities Mining Division</t>
  </si>
  <si>
    <t>Fatalities Transport Division</t>
  </si>
  <si>
    <t>Fatalities Antofagasta plc</t>
  </si>
  <si>
    <t>High-potential Incident Mining Division</t>
  </si>
  <si>
    <t>High-potential Incident Transport Division</t>
  </si>
  <si>
    <t>High-potential Incident Antofagasta plc</t>
  </si>
  <si>
    <t>High Potential Accidents</t>
  </si>
  <si>
    <t>Employment of women Mining Division</t>
  </si>
  <si>
    <t>Employment of women Transport Division</t>
  </si>
  <si>
    <t>Employment of women Antofagasta plc</t>
  </si>
  <si>
    <t>Diversity and Inclusion</t>
  </si>
  <si>
    <t>Employment of women</t>
  </si>
  <si>
    <t>2025 goal: 30% of employees are women</t>
  </si>
  <si>
    <t>Employment of people with disabilities Mining Division</t>
  </si>
  <si>
    <t>Employment of people with disabilities Transport Division</t>
  </si>
  <si>
    <t>Employment of people with disabilities Antofagasta plc</t>
  </si>
  <si>
    <t>Employment of people with disabilities</t>
  </si>
  <si>
    <t>Local Suppliers Mining Division</t>
  </si>
  <si>
    <t>Local Suppliers Transport Division</t>
  </si>
  <si>
    <t>Local Suppliers Antofagasta plc</t>
  </si>
  <si>
    <t>Suppliers</t>
  </si>
  <si>
    <t>Local Suppliers</t>
  </si>
  <si>
    <t>Scope 1 and 2 (Market-based) Mining Division</t>
  </si>
  <si>
    <t>Scope 1 and 2 (Market-based) Transport Division</t>
  </si>
  <si>
    <t>Scope 1 and 2 (Market-based) Antofagasta plc</t>
  </si>
  <si>
    <t>Greenhouse gas (GHG) emission reduction</t>
  </si>
  <si>
    <t>2035 goal: 50% reduction in emissions with 2020 as baseline</t>
  </si>
  <si>
    <t>Scope 1 and 2 (Market-based)</t>
  </si>
  <si>
    <t>…</t>
  </si>
  <si>
    <t>Antofagasta plc
Sustainability Databook</t>
  </si>
  <si>
    <t>Indicators</t>
  </si>
  <si>
    <t>Standard</t>
  </si>
  <si>
    <t>Required Data</t>
  </si>
  <si>
    <t>Unit</t>
  </si>
  <si>
    <t>Corporate 
Offices</t>
  </si>
  <si>
    <t>Los 
Pelambres</t>
  </si>
  <si>
    <t>Centinela</t>
  </si>
  <si>
    <t>Antucoya</t>
  </si>
  <si>
    <r>
      <t xml:space="preserve">Zaldívar </t>
    </r>
    <r>
      <rPr>
        <b/>
        <vertAlign val="superscript"/>
        <sz val="13"/>
        <rFont val="Calibri Light"/>
        <family val="2"/>
        <scheme val="major"/>
      </rPr>
      <t>(1)</t>
    </r>
  </si>
  <si>
    <t>Economic Performance</t>
  </si>
  <si>
    <t>Economic Performance Summary</t>
  </si>
  <si>
    <t>GRI 2-6</t>
  </si>
  <si>
    <t>Copper production</t>
  </si>
  <si>
    <t>Thousands of tonnes</t>
  </si>
  <si>
    <t>Tonnage transported</t>
  </si>
  <si>
    <t>Revenue</t>
  </si>
  <si>
    <t>Millions of US dollars,
excluding non-operating revenue</t>
  </si>
  <si>
    <t>EBITDA</t>
  </si>
  <si>
    <t>Millions of US dollars</t>
  </si>
  <si>
    <t>Direct Economic Value Generated and Distributed</t>
  </si>
  <si>
    <t>GRI 201-1 
GRI 14.9.2
GRI 14.23.2</t>
  </si>
  <si>
    <t>Operating revenue and sale of assets (a)</t>
  </si>
  <si>
    <t>Millions of US dollars, excluding non-operating revenue</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</si>
  <si>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</si>
  <si>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</si>
  <si>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</si>
  <si>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</si>
  <si>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</si>
  <si>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</si>
  <si>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</si>
  <si>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</si>
  <si>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</si>
  <si>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</si>
  <si>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t>Policy Influence</t>
  </si>
  <si>
    <t>Contributions and Other Spending</t>
  </si>
  <si>
    <t>Lobbying, interest representation or similar</t>
  </si>
  <si>
    <t>US dollars</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</si>
  <si>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</si>
  <si>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</si>
  <si>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</si>
  <si>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</si>
  <si>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</si>
  <si>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</si>
  <si>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</si>
  <si>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Chilean Mining Council (Consejo Minero)</t>
  </si>
  <si>
    <t>» Quantitative data of Antofagasta plc's labour practices, disaggregated by mining company, transport division and consolidated plc.</t>
  </si>
  <si>
    <t>Zaldívar</t>
  </si>
  <si>
    <t>Antofagasta
plc</t>
  </si>
  <si>
    <r>
      <t>Workforce Composition</t>
    </r>
    <r>
      <rPr>
        <b/>
        <vertAlign val="superscript"/>
        <sz val="13"/>
        <rFont val="Calibri Light"/>
        <family val="2"/>
        <scheme val="major"/>
      </rPr>
      <t>(1)</t>
    </r>
  </si>
  <si>
    <t>Total Employees (Permanent, full-time and temporary employees)</t>
  </si>
  <si>
    <t>GRI 2-7 
GRI 405-1 
GRI 14.21.5</t>
  </si>
  <si>
    <t>Total Permanent, full-time and temporary employees</t>
  </si>
  <si>
    <t>Annual average</t>
  </si>
  <si>
    <t>Percentage of annual average of all employees and contractors</t>
  </si>
  <si>
    <t xml:space="preserve">Number as of December 31 </t>
  </si>
  <si>
    <t>Percentage of all employees and contractors as of December 31</t>
  </si>
  <si>
    <t xml:space="preserve">Women </t>
  </si>
  <si>
    <t>Annual average of women</t>
  </si>
  <si>
    <t>Percentage of annual average of women of all employees</t>
  </si>
  <si>
    <t xml:space="preserve">Number of women as of December 31 </t>
  </si>
  <si>
    <t>Percentage of women of all employees as of December 31</t>
  </si>
  <si>
    <t xml:space="preserve">Men </t>
  </si>
  <si>
    <t>Annual average of men</t>
  </si>
  <si>
    <t>Percentage of annual average of men of all employees</t>
  </si>
  <si>
    <t xml:space="preserve">Number of men as of December 31 </t>
  </si>
  <si>
    <t>Percentage of men of all employees as of December 31</t>
  </si>
  <si>
    <t>Permanent and Full-Time Employees</t>
  </si>
  <si>
    <t>GRI 2-7</t>
  </si>
  <si>
    <t>Total Permanent and full-time employees</t>
  </si>
  <si>
    <t>Women</t>
  </si>
  <si>
    <t>Temporary Employees</t>
  </si>
  <si>
    <t>Total Temporary employees</t>
  </si>
  <si>
    <t>Men</t>
  </si>
  <si>
    <t>Employees Workforce According to Age</t>
  </si>
  <si>
    <t>GRI 405-1 
GRI 14.21.5</t>
  </si>
  <si>
    <t>Employees under 30 years old</t>
  </si>
  <si>
    <t>Percentage of all employees</t>
  </si>
  <si>
    <t>Percentage of women</t>
  </si>
  <si>
    <t>Percentage of men</t>
  </si>
  <si>
    <t>Employees between 30 - 50 years old</t>
  </si>
  <si>
    <t>Employees over 50 years old</t>
  </si>
  <si>
    <t>Workforce According to Role and Gender</t>
  </si>
  <si>
    <t>GRI 405-1
GRI 14.21.5</t>
  </si>
  <si>
    <t>Operators</t>
  </si>
  <si>
    <t>Annual average of own operators</t>
  </si>
  <si>
    <t>Supervisors</t>
  </si>
  <si>
    <t>Annual average of own supervisors</t>
  </si>
  <si>
    <t>Executives</t>
  </si>
  <si>
    <t>Annual average of own executives</t>
  </si>
  <si>
    <t>Workforce According to Role and Age</t>
  </si>
  <si>
    <t>Operators under 30 years old</t>
  </si>
  <si>
    <t xml:space="preserve">Percentage </t>
  </si>
  <si>
    <t>Operators between 30 - 50 years old</t>
  </si>
  <si>
    <t>Percentage</t>
  </si>
  <si>
    <t>Operators over 50 years old</t>
  </si>
  <si>
    <t>Supervisors under 30 years old</t>
  </si>
  <si>
    <t>Supervisors between 30 - 50 years old</t>
  </si>
  <si>
    <t>Supervisors over 50 years old</t>
  </si>
  <si>
    <t>Executives under 30 years old</t>
  </si>
  <si>
    <t>Executives  between 30 - 50 years old</t>
  </si>
  <si>
    <t>Executives over 50 years old</t>
  </si>
  <si>
    <r>
      <t xml:space="preserve">Local Employment </t>
    </r>
    <r>
      <rPr>
        <b/>
        <vertAlign val="superscript"/>
        <sz val="12"/>
        <rFont val="Calibri"/>
        <family val="2"/>
        <scheme val="minor"/>
      </rPr>
      <t>(2)</t>
    </r>
    <r>
      <rPr>
        <b/>
        <sz val="12"/>
        <rFont val="Calibri"/>
        <family val="2"/>
        <scheme val="minor"/>
      </rPr>
      <t xml:space="preserve"> in the regions of operation</t>
    </r>
  </si>
  <si>
    <t>GRI 2-7 
GRI 202-2 
GRI 14.21.1</t>
  </si>
  <si>
    <r>
      <t xml:space="preserve">Total Local employees </t>
    </r>
    <r>
      <rPr>
        <vertAlign val="superscript"/>
        <sz val="12"/>
        <rFont val="Calibri"/>
        <family val="2"/>
        <scheme val="minor"/>
      </rPr>
      <t>(2)</t>
    </r>
  </si>
  <si>
    <t>Annual average of own employees that declare residence in the region of operation</t>
  </si>
  <si>
    <t>Percentage of own employees that declare residence in the region of operation</t>
  </si>
  <si>
    <r>
      <t xml:space="preserve">Local operators </t>
    </r>
    <r>
      <rPr>
        <vertAlign val="superscript"/>
        <sz val="12"/>
        <rFont val="Calibri"/>
        <family val="2"/>
        <scheme val="minor"/>
      </rPr>
      <t>(2)</t>
    </r>
  </si>
  <si>
    <t>Annual average of own operators that declare residence in the region of operation</t>
  </si>
  <si>
    <t>Percentage of own operators that declare residence in the region of operation</t>
  </si>
  <si>
    <r>
      <t xml:space="preserve">Local supervisors </t>
    </r>
    <r>
      <rPr>
        <vertAlign val="superscript"/>
        <sz val="12"/>
        <rFont val="Calibri"/>
        <family val="2"/>
        <scheme val="minor"/>
      </rPr>
      <t>(2)</t>
    </r>
  </si>
  <si>
    <t>Annual average of own supervisors that declare residence in the region of operation</t>
  </si>
  <si>
    <t>Percentage of own supervisors that declare residence in the region of operation</t>
  </si>
  <si>
    <r>
      <t xml:space="preserve">Local executives </t>
    </r>
    <r>
      <rPr>
        <vertAlign val="superscript"/>
        <sz val="12"/>
        <rFont val="Calibri"/>
        <family val="2"/>
        <scheme val="minor"/>
      </rPr>
      <t>(2)(3)</t>
    </r>
  </si>
  <si>
    <t>Annual average of own executive that declare residence in the region of operation</t>
  </si>
  <si>
    <t>Percentage of own executives that declare residence in the region of operation</t>
  </si>
  <si>
    <t>Contractors</t>
  </si>
  <si>
    <t>GRI 2-8</t>
  </si>
  <si>
    <t>Percentage of contractors</t>
  </si>
  <si>
    <t>Percentage of annual average of contractors</t>
  </si>
  <si>
    <t>Percentage of contractors as of December 31</t>
  </si>
  <si>
    <t>Total workforce</t>
  </si>
  <si>
    <t>Total Workforce (Employees and Contractors)</t>
  </si>
  <si>
    <t>Freedom of Association</t>
  </si>
  <si>
    <t>GRI 2-30</t>
  </si>
  <si>
    <t>Union membership</t>
  </si>
  <si>
    <t>Annual average of unionised employees</t>
  </si>
  <si>
    <t>Percentage of employees represented by an independent trade union or covered by collective bargaining agreements</t>
  </si>
  <si>
    <t>Annual average of percentage of unionised employees</t>
  </si>
  <si>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</si>
  <si>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t>Diversity and Inclusion Performance</t>
  </si>
  <si>
    <t>Diversity &amp; Inclusion</t>
  </si>
  <si>
    <t>Disabilities</t>
  </si>
  <si>
    <t>Percentage of annual average of all employees</t>
  </si>
  <si>
    <t>Percentage as of December 31</t>
  </si>
  <si>
    <t>Other Nationalities</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</si>
  <si>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</si>
  <si>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</si>
  <si>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</si>
  <si>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</si>
  <si>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</si>
  <si>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</si>
  <si>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</si>
  <si>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</si>
  <si>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</si>
  <si>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Share of women in management positions in revenue-generating functions (e.g. sales) as % of all such managers (i.e. excluding support functions such as HR, IT, Legal, etc.)</t>
  </si>
  <si>
    <t>Percentage of woman in managment position in revenue-generating functions</t>
  </si>
  <si>
    <t xml:space="preserve">Share of women in STEM-related positions </t>
  </si>
  <si>
    <t>Percentage of total STEM position</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</si>
  <si>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</si>
  <si>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</si>
  <si>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</si>
  <si>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</si>
  <si>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</si>
  <si>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</si>
  <si>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</si>
  <si>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</si>
  <si>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</si>
  <si>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</si>
  <si>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</si>
  <si>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</si>
  <si>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Training and Education</t>
  </si>
  <si>
    <t>Training and Development Inputs</t>
  </si>
  <si>
    <t>GRI 404-1 
GRI 14.17.7
GRI 14.21.4</t>
  </si>
  <si>
    <t>Hours of training</t>
  </si>
  <si>
    <t>Total hours</t>
  </si>
  <si>
    <r>
      <t>6855</t>
    </r>
    <r>
      <rPr>
        <vertAlign val="superscript"/>
        <sz val="12"/>
        <rFont val="Calibri"/>
        <family val="2"/>
        <scheme val="minor"/>
      </rPr>
      <t>(4)</t>
    </r>
  </si>
  <si>
    <t>Hours of training per employee</t>
  </si>
  <si>
    <t>Total hours / Annual average of employees</t>
  </si>
  <si>
    <r>
      <t xml:space="preserve">Average hours per FTE of training and development </t>
    </r>
    <r>
      <rPr>
        <vertAlign val="superscript"/>
        <sz val="12"/>
        <rFont val="Calibri"/>
        <family val="2"/>
        <scheme val="minor"/>
      </rPr>
      <t>(1)</t>
    </r>
  </si>
  <si>
    <t>Total hours /FTE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</si>
  <si>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</si>
  <si>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</si>
  <si>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</si>
  <si>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</si>
  <si>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</si>
  <si>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</si>
  <si>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</si>
  <si>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</si>
  <si>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Amount spent on training</t>
  </si>
  <si>
    <t>Thousands of US dollars</t>
  </si>
  <si>
    <r>
      <t>200</t>
    </r>
    <r>
      <rPr>
        <vertAlign val="superscript"/>
        <sz val="12"/>
        <rFont val="Calibri"/>
        <family val="2"/>
        <scheme val="minor"/>
      </rPr>
      <t>(4)</t>
    </r>
  </si>
  <si>
    <t>Amount spent on training per employee</t>
  </si>
  <si>
    <t>US dollars /  Annual average of employees</t>
  </si>
  <si>
    <r>
      <t>Average amount spent per FTE</t>
    </r>
    <r>
      <rPr>
        <vertAlign val="superscript"/>
        <sz val="12"/>
        <rFont val="Calibri"/>
        <family val="2"/>
        <scheme val="minor"/>
      </rPr>
      <t>(1)</t>
    </r>
    <r>
      <rPr>
        <sz val="12"/>
        <rFont val="Calibri"/>
        <family val="2"/>
        <scheme val="minor"/>
      </rPr>
      <t xml:space="preserve"> on training and development</t>
    </r>
  </si>
  <si>
    <t>Performance Evaluation</t>
  </si>
  <si>
    <t>GRI 404-3</t>
  </si>
  <si>
    <r>
      <t xml:space="preserve">Employees with performance evaluation </t>
    </r>
    <r>
      <rPr>
        <vertAlign val="superscript"/>
        <sz val="12"/>
        <rFont val="Calibri"/>
        <family val="2"/>
        <scheme val="minor"/>
      </rPr>
      <t>(4)</t>
    </r>
  </si>
  <si>
    <t>Performance Evaluation by Gender</t>
  </si>
  <si>
    <t>Percentage of women of all employees</t>
  </si>
  <si>
    <t>Percentage of men of all employees</t>
  </si>
  <si>
    <t>Performance Evaluation by Role</t>
  </si>
  <si>
    <t>Percentage of own operators of all employees</t>
  </si>
  <si>
    <t>-</t>
  </si>
  <si>
    <t>Percentage of own supervisors of all employees</t>
  </si>
  <si>
    <t>Percentage of own executives of all employees</t>
  </si>
  <si>
    <t>Employment</t>
  </si>
  <si>
    <t>New Employee Hires</t>
  </si>
  <si>
    <t>GRI 401-1 
GRI 14.17.3</t>
  </si>
  <si>
    <t>Total number of new employee hires</t>
  </si>
  <si>
    <t>Number of people</t>
  </si>
  <si>
    <r>
      <t>Average hiring cost/FTE</t>
    </r>
    <r>
      <rPr>
        <vertAlign val="superscript"/>
        <sz val="12"/>
        <rFont val="Calibri"/>
        <family val="2"/>
        <scheme val="minor"/>
      </rPr>
      <t>(1)</t>
    </r>
  </si>
  <si>
    <t xml:space="preserve">Hiring cost in USD / number of employees hired </t>
  </si>
  <si>
    <t>New Employee Hires by Gender</t>
  </si>
  <si>
    <t>Number of women</t>
  </si>
  <si>
    <t>Rate of hire - Women</t>
  </si>
  <si>
    <t>Number of men</t>
  </si>
  <si>
    <t>Rate of hire - Men</t>
  </si>
  <si>
    <t>New Employee Hires by Age Group</t>
  </si>
  <si>
    <t>GRI 401-1
GRI 14.17.3</t>
  </si>
  <si>
    <t>Under 30 years old</t>
  </si>
  <si>
    <t>Rate of new hires under 30 years old</t>
  </si>
  <si>
    <t>Percentage of people</t>
  </si>
  <si>
    <t>30 - 50 years old</t>
  </si>
  <si>
    <t>Rate of new hires 30 - 50 years old</t>
  </si>
  <si>
    <t>Over 50 years old</t>
  </si>
  <si>
    <t>Rate of new hires over 50 years old</t>
  </si>
  <si>
    <t>Internal Hires</t>
  </si>
  <si>
    <t>Percentage of open positions filled by internal candidates (internal hires)</t>
  </si>
  <si>
    <t>Trend of Employee Engagement</t>
  </si>
  <si>
    <t>Employee engagement</t>
  </si>
  <si>
    <t>Percentage of actively engaged employees</t>
  </si>
  <si>
    <t>Employee Turnover Rate</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</si>
  <si>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</si>
  <si>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</si>
  <si>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</si>
  <si>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</si>
  <si>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</si>
  <si>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</si>
  <si>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</si>
  <si>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</si>
  <si>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</si>
  <si>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</si>
  <si>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</si>
  <si>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GRI 401-3 
GRI 14.17.5
GRI 14.21.3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</si>
  <si>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</si>
  <si>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</si>
  <si>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</si>
  <si>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</si>
  <si>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</si>
  <si>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</si>
  <si>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</si>
  <si>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</si>
  <si>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</si>
  <si>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</si>
  <si>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</si>
  <si>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</si>
  <si>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</si>
  <si>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All information regarding Labour Practices comes from the systems and records managed by the People and Organisation vice presidency, both for employees and contractors.</t>
  </si>
  <si>
    <t>The main tasks of our contractors are related to site operation and maintenance, as well as project construction.</t>
  </si>
  <si>
    <t>During the reported period, there have been no significant fluctuations in the our workforce at Antofagasta plc.</t>
  </si>
  <si>
    <r>
      <t xml:space="preserve">Historica data Local Employment </t>
    </r>
    <r>
      <rPr>
        <b/>
        <vertAlign val="superscript"/>
        <sz val="12"/>
        <rFont val="Calibri"/>
        <family val="2"/>
        <scheme val="minor"/>
      </rPr>
      <t xml:space="preserve"> (5)</t>
    </r>
    <r>
      <rPr>
        <b/>
        <sz val="12"/>
        <rFont val="Calibri"/>
        <family val="2"/>
        <scheme val="minor"/>
      </rPr>
      <t xml:space="preserve"> in Antofagasta and Coquimbo regions </t>
    </r>
  </si>
  <si>
    <r>
      <t xml:space="preserve">Total Local employees </t>
    </r>
    <r>
      <rPr>
        <vertAlign val="superscript"/>
        <sz val="12"/>
        <rFont val="Calibri"/>
        <family val="2"/>
        <scheme val="minor"/>
      </rPr>
      <t>(5)</t>
    </r>
  </si>
  <si>
    <t>Annual average of own employees that declare residence in Antofagasta or Coquimbo Regions</t>
  </si>
  <si>
    <t>Percentage of own employees that declare residence in Antofagasta or Coquimbo Regions</t>
  </si>
  <si>
    <r>
      <t xml:space="preserve">Local operators </t>
    </r>
    <r>
      <rPr>
        <vertAlign val="superscript"/>
        <sz val="12"/>
        <rFont val="Calibri"/>
        <family val="2"/>
        <scheme val="minor"/>
      </rPr>
      <t>(5)</t>
    </r>
  </si>
  <si>
    <t>Annual average of own operators that declare residence in Antofagasta or Coquimbo Regions</t>
  </si>
  <si>
    <t>Percentage of own operators that declare residence in Antofagasta or Coquimbo Regions</t>
  </si>
  <si>
    <r>
      <t xml:space="preserve">Local supervisors </t>
    </r>
    <r>
      <rPr>
        <vertAlign val="superscript"/>
        <sz val="12"/>
        <rFont val="Calibri"/>
        <family val="2"/>
        <scheme val="minor"/>
      </rPr>
      <t>(5)</t>
    </r>
  </si>
  <si>
    <t>Annual average of own supervisors that declare residence in Antofagasta or Coquimbo Regions</t>
  </si>
  <si>
    <t>Percentage of own supervisors that declare residence in Antofagasta or Coquimbo Regions</t>
  </si>
  <si>
    <r>
      <t xml:space="preserve">Local executives </t>
    </r>
    <r>
      <rPr>
        <vertAlign val="superscript"/>
        <sz val="12"/>
        <rFont val="Calibri"/>
        <family val="2"/>
        <scheme val="minor"/>
      </rPr>
      <t>(5)</t>
    </r>
  </si>
  <si>
    <t>Annual average of own executives that declare residence in Antofagasta or Coquimbo Regions</t>
  </si>
  <si>
    <t>Percentage of own executives that declare residence in Antofagasta or Coquimbo Regions</t>
  </si>
  <si>
    <r>
      <rPr>
        <vertAlign val="superscript"/>
        <sz val="12"/>
        <rFont val="Calibri"/>
        <family val="2"/>
        <scheme val="minor"/>
      </rPr>
      <t>(5)</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</si>
  <si>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t>» Quantitative data of Antofagasta plc's board.</t>
  </si>
  <si>
    <t>Governance Structure and Composition</t>
  </si>
  <si>
    <t>GRI 2-9</t>
  </si>
  <si>
    <t>Executive directors</t>
  </si>
  <si>
    <t>Non-executive directors</t>
  </si>
  <si>
    <t>Number of members as of December 31</t>
  </si>
  <si>
    <t>Independent directors</t>
  </si>
  <si>
    <t>Non-independent directors</t>
  </si>
  <si>
    <t>Total board size</t>
  </si>
  <si>
    <t>Board Members by Gender</t>
  </si>
  <si>
    <t>GRI 2-9
GRI 405-1
GRI 14.21.5</t>
  </si>
  <si>
    <t>Female directors</t>
  </si>
  <si>
    <t>Percentage of members</t>
  </si>
  <si>
    <t>Male directors</t>
  </si>
  <si>
    <t>Board Members by Age Groups</t>
  </si>
  <si>
    <t>30-50 years old</t>
  </si>
  <si>
    <t>Average Tenure of Board Members</t>
  </si>
  <si>
    <t>Average tenure of board members in years</t>
  </si>
  <si>
    <t>Years</t>
  </si>
  <si>
    <t>Under 5 years of tenure on the Board</t>
  </si>
  <si>
    <t>6-9 years of tenure on the Board</t>
  </si>
  <si>
    <t>Over 9 years of tenure on the Board</t>
  </si>
  <si>
    <t>Board Effectiveness</t>
  </si>
  <si>
    <t xml:space="preserve">Average board meeting attendance </t>
  </si>
  <si>
    <r>
      <t xml:space="preserve">Number of non-executive/independent directors with 4 or less other public mandates </t>
    </r>
    <r>
      <rPr>
        <vertAlign val="superscript"/>
        <sz val="12"/>
        <rFont val="Calibri"/>
        <family val="2"/>
        <scheme val="minor"/>
      </rPr>
      <t>(1)</t>
    </r>
  </si>
  <si>
    <t>Board Industry Experience</t>
  </si>
  <si>
    <t>Number of independent or non-executive members with industry experience (e.g., excludes executives)</t>
  </si>
  <si>
    <t>(1)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Organisations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</si>
  <si>
    <t>» Quantitative data relating Antofagasta plc's coverage of the code of ethics, associated complaints, and fines received, disaggregated by mining company, transport division and consolidated plc.</t>
  </si>
  <si>
    <t>Antofagasta plc</t>
  </si>
  <si>
    <t>Regulatory Compliance</t>
  </si>
  <si>
    <t>GRI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</si>
  <si>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</si>
  <si>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</si>
  <si>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</si>
  <si>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</si>
  <si>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</si>
  <si>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</si>
  <si>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</si>
  <si>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</si>
  <si>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</si>
  <si>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</si>
  <si>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</si>
  <si>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</si>
  <si>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</si>
  <si>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GRI 205-2 
GRI 14.22.3</t>
  </si>
  <si>
    <t>Governance body members that the organisation’s anticorruption policies and procedures have been communicated to</t>
  </si>
  <si>
    <t>Total Number</t>
  </si>
  <si>
    <t>Governance body members that have received training on anti-corruption</t>
  </si>
  <si>
    <t xml:space="preserve"> Employees that the organisation’s anti-corruption policies and procedures have been communicated to</t>
  </si>
  <si>
    <t>GRI 205-2
GRI 14.22.3</t>
  </si>
  <si>
    <t>Business partners that the organisation’s anticorruption policies and procedures have been communicated to</t>
  </si>
  <si>
    <t>GRI 205-2
 GRI 14.22.3</t>
  </si>
  <si>
    <t>Joint Venture</t>
  </si>
  <si>
    <t>Employees that have received training on anti-corruption</t>
  </si>
  <si>
    <t>Confirmed incidents of corruption</t>
  </si>
  <si>
    <t>GRI 205-3 
GRI 14.22.4</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</si>
  <si>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</si>
  <si>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</si>
  <si>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organisation or its employees during the reporting period and the outcomes of such cases</t>
  </si>
  <si>
    <t>Number of cases</t>
  </si>
  <si>
    <t>Anti-competitive Behaviour</t>
  </si>
  <si>
    <r>
      <t xml:space="preserve">Legal actions for anti-competitive behaviour, anti-trust, and monopoly practices </t>
    </r>
    <r>
      <rPr>
        <b/>
        <vertAlign val="superscript"/>
        <sz val="12"/>
        <rFont val="Calibri"/>
        <family val="2"/>
        <scheme val="minor"/>
      </rPr>
      <t>(1)</t>
    </r>
  </si>
  <si>
    <t>GRI 206-1</t>
  </si>
  <si>
    <t>The number of legal cases, ongoing or completed, where the organisation has been implicated in anti-competitive behaviour, anti-trust violations, or monopoly legislation.</t>
  </si>
  <si>
    <t>Number</t>
  </si>
  <si>
    <t xml:space="preserve">Legal actions pending or completed during the reporting period regarding anti-competitive behaviour and violations of anti-trust and monopoly legislation in which the Organisation has been identified as a participant </t>
  </si>
  <si>
    <t>Non-discrimination</t>
  </si>
  <si>
    <t>Incidents of discrimination</t>
  </si>
  <si>
    <t>GRI 406-1
GRI 14.21.7</t>
  </si>
  <si>
    <t>Total number of incidents of discrimination during the reporting period</t>
  </si>
  <si>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</si>
  <si>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t>Code of Conduct</t>
  </si>
  <si>
    <t xml:space="preserve">Percentage of Coverage of Code of Conduct / Ethics </t>
  </si>
  <si>
    <t>Employee</t>
  </si>
  <si>
    <t>Contractors / Suppliers / Service Providers</t>
  </si>
  <si>
    <t>Percentage Written / Digital Acknowledgement of Code of Conduct / Ethics</t>
  </si>
  <si>
    <t>Percentage Training Provided of Code of Conduct / Ethics</t>
  </si>
  <si>
    <r>
      <t xml:space="preserve">Complaints Received Through Whistleblower System </t>
    </r>
    <r>
      <rPr>
        <b/>
        <vertAlign val="superscript"/>
        <sz val="12"/>
        <rFont val="Calibri"/>
        <family val="2"/>
        <scheme val="minor"/>
      </rPr>
      <t>(2), (3)</t>
    </r>
  </si>
  <si>
    <t>Fraud, conflicts of interest, and other misconduct</t>
  </si>
  <si>
    <t xml:space="preserve">Reported case </t>
  </si>
  <si>
    <t xml:space="preserve">Regulatory non-compliance </t>
  </si>
  <si>
    <t>Workplace and sexual harassment</t>
  </si>
  <si>
    <t>Other Human Resources-related issues</t>
  </si>
  <si>
    <r>
      <t xml:space="preserve">Other complaints </t>
    </r>
    <r>
      <rPr>
        <vertAlign val="superscript"/>
        <sz val="12"/>
        <rFont val="Calibri"/>
        <family val="2"/>
        <scheme val="minor"/>
      </rPr>
      <t>(4)</t>
    </r>
  </si>
  <si>
    <t>Total reported case</t>
  </si>
  <si>
    <t>Complaints Received under the Code of Ethics</t>
  </si>
  <si>
    <t>GRI  2-26</t>
  </si>
  <si>
    <t>Complaints received under the Code</t>
  </si>
  <si>
    <t xml:space="preserve">Number of cases received </t>
  </si>
  <si>
    <r>
      <t xml:space="preserve">Historic Complaints Received Through Whistleblower System Data </t>
    </r>
    <r>
      <rPr>
        <b/>
        <vertAlign val="superscript"/>
        <sz val="12"/>
        <rFont val="Calibri"/>
        <family val="2"/>
        <scheme val="minor"/>
      </rPr>
      <t>(3), (5)</t>
    </r>
  </si>
  <si>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</si>
  <si>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</si>
  <si>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</si>
  <si>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</si>
  <si>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</si>
  <si>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r>
      <rPr>
        <vertAlign val="superscript"/>
        <sz val="12"/>
        <rFont val="Calibri"/>
        <family val="2"/>
        <scheme val="minor"/>
      </rPr>
      <t>(2)</t>
    </r>
    <r>
      <rPr>
        <sz val="12"/>
        <rFont val="Calibri"/>
        <family val="2"/>
        <scheme val="minor"/>
      </rPr>
      <t xml:space="preserve"> New categories apply from 2023 onward.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</si>
  <si>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</si>
  <si>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</si>
  <si>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</si>
  <si>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</si>
  <si>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Antofagasta plc did not have any finalised (executed) fines during the reporting period.</t>
  </si>
  <si>
    <t>Suppliers Composition</t>
  </si>
  <si>
    <r>
      <t xml:space="preserve">Total tier-1 suppliers </t>
    </r>
    <r>
      <rPr>
        <vertAlign val="superscript"/>
        <sz val="12"/>
        <rFont val="Calibri"/>
        <family val="2"/>
        <scheme val="minor"/>
      </rPr>
      <t>(2)</t>
    </r>
  </si>
  <si>
    <t>Number of suppliers</t>
  </si>
  <si>
    <t>Share of procurement spent (%)</t>
  </si>
  <si>
    <r>
      <t xml:space="preserve">Significant tier 1 suppliers </t>
    </r>
    <r>
      <rPr>
        <vertAlign val="superscript"/>
        <sz val="12"/>
        <rFont val="Calibri"/>
        <family val="2"/>
        <scheme val="minor"/>
      </rPr>
      <t>(3)</t>
    </r>
  </si>
  <si>
    <t>Total non tier-1 suppliers</t>
  </si>
  <si>
    <t>Geographic Distribution</t>
  </si>
  <si>
    <t>GRI  2-6</t>
  </si>
  <si>
    <t>Total Suppliers</t>
  </si>
  <si>
    <r>
      <t xml:space="preserve">Local suppliers </t>
    </r>
    <r>
      <rPr>
        <vertAlign val="superscript"/>
        <sz val="12"/>
        <rFont val="Calibri"/>
        <family val="2"/>
        <scheme val="minor"/>
      </rPr>
      <t>(4)</t>
    </r>
  </si>
  <si>
    <t>Number of suppliers from local regions</t>
  </si>
  <si>
    <t>Percentage of total suppliers</t>
  </si>
  <si>
    <t>Suppliers from other regions in Chile</t>
  </si>
  <si>
    <t>Suppliers from outside of Chile</t>
  </si>
  <si>
    <t>GRI 2-6 
GRI 204-1 
GRI 14.9.5</t>
  </si>
  <si>
    <t>Purchases</t>
  </si>
  <si>
    <t>Millions of US dollars from the local region</t>
  </si>
  <si>
    <t>Percentage of total</t>
  </si>
  <si>
    <t>Purchases from other regions in Chile</t>
  </si>
  <si>
    <t>Purchases outside Chile</t>
  </si>
  <si>
    <t>Purchases from SMEs</t>
  </si>
  <si>
    <r>
      <rPr>
        <vertAlign val="superscript"/>
        <sz val="12"/>
        <color rgb="FF000000"/>
        <rFont val="Calibri"/>
        <family val="2"/>
      </rPr>
      <t>(3)</t>
    </r>
    <r>
      <rPr>
        <sz val="12"/>
        <color rgb="FF000000"/>
        <rFont val="Calibri"/>
        <family val="2"/>
      </rPr>
      <t>Tier 1 Significant Suppliers: Antofagasta plc considers critical suppliers for this KPI.</t>
    </r>
  </si>
  <si>
    <t>Supplier Sustainability Assessment</t>
  </si>
  <si>
    <t>New suppliers that were screened using sustainability criterias</t>
  </si>
  <si>
    <t>GRI 308-1
GRI 414-1 
GRI 14.17.9
GRI 14.18.3
GRI 14.19.3</t>
  </si>
  <si>
    <t>GRI 308-2
GRI 414-2
GRI 14.17.10</t>
  </si>
  <si>
    <t>Suppliers assessed for sustainability impacts</t>
  </si>
  <si>
    <t>Suppliers identified as having significant Sustainability impacts</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</si>
  <si>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</si>
  <si>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</si>
  <si>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 risk assessment</t>
  </si>
  <si>
    <t>Suppliers identified as having a high risk</t>
  </si>
  <si>
    <t>Negative impacts in the supply chain</t>
  </si>
  <si>
    <t>Total number of suppliers classified as high-risk</t>
  </si>
  <si>
    <t>Historic Suppliers Data</t>
  </si>
  <si>
    <t>From other regions in Chile</t>
  </si>
  <si>
    <t>From outside Chile</t>
  </si>
  <si>
    <t xml:space="preserve"> GRI 2-6</t>
  </si>
  <si>
    <t>Number of suppliers from the local region</t>
  </si>
  <si>
    <t>GRI 2-6
GRI 204-1
GRI 14.9.5</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</si>
  <si>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</si>
  <si>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Total Women employees (Permanent, full-time and temporary employees)</t>
  </si>
  <si>
    <t>Total Men employees (Permanent, full-time and temporary employees)</t>
  </si>
  <si>
    <t>Women Permanent and full-time employees</t>
  </si>
  <si>
    <t>Men Permanent and full-time employees</t>
  </si>
  <si>
    <t>Women temporary employees</t>
  </si>
  <si>
    <t>Men temporary employees</t>
  </si>
  <si>
    <r>
      <t xml:space="preserve">Local executives </t>
    </r>
    <r>
      <rPr>
        <vertAlign val="superscript"/>
        <sz val="12"/>
        <rFont val="Calibri"/>
        <family val="2"/>
        <scheme val="minor"/>
      </rPr>
      <t>(2)</t>
    </r>
  </si>
  <si>
    <r>
      <t xml:space="preserve">Local Employment </t>
    </r>
    <r>
      <rPr>
        <b/>
        <vertAlign val="superscript"/>
        <sz val="12"/>
        <rFont val="Calibri"/>
        <family val="2"/>
        <scheme val="minor"/>
      </rPr>
      <t xml:space="preserve"> (3)</t>
    </r>
    <r>
      <rPr>
        <b/>
        <sz val="12"/>
        <rFont val="Calibri"/>
        <family val="2"/>
        <scheme val="minor"/>
      </rPr>
      <t xml:space="preserve"> in Antofagasta and Coquimbo regions</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</si>
  <si>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</si>
  <si>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</si>
  <si>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</si>
  <si>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</si>
  <si>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Stakeholder Engagement</t>
  </si>
  <si>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</si>
  <si>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</si>
  <si>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t>GRI 401-3 
GRI 14.17.5</t>
  </si>
  <si>
    <t>Diversity and Equal Opportunity</t>
  </si>
  <si>
    <t xml:space="preserve">Percentage of coverage of Code of Conduct / Ethics </t>
  </si>
  <si>
    <t>Percentage written/digital acknowledgement of Code of Conduct / Ethics</t>
  </si>
  <si>
    <t>GRI 304-3</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</si>
  <si>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</si>
  <si>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</si>
  <si>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</si>
  <si>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</si>
  <si>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</si>
  <si>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</si>
  <si>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</si>
  <si>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</si>
  <si>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</si>
  <si>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Mining Division Operations</t>
  </si>
  <si>
    <t>Geographic location</t>
  </si>
  <si>
    <t>Name of site</t>
  </si>
  <si>
    <t>Commodity</t>
  </si>
  <si>
    <t>Operational site</t>
  </si>
  <si>
    <t>Subsurface and underground land that may be owned, leased, or managed by the Organisation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</si>
  <si>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</si>
  <si>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</si>
  <si>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</si>
  <si>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</si>
  <si>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</si>
  <si>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</si>
  <si>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</si>
  <si>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</si>
  <si>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GRI 304-1</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</si>
  <si>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</si>
  <si>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</si>
  <si>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</si>
  <si>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</si>
  <si>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</si>
  <si>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</si>
  <si>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</si>
  <si>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</si>
  <si>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</si>
  <si>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</si>
  <si>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Key Biodiversity Area</t>
  </si>
  <si>
    <t>Quebrada Llau-Llau</t>
  </si>
  <si>
    <t>Minera Los Pelambres, El Mauro TSF</t>
  </si>
  <si>
    <t>Dams</t>
  </si>
  <si>
    <t>Terrestrial</t>
  </si>
  <si>
    <t>Santuario de la naturaleza</t>
  </si>
  <si>
    <t>National</t>
  </si>
  <si>
    <t>Palma chilena de Monte Aranda</t>
  </si>
  <si>
    <t>Cerro Santa Inés</t>
  </si>
  <si>
    <t>Antofagasta Region</t>
  </si>
  <si>
    <t>Mine</t>
  </si>
  <si>
    <t>Minera Centinela</t>
  </si>
  <si>
    <t>Extractive</t>
  </si>
  <si>
    <t>Dock</t>
  </si>
  <si>
    <t>Maritime Ecosystem</t>
  </si>
  <si>
    <t>Tilopozo sector</t>
  </si>
  <si>
    <t>Compañía Minera Zaldívar, Tilopozo</t>
  </si>
  <si>
    <t>Priority site</t>
  </si>
  <si>
    <t>Aqueduct and Negrillar wells</t>
  </si>
  <si>
    <t>Compañía Minera Zaldívar, Negrillar Wells</t>
  </si>
  <si>
    <t>GRI 304-4: IUCN Red List species and national conservation list species with habitats in areas affected by the operations of the Organisation</t>
  </si>
  <si>
    <t>Location</t>
  </si>
  <si>
    <t>Operational Site</t>
  </si>
  <si>
    <t>Critically endangered</t>
  </si>
  <si>
    <t>Endangered</t>
  </si>
  <si>
    <t>Vulnerable</t>
  </si>
  <si>
    <t>Near threatened</t>
  </si>
  <si>
    <t>Least concern</t>
  </si>
  <si>
    <t>Minera Los Pelambres (Freshwater)</t>
  </si>
  <si>
    <t>Minera Los Pelambres (Terrestrial)</t>
  </si>
  <si>
    <t>Minera Centinela (Port)</t>
  </si>
  <si>
    <t>Minera Centinela (Terrestrial)</t>
  </si>
  <si>
    <t>Minera Antucoya (Terrestrial)</t>
  </si>
  <si>
    <t>Compañía Minera Zaldívar (Negrillar wells)</t>
  </si>
  <si>
    <t>Compañía Minera Zaldívar (Terrestrial)</t>
  </si>
  <si>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</si>
  <si>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</si>
  <si>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Safety Performance</t>
  </si>
  <si>
    <t>Safety Numbers</t>
  </si>
  <si>
    <t>Fatalities (accidents and illnesses)</t>
  </si>
  <si>
    <t>GRI 403-8
GRI 403-9  
GRI 403-10</t>
  </si>
  <si>
    <t>Total</t>
  </si>
  <si>
    <r>
      <t xml:space="preserve">Number of Recordable Work-related Injuries </t>
    </r>
    <r>
      <rPr>
        <b/>
        <vertAlign val="superscript"/>
        <sz val="12"/>
        <rFont val="Calibri"/>
        <family val="2"/>
        <scheme val="minor"/>
      </rPr>
      <t>(2)</t>
    </r>
  </si>
  <si>
    <t>GRI 403-8
GRI 403-9</t>
  </si>
  <si>
    <t>Number of recordable occupational injuries</t>
  </si>
  <si>
    <t>Accident Frequency (lost time)</t>
  </si>
  <si>
    <t>Number of incindens with lost time in the year of employees</t>
  </si>
  <si>
    <t>Number of incidents with lost time in the year of contractors</t>
  </si>
  <si>
    <t>Number of incidents with lost time in the year</t>
  </si>
  <si>
    <t>High-potential Incidents</t>
  </si>
  <si>
    <t>Number of high-potential incidents in the year of employees</t>
  </si>
  <si>
    <t>Number of high-potential incidents in the year of contractors</t>
  </si>
  <si>
    <t>Number of high-potential incidents in the year</t>
  </si>
  <si>
    <t>Safety Rates</t>
  </si>
  <si>
    <t>Fatality Frequency Rate (accidents and illnesses)</t>
  </si>
  <si>
    <t>Number of fatalities in the year per million hours worked</t>
  </si>
  <si>
    <t>All Injury Frequency Rate (AIFR)</t>
  </si>
  <si>
    <t>Number of accidents in the year with and without lost time, plus first aid, per million hours worked</t>
  </si>
  <si>
    <t>Total Recordable Injury Frequency Rate (TRIFR)</t>
  </si>
  <si>
    <t xml:space="preserve">Employees </t>
  </si>
  <si>
    <t>Recorded fatalities, lost time injuries, cases or alternate work and other injuries requiring medical treatment by a medical professional in the year per million hours worked</t>
  </si>
  <si>
    <t>Lost-Time Injury Frequency Rate (LTIFR)</t>
  </si>
  <si>
    <t>Number of lost time incidents in the year per million hours worked</t>
  </si>
  <si>
    <t xml:space="preserve">Contractors </t>
  </si>
  <si>
    <t>High-potential Incidents Frequency Rate</t>
  </si>
  <si>
    <t>Number of high-potential incidents  in the year per 200,000 hours worked</t>
  </si>
  <si>
    <t>Number of high-potential incidents in the year per 200,000 hours worked</t>
  </si>
  <si>
    <t xml:space="preserve">Near Miss Rate and Hazard Reported </t>
  </si>
  <si>
    <t>Number of near misses and hazards reported in the year per million hours worked</t>
  </si>
  <si>
    <t>Near Miss Rate (NMR)</t>
  </si>
  <si>
    <t>Number of near misses in the year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</si>
  <si>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</si>
  <si>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</si>
  <si>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</si>
  <si>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</si>
  <si>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Occupational Health Performance</t>
  </si>
  <si>
    <t>Occupational Health Numbers</t>
  </si>
  <si>
    <t>Occupational Illness</t>
  </si>
  <si>
    <t>GRI 403-8
GRI 403-10</t>
  </si>
  <si>
    <t>Number of occupational illnesses contracted in the year</t>
  </si>
  <si>
    <t>Occupational Health Rates</t>
  </si>
  <si>
    <t>Occupational Illness Frequency Rate (OIFR)</t>
  </si>
  <si>
    <t>Number of occupational Illnesses in the year per million hours worked</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</si>
  <si>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</si>
  <si>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</si>
  <si>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</si>
  <si>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Reportability considers employees, contractors and subcontractors.</t>
  </si>
  <si>
    <t>63,31</t>
  </si>
  <si>
    <t>15,01</t>
  </si>
  <si>
    <t>31,11</t>
  </si>
  <si>
    <t>16,93</t>
  </si>
  <si>
    <t>26,3</t>
  </si>
  <si>
    <t>53,75</t>
  </si>
  <si>
    <t>31,22</t>
  </si>
  <si>
    <t>21,24</t>
  </si>
  <si>
    <t>39,39</t>
  </si>
  <si>
    <t>15,58</t>
  </si>
  <si>
    <t>72,29</t>
  </si>
  <si>
    <t>32,86</t>
  </si>
  <si>
    <t>14,5</t>
  </si>
  <si>
    <t>32,23</t>
  </si>
  <si>
    <t>26,83</t>
  </si>
  <si>
    <t>33,22</t>
  </si>
  <si>
    <t>19,99</t>
  </si>
  <si>
    <t>10,01</t>
  </si>
  <si>
    <t>31,58</t>
  </si>
  <si>
    <t>38,23</t>
  </si>
  <si>
    <t>32,01</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</si>
  <si>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</si>
  <si>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</si>
  <si>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GRI 411-1 
GRI 14.11.2</t>
  </si>
  <si>
    <t>Identified incidents of violations involving the rights of indigenous peoples</t>
  </si>
  <si>
    <t>Number of incidents</t>
  </si>
  <si>
    <t>Number of incidents reviewed by the Organisation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</si>
  <si>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</si>
  <si>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</si>
  <si>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</si>
  <si>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</si>
  <si>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</si>
  <si>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 xml:space="preserve">Centinela </t>
  </si>
  <si>
    <t xml:space="preserve">Antucoya </t>
  </si>
  <si>
    <r>
      <t xml:space="preserve">Centinela, Antucoya and Zaldívar </t>
    </r>
    <r>
      <rPr>
        <b/>
        <vertAlign val="superscript"/>
        <sz val="12"/>
        <rFont val="Calibri Light"/>
        <family val="2"/>
        <scheme val="major"/>
      </rPr>
      <t>(2)</t>
    </r>
  </si>
  <si>
    <t>GRI 14.10.4</t>
  </si>
  <si>
    <t>Percentage of grievances resolved as of 31 December</t>
  </si>
  <si>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</si>
  <si>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t>GRI 302-1 
GRI 14.1.2</t>
  </si>
  <si>
    <t>Diesel fuel</t>
  </si>
  <si>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</si>
  <si>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</si>
  <si>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</si>
  <si>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</si>
  <si>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</si>
  <si>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</si>
  <si>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</si>
  <si>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</si>
  <si>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</si>
  <si>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</si>
  <si>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GRI 302-1   
GRI 14.1.2</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</si>
  <si>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</si>
  <si>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</si>
  <si>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</si>
  <si>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</si>
  <si>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</si>
  <si>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</si>
  <si>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</si>
  <si>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</si>
  <si>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Total Energy Consumption (Renewable and Non-renewable) </t>
  </si>
  <si>
    <t>Percentage of Renewable Energy over Total Energy Consumption</t>
  </si>
  <si>
    <t>GRI 302-3 
GRI 14.1.4</t>
  </si>
  <si>
    <t>Fuel energy intensity</t>
  </si>
  <si>
    <t>Electrical energy intensity</t>
  </si>
  <si>
    <t>Total Energy Intensity (Electricity and Fuel)</t>
  </si>
  <si>
    <t>Energy Variation YoY</t>
  </si>
  <si>
    <t>GRI 302-4</t>
  </si>
  <si>
    <t>2024 Total Energy Consumption</t>
  </si>
  <si>
    <t>Total YoY Energy variation</t>
  </si>
  <si>
    <t>Emissions</t>
  </si>
  <si>
    <t>Direct Greenhouse Gas Emissions (Scope 1)</t>
  </si>
  <si>
    <t>GRI 305-1 
GRI 14.1.5</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</si>
  <si>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</si>
  <si>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</si>
  <si>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</si>
  <si>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GRI 305-2 
GRI 14.1.6</t>
  </si>
  <si>
    <t>Location-based: Total indirect GHG emissions</t>
  </si>
  <si>
    <t>Market-based: Total Indirect GHG emissions</t>
  </si>
  <si>
    <t>Total Greenhouse Gas Emissions (Scope 1 and 2)</t>
  </si>
  <si>
    <t>Location-based: Total GHG emissions</t>
  </si>
  <si>
    <t>Market-based: Total  GHG emissions</t>
  </si>
  <si>
    <t>GRI 305-3 
GRI 14.1.7</t>
  </si>
  <si>
    <t>Purchases of goods and services</t>
  </si>
  <si>
    <t>Capital goods</t>
  </si>
  <si>
    <t>Included in Category 1</t>
  </si>
  <si>
    <t>Transport and distribution (purchases)</t>
  </si>
  <si>
    <t>Disposal and treatment of waste</t>
  </si>
  <si>
    <t>Business trips</t>
  </si>
  <si>
    <t>Daily transport to workplace</t>
  </si>
  <si>
    <t>Leased assets</t>
  </si>
  <si>
    <t>Transport and distribution (sales)</t>
  </si>
  <si>
    <t>Included in Transport and distribution (purchases)</t>
  </si>
  <si>
    <t>Processing of sold products</t>
  </si>
  <si>
    <t>Investments</t>
  </si>
  <si>
    <t>Total Scope 3 Emissions</t>
  </si>
  <si>
    <t>GHG Emissions Intensity</t>
  </si>
  <si>
    <t>GRI 305-4 
GRI 14.1.8</t>
  </si>
  <si>
    <t>Location-based: CO2 emissions intensity (Scope 1 and 2)</t>
  </si>
  <si>
    <t>Market-based: CO2 emissions intensity (Scope 1 and 2)</t>
  </si>
  <si>
    <t>GRI 305-5 
GRI 14.1.9</t>
  </si>
  <si>
    <t>Variation of total direct GHG emissions (Scope 1)</t>
  </si>
  <si>
    <t>Location-based: Variation total indirect GHG emissions (Scope 2)</t>
  </si>
  <si>
    <t>Market-based: Variation of total Indirect GHG emissions 
(Scope 2)</t>
  </si>
  <si>
    <t>Location-based: Variation of total GHG emissions 
(Scope 1 and 2)</t>
  </si>
  <si>
    <t>Market-based: Variation of total  GHG emissions 
(Scope 1 and 2)</t>
  </si>
  <si>
    <t>GRI 305-6</t>
  </si>
  <si>
    <t>CFC-11</t>
  </si>
  <si>
    <t>Metric tonnes CO2 equivalents</t>
  </si>
  <si>
    <t>Significant Air Emissions</t>
  </si>
  <si>
    <t>GRI 305-7 
GRI 14.3.2</t>
  </si>
  <si>
    <t>NOx</t>
  </si>
  <si>
    <t>SOx</t>
  </si>
  <si>
    <t>Persistent Organic Pollutants (POP)</t>
  </si>
  <si>
    <t>Volatile Organic Compounds (VOC)</t>
  </si>
  <si>
    <t>Hazardous Air Pollutants (HAP)</t>
  </si>
  <si>
    <t>Particulate Matter (PM)</t>
  </si>
  <si>
    <t>Waste</t>
  </si>
  <si>
    <t>Non-mining Waste Generated</t>
  </si>
  <si>
    <t>GRI 306-3 
GRI 14.5.4</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</si>
  <si>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</si>
  <si>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</si>
  <si>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</si>
  <si>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</si>
  <si>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</si>
  <si>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</si>
  <si>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</si>
  <si>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</si>
  <si>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</si>
  <si>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</si>
  <si>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</si>
  <si>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</si>
  <si>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</si>
  <si>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</si>
  <si>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GRI 306-4 
GRI 14.5.5</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</si>
  <si>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</si>
  <si>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</si>
  <si>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</si>
  <si>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</si>
  <si>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</si>
  <si>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</si>
  <si>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</si>
  <si>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</si>
  <si>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</si>
  <si>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</si>
  <si>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</si>
  <si>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</si>
  <si>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</si>
  <si>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</si>
  <si>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</si>
  <si>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</si>
  <si>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</si>
  <si>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</si>
  <si>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</si>
  <si>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</si>
  <si>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</si>
  <si>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</si>
  <si>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</si>
  <si>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</si>
  <si>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GRI 306-5 
GRI 14.5.6</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</si>
  <si>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</si>
  <si>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</si>
  <si>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</si>
  <si>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</si>
  <si>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</si>
  <si>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</si>
  <si>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</si>
  <si>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</si>
  <si>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</si>
  <si>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</si>
  <si>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</si>
  <si>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</si>
  <si>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</si>
  <si>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</si>
  <si>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</si>
  <si>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</si>
  <si>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</si>
  <si>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</si>
  <si>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</si>
  <si>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</si>
  <si>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</si>
  <si>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</si>
  <si>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</si>
  <si>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</si>
  <si>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</si>
  <si>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</si>
  <si>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</si>
  <si>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</si>
  <si>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Waste by Type and Disposal Method</t>
  </si>
  <si>
    <t>GRI 306-3 (2016)</t>
  </si>
  <si>
    <t>Total Weight of Waste Generated</t>
  </si>
  <si>
    <t>Waste Disposal</t>
  </si>
  <si>
    <t>GRI 306-4 (2016)</t>
  </si>
  <si>
    <t>Total Recycled Waste</t>
  </si>
  <si>
    <t>Total Reused Waste</t>
  </si>
  <si>
    <t>Total Waste Recycled/Reused</t>
  </si>
  <si>
    <t>Total Waste Incinerated</t>
  </si>
  <si>
    <t>Total Waste Composted</t>
  </si>
  <si>
    <t>Mineral Waste Management</t>
  </si>
  <si>
    <t>Mineral Waste</t>
  </si>
  <si>
    <t>Million metric tonnes</t>
  </si>
  <si>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</si>
  <si>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</si>
  <si>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t>Environmental CAPEX and OPEX</t>
  </si>
  <si>
    <t>CAPEX related to enviromental issues</t>
  </si>
  <si>
    <t>OPEX related to enviromental issues</t>
  </si>
  <si>
    <t>Total Expenses related to enviromental issues</t>
  </si>
  <si>
    <t>» GRI 303-1 GRI 14.7.2</t>
  </si>
  <si>
    <t>ICMM Minimum Reporting Commitments</t>
  </si>
  <si>
    <t>Interactions With Water
 (What are the company’s main)</t>
  </si>
  <si>
    <t>Water activities?</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</si>
  <si>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63% of our total withdrawal was seawater. </t>
  </si>
  <si>
    <t>Water sources used for withdrawal?</t>
  </si>
  <si>
    <t>In 2025, 63% of our operational water withdrawal was from seawater, 16% from surface water and 21% from groundwater. Overall, 80% of our total water withdrawals were classified as low quality, and 20% as high quality. The principal source of high-quality water is surface water (rivers and rainfall).</t>
  </si>
  <si>
    <t>Consumptive water uses?</t>
  </si>
  <si>
    <t>In 2025, the main consumptive water uses were water entrainment in tailings, spent leached ore (ripios) and evaporation from the TSFs and leach pads.</t>
  </si>
  <si>
    <t>Water discharges?</t>
  </si>
  <si>
    <t>In 2025,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</si>
  <si>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risks and opportunities</t>
  </si>
  <si>
    <t>Overall, how material is water to business value and performance?</t>
  </si>
  <si>
    <t>Water is fundamental and is a strategic resource for the company as it is required in the processing of the ore.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</si>
  <si>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</si>
  <si>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</si>
  <si>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</si>
  <si>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The company has not had any material regulatory non-compliances relating to the quality of its discharges during the reporting period of 2025.</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</si>
  <si>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</si>
  <si>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</si>
  <si>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</si>
  <si>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</si>
  <si>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</si>
  <si>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</si>
  <si>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</si>
  <si>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</si>
  <si>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</si>
  <si>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</si>
  <si>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</si>
  <si>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</si>
  <si>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</si>
  <si>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</si>
  <si>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</si>
  <si>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</si>
  <si>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</si>
  <si>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</si>
  <si>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</si>
  <si>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</si>
  <si>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</si>
  <si>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</si>
  <si>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</si>
  <si>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</si>
  <si>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</si>
  <si>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</si>
  <si>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</si>
  <si>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</si>
  <si>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</si>
  <si>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</si>
  <si>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</si>
  <si>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</si>
  <si>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</si>
  <si>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</si>
  <si>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</si>
  <si>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</si>
  <si>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</si>
  <si>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</si>
  <si>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</si>
  <si>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</si>
  <si>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</si>
  <si>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</si>
  <si>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</si>
  <si>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</si>
  <si>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</si>
  <si>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</si>
  <si>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</si>
  <si>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 and GRI 14 Mining Sector</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</si>
  <si>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</si>
  <si>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</si>
  <si>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</si>
  <si>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
(14.7.4)
(14.7.5)</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</si>
  <si>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</si>
  <si>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(303-3-a)
(303-3-b)
(14.7.4)
and all related</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</si>
  <si>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</si>
  <si>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Water Discharge</t>
  </si>
  <si>
    <t>(303-4-a)
(303-4-c)
(14.7.5)
and all related</t>
  </si>
  <si>
    <t xml:space="preserve">The ICMM and GRI definitions of water discharge are interpreted to be consistent. </t>
  </si>
  <si>
    <t>(303-5-a)
(303-5-b)
(14.7.6)</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</si>
  <si>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</si>
  <si>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Produced Water</t>
  </si>
  <si>
    <t>(303-3-a-iv)
(303-3-b-iv)</t>
  </si>
  <si>
    <t>Aligned with ICMM definitions, water entrained in ore extracted from the ground is reported as a withdrawal from groundwater (not as produced water).</t>
  </si>
  <si>
    <t>Change in Storage</t>
  </si>
  <si>
    <t>(303-5-c)</t>
  </si>
  <si>
    <t>Aligned with ICMM recommendations, the change in storage volume is reported to allow complete transparency of the overall water balance; and does not indicate an associated water-related impact.</t>
  </si>
  <si>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</si>
  <si>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ICMM Water - Los Pelambres
Sustainability Databook</t>
  </si>
  <si>
    <t>ICMM Water Reporting Metrics - Los Pelambres</t>
  </si>
  <si>
    <t>ICMM Water - Centinela
Sustainability Databook</t>
  </si>
  <si>
    <t>ICMM Water Reporting Metrics - Centinela</t>
  </si>
  <si>
    <t>ICMM Water - Antucoya
Sustainability Databook</t>
  </si>
  <si>
    <t>ICMM Water Reporting Metrics -  Antucoya</t>
  </si>
  <si>
    <r>
      <t xml:space="preserve">Third party water </t>
    </r>
    <r>
      <rPr>
        <vertAlign val="superscript"/>
        <sz val="12"/>
        <color theme="1"/>
        <rFont val="Calibri"/>
        <family val="2"/>
        <scheme val="minor"/>
      </rPr>
      <t>(2)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</si>
  <si>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</si>
  <si>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ICMM Water - Zaldívar
Sustainability Databook</t>
  </si>
  <si>
    <t>ICMM Water Reporting Metrics - Zaldívar</t>
  </si>
  <si>
    <t xml:space="preserve">                               GISTM - Mining Division
                               Sustainability Databook</t>
  </si>
  <si>
    <t>» Global Industry Standard on Tailings Management disclosure.</t>
  </si>
  <si>
    <t xml:space="preserve">» GRI 14.6.2, GRI 14.6.3 </t>
  </si>
  <si>
    <t>Estándar Global de Gestión de Relaves para la Industria Minera (GISTM)</t>
  </si>
  <si>
    <t>Nombre de la Instalación</t>
  </si>
  <si>
    <t>Depósito de relave espesados de Minera Centinela</t>
  </si>
  <si>
    <t>Tranque de relave El Mauro</t>
  </si>
  <si>
    <t>Tranque Quillayes</t>
  </si>
  <si>
    <t>Depósito de relaves convencional Minera Zaldívar</t>
  </si>
  <si>
    <t>(15.1 B.1)
Descripción de la Instalación.</t>
  </si>
  <si>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</si>
  <si>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</si>
  <si>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El Tranque de relaves Quillayes se encuentra ubicado en la comuna de Salamanca, región de Coquimbo, a aproximadamente 10 km de la localidad de Cuncumén, con una altitud media de 1400 m s.n.m. Es un depósito construido con arenas compactadas, mediante el método aguas abajo y se encuentra en etapa de post- operación desde el año 2009.
Su construcción y funcionamiento fue autorizado por la RCA Nº71 del año 1997, posterior a esto, en 2002 se aprobó un aumento de capacidad mediante la RCA Nº198, finalmente, el Tranque Quillayes cuenta con todos sus permisos sectoriales vigentes.
Actualmente, el Tranque Quillayes se encuentra en etapa de post - operación, funcionando como tranque de cabecera para descargas de emergencia u otras necesidades operacionales, y con medidas de cierre anticipadas, como lo es la cobertura granular y la fitoestabilización, según la aprobación de la RCA 38/2004.</t>
  </si>
  <si>
    <t>El depósito de Relaves convencional de Minera Zaldívar se encuentra ubicado en el altiplano de la Región Antofagasta a 3.200 m.s.n.m a unos 175 Km de la ciudad de Antofagasta.
Este depósito no presenta afectación a poblados cercanos. Los asentamientos más cercanos corresponden a Toconao y Peine los cuales se sitúan aproximadamente a 170 km aguas arriba del muro. Esta situación elimina cualquier riesgo o afectación directa para estas localidades, dado que no están en la trayectoria de un posible flujo de materiales o efluentes desde la instalación.
La contención del depósito se realiza a través de un muro construido con material de ripios lixiviados, con metodología constructiva aguas abajo, incorporando drenes en su base. En la actualidad registra una altura de 39 m y llegará a una altura máxima de 42 m. Respecto al coronamiento del muro, éste posee un ancho de 10 m. En relación a los aspectos físicos, este depósito posee instrumentación geotécnica y monitoreo de sus parámetros clave (por ejemplo: revancha, entre otros) y un canal de contorno para el desvío de aguas lluvias.
Al término de su vida útil el Depósito alcanzará una capacidad de 22 millones de toneladas de relave (RCA N°20250200199). En la actualidad posee un porcentaje de llenado del 70,44%.</t>
  </si>
  <si>
    <t>(15.1 B.2)
Clasificación por consecuencia</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</si>
  <si>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</si>
  <si>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</si>
  <si>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Clasificación por Consecuencia del Tranque Quillayes es Baja según la escala propuesta por el GISTM (ICMM). Esta Clasificación tiene como objetivo principal evaluar el diseño, operación, desempeño y cierre con los estándares más exigentes de la industria.
 Es importante señalar que, independientemente del nivel de la Clasificación por Consecuencia, no se reducirá la vigilancia ni la prolijidad en la operación, manteniendo siempre altos estándares de monitoreo y seguridad .</t>
  </si>
  <si>
    <t xml:space="preserve">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clasificación por consecuencias del Depósito de Relaves de Minera Zaldívar es Significativa, es decir, se encuentra en la segunda categoría de menor impacto.
</t>
  </si>
  <si>
    <t>(15.1 B.3)
Resumen de los resultados de la evaluación de riesgos pertinentes a la Instalacion de relaves</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</si>
  <si>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</si>
  <si>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Los resultados de la evaluación de riesgos indica que los principales modos de fallas son los indicados en la siguiente tabla, junto a sus medidas de mitigación:
</t>
  </si>
  <si>
    <t>Como resultado del Análisis de Riesgos para la condición actual del Tranque de Relaves Quillayes, se concluye que el tranque es estable, debido a la condición “seca” de los relaves contenidos. Por lo tanto, presenta una muy baja probabilidad de falla por eventos sísmicos y/o asociados a precipitaciones extremas.
Adicionalmente, se evalúa el sistema de monitoreo y vigilancia actual determinándose que es adecuado para predecir el comportamiento de la instalación ante eventos extremos.
Debido a lo anterior se cuenta con un Plan de Emergencia Local en casos de eventos al interior del área y no se requieren medidas adicionales. Este Plan de Emergencia aplica para trabajadores y colaboradores.</t>
  </si>
  <si>
    <t>(15.1 B.4)
Resumen de las evaluaciones de impacto y de la exposición y vulnerabilidad de los seres humanos ante los escenarios creíbles de fallas de flujo para la instalación de relaves</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</si>
  <si>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</si>
  <si>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</si>
  <si>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tranque Quillayes, presenta una condición “seca”, por lo que una falla de flujo significativa tiene una probabilidad de ocurrencia muy baja. De esta manera no se espera un impacto en las zonas pobladas aguas abajo de las instalaciones.
A pesar de la inexistencia de riesgos significativos, las operaciones seguirán enfocadas en la prevención, control y monitoreo continuo de las condiciones del tranque, asegurando el cumplimiento de las normativas vigentes y las mejores prácticas de la industria. Este enfoque permite garantizar la integridad de la infraestructura y la protección del entorno, asegurando que las operaciones se realicen bajo los más altos estándares de seguridad operativa.</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</si>
  <si>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respondan y se encuentran alineados con las prácticas disponibles en la industria a nivel internacional.
De este modo, la evaluación del impacto que podría causar una hipotética falla de la instalación de relave se realiza mediante un análisis de una rotura (Dam Break Analysis), ésta sería el resultado del modelo de vertimiento de relaves y agua (de muy baja probabilidad) en el caso de falla creíble de estabilidad general (colapso del muro).
En el caso del Depósito de Relaves de Minera Zaldívar, frente a la hipótesis de generación de una brecha en el muro (fase 4, etapa 1), se concluye que se generaría una descarga acotada de los relaves contenidos. En dicho caso, el flujo descargado seguiría el patrón de la red de drenaje aguas abajo del muro. Cabe destacar que el depósito de relaves de Minera Zaldívar no posee interacción con comunidades cercanas, no existiendo afectación a población asentada, infraestructura local o patrimonial. La distancia que recorrería el flujo sería: 
Muro Fase 4 (etapa 1) 	1,34 km</t>
  </si>
  <si>
    <t>(15.1 B.5)
Descripción del diseño de todas las fases del ciclo de vida de la instalación de relaves, incluida su altura actual y final</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</si>
  <si>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</si>
  <si>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r>
      <rPr>
        <u/>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</si>
  <si>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r>
      <rPr>
        <u/>
        <sz val="12"/>
        <rFont val="Calibri"/>
        <family val="2"/>
        <scheme val="minor"/>
      </rPr>
      <t>Construcción</t>
    </r>
    <r>
      <rPr>
        <sz val="12"/>
        <rFont val="Calibri"/>
        <family val="2"/>
        <scheme val="minor"/>
      </rPr>
      <t xml:space="preserve">
El Tranque Quillayes, con una altura de 198 metros y coronamiento a la cota de 1.457 m s.n.m., fue construido mediante el método aguas abajo, garantizando estabilidad estructural. Presenta talud aguas arriba con una relación de 2:1 (H:V) y talud aguas abajo con una relación igual a 4:1 (H:V), con un coronamiento de 20 metros de ancho. Su construcción incluye un sistema de drenaje basal compuesto por drenes de material granular revestidos con geotextil. Este diseño asegura la estabilidad física y facilita la gestión de aguas subterráneas y superficiales.
</t>
    </r>
    <r>
      <rPr>
        <u/>
        <sz val="12"/>
        <rFont val="Calibri"/>
        <family val="2"/>
        <scheme val="minor"/>
      </rPr>
      <t>Monitoreo</t>
    </r>
    <r>
      <rPr>
        <sz val="12"/>
        <rFont val="Calibri"/>
        <family val="2"/>
        <scheme val="minor"/>
      </rPr>
      <t xml:space="preserve">
El monitoreo en las instalaciones de Tranque Quillayes, se centra en evaluar variables críticas para garantizar la estabilidad física, la estabilidad química y calidad del aire. Utiliza sistemas de instrumentación geotécnica (piezómetros, acelerógrafos, celdas de asentamiento) para detectar cambios en la presión de poros, movimientos sísmicos y asentamientos diferenciales. Incluye inspecciones visuales y revisiones anuales de seguridad para identificar riesgos potenciales. Los datos obtenidos se analizan rigurosamente para generar reportes y activar planes de acción correctiva o preventiva. Este proceso es esencial para cumplir con estándares como el GISTM y mantener la operación dentro de parámetros seguros y sustentables.
</t>
    </r>
    <r>
      <rPr>
        <u/>
        <sz val="12"/>
        <rFont val="Calibri"/>
        <family val="2"/>
        <scheme val="minor"/>
      </rPr>
      <t xml:space="preserve">
Transporte, Clasificación y distribución
</t>
    </r>
    <r>
      <rPr>
        <sz val="12"/>
        <rFont val="Calibri"/>
        <family val="2"/>
        <scheme val="minor"/>
      </rPr>
      <t xml:space="preserve">
El Tranque Quillayes se encuentra en etapa de post - operación, por lo que la planta de clasificación se encuentra en estado de decomisionamiento. Actualmente, una parte del relave existente se repulpea hacia la canaleta que transporta el relave a Tranque El Mauro.
</t>
    </r>
    <r>
      <rPr>
        <u/>
        <sz val="12"/>
        <rFont val="Calibri"/>
        <family val="2"/>
        <scheme val="minor"/>
      </rPr>
      <t>Plan de cierre y post cierre</t>
    </r>
    <r>
      <rPr>
        <sz val="12"/>
        <rFont val="Calibri"/>
        <family val="2"/>
        <scheme val="minor"/>
      </rPr>
      <t xml:space="preserve">
Minera Los Pelambres, generó una actualización del plan de cierre de faena en cumplimiento de la Ley de Cierre de Faenas e Instalaciones Mineras (Ley N° 20.551) , aprobado por SERNAGEOMIN mediante resolución exenta N°0382 del 13 de febrero de 2019. De modo general, las principales obras y actividades consideradas para el cierre son:
</t>
    </r>
  </si>
  <si>
    <t xml:space="preserve">El diseño del Depósito de Relaves de Minera Zaldívar considera que la contención de los relaves se realiza principalmente a través de un muro, ubicado en el sector norte de su propiedad minera. Dicho muro actualmente alcanza una elevación máxima a la cota 3,099 msnm y está construido con material de ripios lixiviados.
El depósito alcanzará su capacidad máxima de almacenamiento (22 millones de toneladas), mediante el crecimiento de este muro. El crecimiento a su capacidad máxima se realiza en dos etapas:
Etapa II	3,095 msnm a 3,099 msnm
Etapa III	3,099 msnm a 3.102 msnm
El diseño de los muros considera: drenes basales, filtros en las caras de los muros e impermeabilización con geomembrana. Desde el punto de vista del criterio de diseño, Minera Zaldívar diseña todas sus obras de relaves para cargas extremas, es decir sismo máximo creíble (MCE) y crecida máxima probable (CMP). Estos criterios de diseño se mantienen durante todo el ciclo de vida de la instalación.
El relave obtenido en la flotación debe ser depositado con un contenido de sólidos mínimo de 32%, el cual es transportado por gravedad a través de una tubería principal de 10” de diámetro o bien por una tubería auxiliar (para casos de emergencia o falla en la principal) de un diámetro de 8”. La operación del depósito de relaves se divide en dos áreas principales:
1. Transporte y disposición de relaves.
2. Recirculación de agua.
Durante la etapa de cierre y Post cierre, se definen 10 actividades a ejecutar las que serán efectuadas en un periodo que puede alcanzar los 30 años. La duración del proceso de cierre del relave está determinada por la operación de la barrera hidráulica. Las demás actividades serán ejecutadas en un período no mayor a 3 años.
</t>
  </si>
  <si>
    <t>(15.1 B.6)
Resumen de los hallzagos importantes de las revisiones de desempeño anuales y de la RSP, incluyendo implementación de medidas de mitigación para reducir riestos hasta el nivel ALARP</t>
  </si>
  <si>
    <t xml:space="preserve">Los diversos informes realizados por el Ingeniero de Registro (IDR) y la Revisión de seguridad Independiente (DSR) evidencian como conclusión que el muro del Depósito de Relaves Espesados (DRE) de Minera Centinela es estable.
</t>
  </si>
  <si>
    <t>En la siguiente tabla se muestran los hallazgos:</t>
  </si>
  <si>
    <t xml:space="preserve">En la siguiente tabla se muestran los hallazgos:
</t>
  </si>
  <si>
    <t xml:space="preserve">Los diversos informes realizados por empresas independientes evidencian como conclusión que el muro del Depósito de Relaves de Minera Zaldívar es estable y no presenta hallazgos. 
</t>
  </si>
  <si>
    <t>(15.1 B.7)
Resumen de los hallzagos importantes del programa de mnitoreo ambiental y social, incluyendo la implementación de las medidas de mitigación</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</si>
  <si>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</si>
  <si>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</si>
  <si>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t>Con el objetivo de mantener informada a la comunidad, Minera Los Pelambres implementa sitio web (https://sicema.cesmec.cl/cuncumen/) en el que los vecinos de Cuncumén pueden encontrar información en línea respecto a Material Particulado (MP10).</t>
  </si>
  <si>
    <t>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este ultimo no se requiere para CMZ considerando que el depósito no presenta interacción con poblados cercanos. Cabe mencionar que los poblados de Toconao y Peine se encuentran aguas arriba del depósito, por ende, elimina cualquier riesgo o afectación directa para estas localidades, dado que no están en la trayectoria de un posible flujo de materiales o efluentes desde la instalación. En vista de lo anterior no se requiere establecer un programa de monitoreo social.</t>
  </si>
  <si>
    <t>(15.1 B.8)
Versión resumida de los PPRE de las instalaciones de relaves que tienen un modo o modos creíbles de falla que podrían causar un evento de falla de flujo</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</si>
  <si>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</si>
  <si>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</si>
  <si>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t>La condición actual del Tranque Quillayes es tal que no es susceptible a presentar una falla de flujo, por lo que no se espera impacto en comunidades cercanas. Sin embargo, la compañía tiene un Plan de Emergencia Local que está enfocado en la seguridad de los trabajadores y colaboradores al interior de las instalaciones industriales.
A continuación, se señala el procedimiento básico de manejo de emergencias en el área Tranque Quillayes:
- En las emergencias de operación se distinguen las etapas de detección y alerta de la emergencia, el manejo de la emergencia y el análisis y diagnóstico posterior de ella. La detección y alerta de la emergencia puede ser llevada a cabo por los operadores del sistema.
- El encargado de la coordinación para enfrentar la emergencia es el Jefe de Operaciones en Turno, el cual debe enfrentarlas de acuerdo a procedimientos existentes, requiriendo el apoyo de mantención y definiendo la eventual necesidad de detener los equipos o sistemas involucrados.
- Después de la emergencia o accidente, el Jefe del Tranque y el Jefe de Operaciones en Turno emitirán un informe que describa el problema suscitado y sus posibles causas. Este informe será analizado posteriormente por personal de Ingeniería, Mantención, Operación y Control, con el fin de confirmar o definir las causas y tomar las acciones necesarias.
- Cuando exista un evento, el cual esté definido dentro de los niveles de emergencia, se seguirán las siguientes etapas en el proceso de la respuesta: 1. Detección del evento; 2. Determinación del nivel de emergencia; 3. Notificación y comunicación; 4. Medidas de Emergencia. 5. Finalización y Seguimiento.
- Para garantizar el correcto desempeño del PPRE se realizaran Capacitaciones, Entrenamiento de Brigada de Emergencias y Simulacros Internos (una vez al año) para los eventos o escenarios hipotéticos de falla.</t>
  </si>
  <si>
    <t xml:space="preserve">
El PPRE (Plan de Preparación y Respuesta ante Emergencias) detalla las comunicaciones, procedimientos y responsabilidades de Compañía Minera Zaldívar para el manejo de una emergencia ante una potencial o inminente falla del tranque de relaves CMZ, según los lineamientos del Estándar Global de Relaves para la Industria Minera (GISTM) del ICMM.
Se identifican y definen los actores principales involucrados en la gestión de emergencias, tanto internos de Compañía Minera Zaldívar como externos (organismos técnicos vinculados), tales como SERNAGEOMIN, SENAPRED y la Ilustre Municipalidad de Antofagasta. El Plan establece estados de alerta que se determinan según los resultados del control de la instrumentación del depósito de relaves, inspección visual, monitoreo geotécnico (umbrales críticos), ambiental y de eventos sísmicos y pluviométricos. El sistema contempla cuatro niveles de alerta:
- Verde: Operación Normal
- Amarillo: Nivel de advertencia
- Naranjo: Nivel de alarma o umbral de tolerancia
- Rojo: Nivel crítico que requiere atención inmediata
Asimismo, se contempla la implementación de planes de capacitación y la realización periódica de simulacros para preparar a los equipos frente a una eventual emergencia, fortaleciendo la capacidad de respuesta de la organización y los actores involucrados.</t>
  </si>
  <si>
    <t xml:space="preserve">
(15.1 B.9)
Fechas recientes y proximas de las revsiones independientes</t>
  </si>
  <si>
    <t>En la siguiente tabla, se indican las fechas de la última y próxima revisión de las revisiones independientes:</t>
  </si>
  <si>
    <t xml:space="preserve">
En la siguiente tabla, se indican las fechas de la última y próxima revisión independiente:</t>
  </si>
  <si>
    <t xml:space="preserve">(15.1 B.10)
Confirmación anual de que el operador tiene la capacidad financiera adecuada </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</si>
  <si>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sz val="12"/>
        <color rgb="FF3333FF"/>
        <rFont val="Calibri"/>
        <family val="2"/>
        <scheme val="minor"/>
      </rPr>
      <t>extracto memoria Financiera Minera Centinela 2023</t>
    </r>
    <r>
      <rPr>
        <sz val="12"/>
        <color theme="1"/>
        <rFont val="Calibri"/>
        <family val="2"/>
        <scheme val="minor"/>
      </rPr>
      <t>).</t>
    </r>
  </si>
  <si>
    <r>
      <t>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Embalses de Agua y Depósitos de Relaves (Tranque El Mauro):  2.574.040,3 UF.
Los costos de los planes de cierre se publican en los estados financieros públicos que ha presentado anualmente Minera Los Pelambres (</t>
    </r>
    <r>
      <rPr>
        <u/>
        <sz val="12"/>
        <color rgb="FF3333FF"/>
        <rFont val="Calibri"/>
        <family val="2"/>
        <scheme val="minor"/>
      </rPr>
      <t>ver acá</t>
    </r>
    <r>
      <rPr>
        <sz val="12"/>
        <rFont val="Calibri"/>
        <family val="2"/>
        <scheme val="minor"/>
      </rPr>
      <t>).</t>
    </r>
  </si>
  <si>
    <r>
      <t>Minera Los Pelambres cuenta con un plan de cierre autorizado por Sernageomin cuyo objetivo es permitir el cierre seguro de la faena incluyendo el Tranque Quillayes. El plan considera una evaluación de los riesgos socio ambientales asociados al cierre, como también obras y medidas, las cuales han sido diseñadas, cuantificadas y valorizadas para su implementación, incluyendo también actividades de post - cierre.
Minera Los Pelambres cuenta con garantías financieras robustas que se renuevan periódicamente y que permiten asegurar los costos asociados a la etapa de cierre de la instalación de relaves.
Para el año 2024 el costo garantizado de las medidas de cierre y post cierre del depósito de relaves corresponde a: Embalses de Agua y Depósitos de Relaves Tranque Quillayes : 4.410.875 UF.
Los costos de los planes de cierre se publican en los estados financieros públicos que ha presentado anualmente Minera Los Pelambres</t>
    </r>
    <r>
      <rPr>
        <u/>
        <sz val="12"/>
        <color theme="10"/>
        <rFont val="Calibri"/>
        <family val="2"/>
        <scheme val="minor"/>
      </rPr>
      <t xml:space="preserve"> (ver acá).</t>
    </r>
  </si>
  <si>
    <r>
      <rPr>
        <sz val="12"/>
        <rFont val="Calibri"/>
        <family val="2"/>
        <scheme val="minor"/>
      </rPr>
      <t xml:space="preserve">La valorización de las medidas de cierre del depósito de relaves de Compañía Minera Zaldívar está alineada con lo establecido en la Resolución de Calificación Ambiental (RCA) N°20250200199, y en el último plan de cierre aprobado por SERNAGEOMIN.
Dicha valorización fue definida en base a una evaluación de riesgos, criterios técnicos y compromisos ambientales asumidos por la compañía. El costo total del cierre contempla los aspectos operacionales, técnicos y regulatorios necesarios para asegurar el cumplimiento ambiental post-operacional del depósito.
El costo total contemplado como parte de las garantías financieras para el año 2024 asciende a UF 1.386.186, conforme a lo indicado en el último plan de cierre aprobado por la autoridad competente.
Asimismo, la compañía asegura la difusión pública y transparente de estos antecedentes, en línea con los principios del Estándar Global de Relaves para la Industria Minera (GISTM) y su compromiso con la sostenibilidad. Esta información se encuentra disponible en la última Memoria Anual publicada ante la Comisión para el Mercado Financiero (CMF), a través del siguiente enlace oficial:
</t>
    </r>
    <r>
      <rPr>
        <u/>
        <sz val="12"/>
        <color theme="10"/>
        <rFont val="Calibri"/>
        <family val="2"/>
        <scheme val="minor"/>
      </rPr>
      <t xml:space="preserve">
Memoria anual CMZ en CMF Chile
</t>
    </r>
  </si>
  <si>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</si>
  <si>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</si>
  <si>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</si>
  <si>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Describe the board’s oversight of climate-related risks and opportunities.</t>
  </si>
  <si>
    <t>Describe management’s role in assessing and managing climate-related risks and opportunities.</t>
  </si>
  <si>
    <t>Strategy</t>
  </si>
  <si>
    <t>Describe the climate-related risks and opportunities the Organisation has identified over the short, medium, and long term.</t>
  </si>
  <si>
    <t>Describe the impact of climate-related risks and opportunities on the Organisation’s businesses, strategy, and financial planning.</t>
  </si>
  <si>
    <t>Describe the resilience of the Organisation’s strategy, taking into consideration different climate-related scenarios, including a 2°C or lower scenario.</t>
  </si>
  <si>
    <t>Risk Management</t>
  </si>
  <si>
    <t>Describe the Organisation’s processes for identifying and assessing climate-related risks.</t>
  </si>
  <si>
    <t>Describe the Organisation’s processes for managing climate-related risks.</t>
  </si>
  <si>
    <t>Describe how processes for identifying, assessing, and managing climate-related risks are integrated into the Organisation’s overall risk management.</t>
  </si>
  <si>
    <t>Metrics and Targets</t>
  </si>
  <si>
    <t>Disclose the metrics used by the Organisation to assess climate-related risks and opportunities in line with its strategy and risk management process.</t>
  </si>
  <si>
    <t>Disclose Scope 1, Scope 2, and, if appropriate, Scope 3 greenhouse gas (GHG) emissions, and the related risks.</t>
  </si>
  <si>
    <t>Describe the targets used by the Organisation to manage climate-related risks and opportunities and performance against targets.</t>
  </si>
  <si>
    <t xml:space="preserve"> SASB - Mining Division
Sustainability Databook</t>
  </si>
  <si>
    <t>SASB - Mining Division</t>
  </si>
  <si>
    <t>Topic SASB</t>
  </si>
  <si>
    <t>ID Standard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</si>
  <si>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</si>
  <si>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</si>
  <si>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</si>
  <si>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</si>
  <si>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</si>
  <si>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</si>
  <si>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</si>
  <si>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</si>
  <si>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</si>
  <si>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</si>
  <si>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</si>
  <si>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</si>
  <si>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</si>
  <si>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</si>
  <si>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</si>
  <si>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</si>
  <si>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</si>
  <si>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</si>
  <si>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</si>
  <si>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</si>
  <si>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</si>
  <si>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</si>
  <si>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</si>
  <si>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</si>
  <si>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</si>
  <si>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</si>
  <si>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</si>
  <si>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</si>
  <si>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</si>
  <si>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</si>
  <si>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</si>
  <si>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</si>
  <si>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</si>
  <si>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</si>
  <si>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</si>
  <si>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</si>
  <si>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</si>
  <si>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</si>
  <si>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</si>
  <si>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</si>
  <si>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</si>
  <si>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</si>
  <si>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</si>
  <si>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</si>
  <si>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</si>
  <si>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</si>
  <si>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</si>
  <si>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</si>
  <si>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</si>
  <si>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</si>
  <si>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</si>
  <si>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We do not currently disclose the percentage of (1) proved, and (2) probable reserves in or near Indigenous lands.</t>
  </si>
  <si>
    <t>EM-MM-210a.3</t>
  </si>
  <si>
    <t>Discussion of engagement processes and due diligence practices with respect to human rights, indigenous rights, and operation in areas of conflict</t>
  </si>
  <si>
    <t>For information regarding Antofagasta’s approach to human rights, due diligence, and engagement with Indigenous communities, please refer to the GRI Content Index included in this Sustainability Databook, specifically the material topics “Respect for Human Rights” and “Relationship and Engagement with Communities and Indigenous Peoples.”
In addition, a case study titled “Human Rights – Responsible Engagement in Practice” is presented in the Risk Management section of the 2025 Sustainability Report (p. 23).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</si>
  <si>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</si>
  <si>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</si>
  <si>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</si>
  <si>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</si>
  <si>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</si>
  <si>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2025, Antofagasta Minerals did not experience any shutdowns or non-technical delays.</t>
  </si>
  <si>
    <t>During 2023, Antofagasta Minerals did not experience any shutdowns or non-technical delays.</t>
  </si>
  <si>
    <t>Aggregate duration (in days) of site shutdowns or project delays due to non-technical factors.</t>
  </si>
  <si>
    <t>days</t>
  </si>
  <si>
    <t>Labour Relations</t>
  </si>
  <si>
    <t>EM-MM-310a.1</t>
  </si>
  <si>
    <t>% of national employees in the active workforce that are covered under collective bargaining agreements during any part of the reporting period.</t>
  </si>
  <si>
    <t>EM-MM-310a.2
GRI 14.20.3</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</si>
  <si>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</si>
  <si>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</si>
  <si>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2025, Antofagasta Minerals did not experience any work Stopagges.</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</si>
  <si>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</si>
  <si>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</si>
  <si>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</si>
  <si>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</si>
  <si>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</si>
  <si>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</si>
  <si>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</si>
  <si>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</si>
  <si>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</si>
  <si>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</si>
  <si>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</si>
  <si>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</si>
  <si>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</si>
  <si>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</si>
  <si>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</si>
  <si>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</si>
  <si>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</si>
  <si>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Minerals has no production in countries that have the 20 lowest rankings in Transparency International's Corruption Perception Index (CPI)</t>
  </si>
  <si>
    <t>Antofagasta plc has no production in countries that have the 20 lowest rankings in Transparency International's Corruption Perception Index (CPI)</t>
  </si>
  <si>
    <r>
      <rPr>
        <b/>
        <sz val="18"/>
        <rFont val="Calibri"/>
        <family val="2"/>
        <scheme val="minor"/>
      </rPr>
      <t>»</t>
    </r>
    <r>
      <rPr>
        <sz val="12"/>
        <rFont val="Calibri"/>
        <family val="2"/>
        <scheme val="minor"/>
      </rPr>
      <t xml:space="preserve"> Results of Copper Mark.</t>
    </r>
  </si>
  <si>
    <t xml:space="preserve"> 2025 Copper Mark Criteria (RRA v.3.0)</t>
  </si>
  <si>
    <t>View Report</t>
  </si>
  <si>
    <t xml:space="preserve">2022 Copper Mark Criteria  </t>
  </si>
  <si>
    <t>Criteria</t>
  </si>
  <si>
    <t>Criteria Description</t>
  </si>
  <si>
    <t>Responsible Production</t>
  </si>
  <si>
    <t xml:space="preserve">Legal Compliance </t>
  </si>
  <si>
    <t>To implement a management system that ensures compliance with all national legal requirements, including national obligations under international law.</t>
  </si>
  <si>
    <t xml:space="preserve">Fully meets </t>
  </si>
  <si>
    <t>Management Systems</t>
  </si>
  <si>
    <t>Implement a corporate or site-level management system for the effective prevention, mitigation and remedy of risks and impacts related to environment, social, and governance (ESG) issues.</t>
  </si>
  <si>
    <t xml:space="preserve">Business integrity </t>
  </si>
  <si>
    <t>To implement a management system that prohibits and effectively prevents bribery (including facilitation payments), corruption and anti-competitive behavior.</t>
  </si>
  <si>
    <t>Risk Assessment</t>
  </si>
  <si>
    <t>Conduct a risk assessment for the identification and prioritization of environmental, social and governance (ESG) issues</t>
  </si>
  <si>
    <t xml:space="preserve">Stakeholder engagement </t>
  </si>
  <si>
    <t>To carry out stakeholder mapping, and to implement an engagement plan, and to establish a grievance mechanism.</t>
  </si>
  <si>
    <t>Business Integrity</t>
  </si>
  <si>
    <t xml:space="preserve">
Implement high standards of business integrity through the prohibition and effective prevention of bribery, money laundering, and anti-competitive behavior.</t>
  </si>
  <si>
    <t xml:space="preserve">Business relationships </t>
  </si>
  <si>
    <t>To promote responsible business practices with significant business partners, including suppliers.</t>
  </si>
  <si>
    <t>Revenue Transparency</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</si>
  <si>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</si>
  <si>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Partially Meets</t>
  </si>
  <si>
    <t xml:space="preserve">Child labour </t>
  </si>
  <si>
    <t>To implement a management system that prevents the employment of children under the age of 15, prevents the worst forms of child labor, and prevents the exposure of employees under the age of 18 to hazardous work in line with ILO Conventions No. 138 and No. 182.</t>
  </si>
  <si>
    <t>Legal Compliance</t>
  </si>
  <si>
    <t>Implement high standards of business conduct through compliance with applicable national regulatory requirements, applicable cross-jurisdictional obligations and international law.</t>
  </si>
  <si>
    <t xml:space="preserve">Forced labour </t>
  </si>
  <si>
    <t>To implement a management system that prevents the use of any forms of  forced labor and participation in acts of human trafficking in line with ILO Conventions No. 29 and No. 105.</t>
  </si>
  <si>
    <t>Sustainability Reporting</t>
  </si>
  <si>
    <t>Enable corporate transparency and accountability and promote informed decision-making through the publication of annual reports on material, environmental, social and governance ESG issues.</t>
  </si>
  <si>
    <t xml:space="preserve">Freedom of association and collective bargaining </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</si>
  <si>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</si>
  <si>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Grievance Mechanism</t>
  </si>
  <si>
    <t>Respect the rights of adversely affected stakeholders’ access to remedy, through the implementation or participation in an operational-level grievance mechanism aligned with the United Nations Guiding Principles on Business and Human Rights (UNGPs).</t>
  </si>
  <si>
    <t xml:space="preserve">Discrimination </t>
  </si>
  <si>
    <t>To prevent and address all forms of harassment and discrimination in the workplace in line with ILO Conventions No. 100 and No. 111.</t>
  </si>
  <si>
    <t>Enable stakeholders' early and continued participation in decisions that affect their health, well-being, safety, livelihoods, communities, and environment, through the implementation of an inclusive and meaningful engagement process.</t>
  </si>
  <si>
    <t xml:space="preserve">Gender equality </t>
  </si>
  <si>
    <t>To continually assess and monitor progress to ensure the implementation of a policy on gender equality in the workplace.</t>
  </si>
  <si>
    <t>Fully meets</t>
  </si>
  <si>
    <t>Mine Closure and Reclamation</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</si>
  <si>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</si>
  <si>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 xml:space="preserve">Working hours </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</si>
  <si>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</si>
  <si>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Responsible Supply Chains</t>
  </si>
  <si>
    <t>Respect regulatory requirements and promote responsible business conduct in supply chains through the implementation of corporate or site-level, comprehensive, integrated, iterative, and risk-based due diligence.</t>
  </si>
  <si>
    <t xml:space="preserve">Remuneration </t>
  </si>
  <si>
    <t>To pay wages that equal or exceed the national minimum wage, the appropriate industry wage (if higher), or a living wage.</t>
  </si>
  <si>
    <t>No Child Labor</t>
  </si>
  <si>
    <t>Prohibit, prevent and remedy the employment of children below the age of 15, and ensure that young workers below the age of 18 are not exposed to the worst forms of child labor, including hazardous work.</t>
  </si>
  <si>
    <t xml:space="preserve">Occupational health and safety </t>
  </si>
  <si>
    <t>To implement an occupational health and safety management system that isin line with internationally accepted best practice frameworks (e.g. OHSAS 18001 or ISO 45001).</t>
  </si>
  <si>
    <t>No Forced Labor</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</si>
  <si>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</si>
  <si>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 xml:space="preserve">Grievance mechanism </t>
  </si>
  <si>
    <t>To establish and implement a grievance mechanism accessible to all employees.</t>
  </si>
  <si>
    <t>Freedom of Association and Collective Bargaining</t>
  </si>
  <si>
    <t>Respect workers’ rights of freedom of association, to collective bargaining, and to engage in peaceful assembly, prevent and remedy adverse impact.</t>
  </si>
  <si>
    <t xml:space="preserve">Environmental risk management </t>
  </si>
  <si>
    <t>To implement an environmental management system (EMS) functionally equivalent to an internationally recognized EMS standard (e.g. ISO 14001).</t>
  </si>
  <si>
    <t>Non-discrimination and Harassment</t>
  </si>
  <si>
    <t>Respect workers’ rights to equality of opportunity and treatment and prohibit, prevent and remedy workplace discrimination and harassment</t>
  </si>
  <si>
    <t xml:space="preserve">Greenhouse gas emissions (GHG) </t>
  </si>
  <si>
    <t xml:space="preserve">To quantify, establish reduction targets for and disclose CO2 equivalent emissions in line with established international reporting protocols (e.g. Intergovernmental Panel on Climate Change or GHG Protocol). </t>
  </si>
  <si>
    <t>Diversity, Equity, and Inclusion</t>
  </si>
  <si>
    <t>Promote diversity, equality and inclusion by ensuring equity for all persons in the workplace, respecting the diversity of all workers, and fostering an Organisational culture of inclusivity and respect for fundamental rights and dignity.</t>
  </si>
  <si>
    <t xml:space="preserve">Energy consumption </t>
  </si>
  <si>
    <t>To implement and quantify energy efficiency improvements and increased use of renewable energy to reduce total energy consumption and/or energy intensity.</t>
  </si>
  <si>
    <t>Employment Terms</t>
  </si>
  <si>
    <t xml:space="preserve">
Respect workers’ rights to fair and decent employment terms, prevent and remedy adverse impact.</t>
  </si>
  <si>
    <t xml:space="preserve">Freshwater management and conservation </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</si>
  <si>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</si>
  <si>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Occupational Health and Safety</t>
  </si>
  <si>
    <t>Respect workers’ rights to healthy working and living conditions, provide all workers with the means and conditions for safe and healthy work, and prevent and remedy adverse impact.</t>
  </si>
  <si>
    <t xml:space="preserve">Waste management </t>
  </si>
  <si>
    <t>To implement a risk-based waste management system that includes a
commitment to the ‘waste hierarchy’ and is applicable to all waste types
(hazardous, non-hazardous and inert).</t>
  </si>
  <si>
    <t xml:space="preserve"> Emergency Preparedness</t>
  </si>
  <si>
    <t>Respect the right of workers and stakeholders to keep themselves and other safe in the event of an emergency, by implementing a system to manage emergency responses, prevent and remedy adverse impact.</t>
  </si>
  <si>
    <t xml:space="preserve">Tailings management </t>
  </si>
  <si>
    <t>To design, operate, monitor and close tailings impoundments while
minimizing adverse impacts to the human health and the environment in line with internationally recognized standards</t>
  </si>
  <si>
    <t>Community Health and Safety</t>
  </si>
  <si>
    <t>Respect communities’ rights to healthy and safe living conditions through the implementation of a system to prevent health and safety risks and remedy adverse impact.</t>
  </si>
  <si>
    <t xml:space="preserve">Pollution </t>
  </si>
  <si>
    <t>To implement the mitigation hierarchy to avoid, minimize, reduce and compensate for the adverse impacts of pollution on human health and the environment.</t>
  </si>
  <si>
    <t>Community Development</t>
  </si>
  <si>
    <t>Contribute to economic and social development of affected communities through the implementation of a system to positively contribute to meet community needs.</t>
  </si>
  <si>
    <t xml:space="preserve">Biodiversity and protected areas </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</si>
  <si>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</si>
  <si>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Artisanal and Small-Scale Mining</t>
  </si>
  <si>
    <t>Respect the human rights, create economic opportunities and contribute to the formalization and professionalization of artisanal and small-scale mining operations (ASM) where it is safe, and legally and/or legitimately possible.</t>
  </si>
  <si>
    <t>Mine closure and reclamation</t>
  </si>
  <si>
    <t>To have a documented plan with stakeholder inputs that addresses environmental and social aspects and makes financial provisions for closure and reclamation of the site / facility.</t>
  </si>
  <si>
    <t>Security and Human Rights</t>
  </si>
  <si>
    <t>Implement a system to prevent and mitigate risks to human rights related to the conduct of private and public security forces, and remedy adverse impact.</t>
  </si>
  <si>
    <t>Community health and safety</t>
  </si>
  <si>
    <t>To implement a management system to monitor, avoid, minimize, reduce and compensate for adverse impacts on community health and safety.</t>
  </si>
  <si>
    <t>Indigenous Peoples' Rights</t>
  </si>
  <si>
    <t>Respect Indigenous Peoples’ rights, including the right to free, prior, and informed consent and engage in an inclusive, transparent, respectful and culturally appropriate manner to prevent adverse impacts and create benefits for Indigenous Peoples.</t>
  </si>
  <si>
    <t xml:space="preserve">Community development </t>
  </si>
  <si>
    <t>To identify community needs in consultation with affected communities, develop a plan, and commit resources to support community development.</t>
  </si>
  <si>
    <t>Land Acquisition and Resettlement</t>
  </si>
  <si>
    <t>Respect land rights, prevent involuntary resettlements and physical and economic displacement and, where that is not possible, provide fair compensation, restore or improve the livelihoods and standards of living of displaced people.</t>
  </si>
  <si>
    <t>Artisanal and small-scale mining</t>
  </si>
  <si>
    <t xml:space="preserve">To engage artisanal and small-scale miners (ASM) and facilitate their formalization and improvement of their environmental and social practices, where there are known to be legitimate ASM in the sphere of influence of the site / facility. </t>
  </si>
  <si>
    <t>Cultural Heritage</t>
  </si>
  <si>
    <t>Respect the cultural rights of affected stakeholders through the implementation of a system to prevent, and remedy adverse impact to cultural heritage.</t>
  </si>
  <si>
    <t xml:space="preserve">Human rights </t>
  </si>
  <si>
    <t>To implement the UN Guiding Principles on Business and Human Rights including human rights due diligence.</t>
  </si>
  <si>
    <t>Climate Action</t>
  </si>
  <si>
    <t>Contribute to the goals of the Paris Agreement to curb global temperature rising to 1.5°C above pre-industrial levels through the implementation of a corporate or site-level, comprehensive, integrated climate-change mitigation and adaptation strategy.</t>
  </si>
  <si>
    <t xml:space="preserve">Security and human rights </t>
  </si>
  <si>
    <t>To implement the Voluntary Principles on Security and Human Rights (VP on SHR) when engaging with private or public security forces.</t>
  </si>
  <si>
    <t>Greenhouse Gas Emissions Reductions</t>
  </si>
  <si>
    <t>Avoid, minimize, and compensate for scope 1, 2 and relevant scope 3 emissions through the definition of science-based goals and targets in line with the Paris Agreement.</t>
  </si>
  <si>
    <t xml:space="preserve">Indigenous peoples’ rights </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</si>
  <si>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</si>
  <si>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Water Stewardship</t>
  </si>
  <si>
    <t>Avoid, minimize, rectify, and compensate for adverse impacts on water balance, flow quality, and access and needs of other water users and wildlife from operational activities.</t>
  </si>
  <si>
    <t xml:space="preserve">Land acquisition and resettlement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</si>
  <si>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</si>
  <si>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Waste Management</t>
  </si>
  <si>
    <t>Avoid, minimize and recover all types of waste, including hazardous waste</t>
  </si>
  <si>
    <t xml:space="preserve">Cultural heritage </t>
  </si>
  <si>
    <t>To identify cultural heritage sites and to establish a process based on consultation with stakeholders to avoid, minimize, reduce and compensate for adverse impacts on cultural heritage.</t>
  </si>
  <si>
    <t>Circular Economy</t>
  </si>
  <si>
    <t>Promote a circular economy through the collection, reuse and recycling of materials at Sites, the reduction of waste and increased resource efficiency.</t>
  </si>
  <si>
    <t xml:space="preserve">Due diligence in mineral supply chains </t>
  </si>
  <si>
    <t>To implement the OECD Due Diligence Guidance on Conflict-Affected and High-Risk Areas.</t>
  </si>
  <si>
    <t>Tailings Management</t>
  </si>
  <si>
    <t>Avoid, minimize, rectify, and compensate for adverse impacts from tailings through the implementation of a system to manage on-land tailings in line with internationally recognized frameworks and good practice.</t>
  </si>
  <si>
    <t xml:space="preserve">Transparency and disclosure </t>
  </si>
  <si>
    <t>Report annually on environmental, social and governance performance in line with internationally recognized standards (e.g. GRI) and to publicly support the implementation of EITI, and report where appropriate.</t>
  </si>
  <si>
    <t>Biodiversity and Land Management</t>
  </si>
  <si>
    <t>Avoid, minimize, restore or replace, and compensate for adverse impacts on biodiversity, soil and productive land, commit to a no-net loss and consider a net gain of biodiversity.</t>
  </si>
  <si>
    <t>Pollution</t>
  </si>
  <si>
    <t>Avoid, minimize, rectify, and compensate for adverse impacts on human health and the environment caused by pollution from the introduction of poisonous and harmful substances to air, land, and water and from noise, light, and visual pollution.</t>
  </si>
  <si>
    <t>Joint Due Diligence Standard for Copper, Lead, Molybdenum, Nickel and Zinc</t>
  </si>
  <si>
    <t>Due Diligence Management System</t>
  </si>
  <si>
    <t>Risk Identification</t>
  </si>
  <si>
    <t>Public Reporting</t>
  </si>
  <si>
    <t>Social &amp; Economic Reporting (ICMM)
Sustainability Databook</t>
  </si>
  <si>
    <r>
      <rPr>
        <b/>
        <sz val="18"/>
        <rFont val="Calibri"/>
        <family val="2"/>
        <scheme val="minor"/>
      </rPr>
      <t>»</t>
    </r>
    <r>
      <rPr>
        <sz val="12"/>
        <rFont val="Calibri"/>
        <family val="2"/>
        <scheme val="minor"/>
      </rPr>
      <t xml:space="preserve">  Social &amp; Economic Reporting (ICMM).</t>
    </r>
  </si>
  <si>
    <t>Social &amp; Economic Reporting (ICMM)</t>
  </si>
  <si>
    <t>Core Indicator</t>
  </si>
  <si>
    <t>ICMM Principles &amp; SDG</t>
  </si>
  <si>
    <t>Key Performance Indicator</t>
  </si>
  <si>
    <t>Mining Division Response</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</si>
  <si>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</si>
  <si>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</si>
  <si>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</si>
  <si>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Please visit Antofagasta's Report on payments to goverments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</si>
  <si>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</si>
  <si>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</si>
  <si>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Business Year (BY) 2023 (Chilean Tax Year 2024)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</si>
  <si>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</si>
  <si>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</si>
  <si>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</si>
  <si>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</si>
  <si>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</si>
  <si>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</si>
  <si>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</si>
  <si>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</si>
  <si>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Completed data not available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</si>
  <si>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</si>
  <si>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</si>
  <si>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</si>
  <si>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</si>
  <si>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</si>
  <si>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</si>
  <si>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</si>
  <si>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</si>
  <si>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</si>
  <si>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</si>
  <si>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</si>
  <si>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</si>
  <si>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</si>
  <si>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</si>
  <si>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</si>
  <si>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</si>
  <si>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</si>
  <si>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</si>
  <si>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</si>
  <si>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</si>
  <si>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</si>
  <si>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Social &amp; Economic Reporting Framework (ICMM).</t>
    </r>
  </si>
  <si>
    <t>a) All tax jurisdictions where the entities included in the Organisation’s audited consolidated financial statements, or in the financial information filed on public record, are resident for tax purposes.</t>
  </si>
  <si>
    <t xml:space="preserve">b) For each tax jurisdiction reported:
i. Names of the resident entities;
ii. Primary activities of the Organisation;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</si>
  <si>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 Results of Antofagasta Minerals Performance Expectations Self-Assessment and third party verification.</t>
  </si>
  <si>
    <t>Performance Expectations</t>
  </si>
  <si>
    <t>Self-Assessment  2025</t>
  </si>
  <si>
    <t>Validated Sites 2025</t>
  </si>
  <si>
    <r>
      <t xml:space="preserve">Comments </t>
    </r>
    <r>
      <rPr>
        <b/>
        <vertAlign val="superscript"/>
        <sz val="14"/>
        <color theme="0"/>
        <rFont val="Calibri Light"/>
        <family val="2"/>
        <scheme val="major"/>
      </rPr>
      <t>(1)</t>
    </r>
  </si>
  <si>
    <t>Corporate offices</t>
  </si>
  <si>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</si>
  <si>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</si>
  <si>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(1)</t>
    </r>
    <r>
      <rPr>
        <sz val="12"/>
        <rFont val="Calibri"/>
        <family val="2"/>
        <scheme val="minor"/>
      </rPr>
      <t>.</t>
    </r>
  </si>
  <si>
    <t>Meets</t>
  </si>
  <si>
    <t>1.2</t>
  </si>
  <si>
    <t>Implement policies and practices to prevent bribery and corruption, and to publicly disclose facilitation payments.</t>
  </si>
  <si>
    <t>1.3</t>
  </si>
  <si>
    <t>Implement policies and standards consistent with the ICMM policy framework.</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</si>
  <si>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</si>
  <si>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</si>
  <si>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</si>
  <si>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</si>
  <si>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</si>
  <si>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</si>
  <si>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</si>
  <si>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</si>
  <si>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</si>
  <si>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</si>
  <si>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</si>
  <si>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</si>
  <si>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</si>
  <si>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</si>
  <si>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</si>
  <si>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and Human Rights.</t>
  </si>
  <si>
    <t>3.4</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</si>
  <si>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</si>
  <si>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3.5</t>
  </si>
  <si>
    <t>Equitably remunerate employees with wages that equal or exceed legal requirements or represent a competitive wage within that job market (whichever is higher) and assign regular and overtime working hours within legally required limits.</t>
  </si>
  <si>
    <t>3.6</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</si>
  <si>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</si>
  <si>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3.7</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</si>
  <si>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</si>
  <si>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t>3.8</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</si>
  <si>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</si>
  <si>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</si>
  <si>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</si>
  <si>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</si>
  <si>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</si>
  <si>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</si>
  <si>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4.2</t>
  </si>
  <si>
    <t>Undertake risk-based due diligence on conflict and human rights that aligns with the OECD Due Diligence Guidance on Conflict-Affected and High-Risk Areas, when operating in, or sourcing from, a conflict-affected or high-risk area.</t>
  </si>
  <si>
    <t>4.3</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</si>
  <si>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</si>
  <si>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4.4</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</si>
  <si>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</si>
  <si>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</si>
  <si>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t>5.1</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</si>
  <si>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</si>
  <si>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5.2</t>
  </si>
  <si>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</si>
  <si>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</si>
  <si>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6.1</t>
  </si>
  <si>
    <t>Plan and design for closure in consultation with relevant authorities and stakeholders, implement measures to address closure-related environmental and social aspects, and make financial provision to enable agreed closure and post-closure commitments to be realised.</t>
  </si>
  <si>
    <t>6.2</t>
  </si>
  <si>
    <t>Implement water stewardship practices that provide for strong and transparent water governance, effective and efficient management of water at operations, and collaboration with stakeholders at a catchment level to achieve responsible and sustainable water use.</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</si>
  <si>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</si>
  <si>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</si>
  <si>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Partially meets (10)</t>
  </si>
  <si>
    <t>6.4</t>
  </si>
  <si>
    <t>Apply the mitigation hierarchy to prevent pollution, manage releases and waste, and address potential impacts on human health and the environment.</t>
  </si>
  <si>
    <t>6.5</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</si>
  <si>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</si>
  <si>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</si>
  <si>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7.1</t>
  </si>
  <si>
    <t>Neither explore nor develop new mines in World Heritage sites, respect legally designated protected areas, and design and operate any new operations or changes to existing operations to be compatible with the value for which such areas were designated.</t>
  </si>
  <si>
    <t>7.2</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</si>
  <si>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(10)</t>
    </r>
    <r>
      <rPr>
        <sz val="12"/>
        <rFont val="Calibri"/>
        <family val="2"/>
        <scheme val="minor"/>
      </rPr>
      <t>.</t>
    </r>
  </si>
  <si>
    <t>Principle 8 - Responsible Production: Facilitate and support the knowledgebase and systems for responsible design, use, re-use, recycling and disposal of products containing metals and minerals.</t>
  </si>
  <si>
    <t>8.1</t>
  </si>
  <si>
    <t>In project design, operation and de-commissioning, implement cost-effective measures for the recovery, re-use or recycling of energy, natural resources, and materials.</t>
  </si>
  <si>
    <t>8.2</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</si>
  <si>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</si>
  <si>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</si>
  <si>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9.1</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</si>
  <si>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</si>
  <si>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9.2</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</si>
  <si>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</si>
  <si>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9.3</t>
  </si>
  <si>
    <t>Conduct stakeholder engagement based upon an analysis of the local context and provide local stakeholders with access to appropriate and effective mechanisms for seeking resolution of grievances related to the company and its activities.</t>
  </si>
  <si>
    <t>9.4</t>
  </si>
  <si>
    <t>Collaborate with government, where appropriate, to support improvements in environmental and social practices of local Artisanal and Small-scale Mining (ASM).</t>
  </si>
  <si>
    <t>Principle 10 - Stakeholder Engagement: Proactively engage key stakeholders on sustainable development challenges and opportunities in an open and transparent manner. Effectively report and independently verify progress and performance.</t>
  </si>
  <si>
    <t>10.1</t>
  </si>
  <si>
    <t>Identify and engage with key corporate-level external stakeholders on sustainable development issues in an open and transparent manner.</t>
  </si>
  <si>
    <t>10.2</t>
  </si>
  <si>
    <t>Publicly support the implementation of the Extractive Industries Transparency Initiative (EITI) and compile information on all material payments, at the appropriate levels of government, by country and by project.</t>
  </si>
  <si>
    <t>10.3</t>
  </si>
  <si>
    <t>Report annually on economic, social and environmental performance at the corporate level using the GRI Sustainability Reporting Standards.</t>
  </si>
  <si>
    <t>10.4</t>
  </si>
  <si>
    <t>Each year, conduct independent assurance of sustainability performance following the ICMM guidance on assuring and verifying membership requirements.</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</si>
  <si>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</si>
  <si>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</si>
  <si>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</si>
  <si>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</si>
  <si>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</si>
  <si>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</si>
  <si>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</si>
  <si>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</si>
  <si>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</si>
  <si>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Achieving a minimum of no net loss or net gain by closure applies to new projects, existing projects and major expansions to existing projects that impact biodiversity and ecosystem services.</t>
  </si>
  <si>
    <t>» Results of Antofagasta Minerals Performance Expectations validation process.</t>
  </si>
  <si>
    <r>
      <t xml:space="preserve">Comments </t>
    </r>
    <r>
      <rPr>
        <b/>
        <vertAlign val="superscript"/>
        <sz val="14"/>
        <color theme="0"/>
        <rFont val="Calibri Light"/>
        <family val="2"/>
        <scheme val="major"/>
      </rPr>
      <t>(11)</t>
    </r>
  </si>
  <si>
    <t>Covered by equivalent programme Copper Mark.</t>
  </si>
  <si>
    <t xml:space="preserve">This ICMM PE is applicable at the corporate level only, and therefore does not apply to the operational level. </t>
  </si>
  <si>
    <t>Covered by equivalent programme Copper Mark.
Los Pelambre: Partially Meets due to Copper Mark corrective actions underway.</t>
  </si>
  <si>
    <t>Covered by equivalent programme Copper Mark.
Los Pelambre and Antucoya: Partially Meets due to Copper Mark correctiveactions underway.</t>
  </si>
  <si>
    <t>Covered by equivalent programme Copper Mark.
Los Pelambre and Antucoya: Partially Meets due to Copper Mark corrective actions underway.</t>
  </si>
  <si>
    <t>Principle 10 - Stakeholder Engagement: Proactively engage key stakeholders on sustainable development challenges and opportunities in an open and transparent manner. 
Effectively report and independently verify progress and performance.</t>
  </si>
  <si>
    <t>(11)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</si>
  <si>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</si>
  <si>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</si>
  <si>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</si>
  <si>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</si>
  <si>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</si>
  <si>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</si>
  <si>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</si>
  <si>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</si>
  <si>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</si>
  <si>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</si>
  <si>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</si>
  <si>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</si>
  <si>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</si>
  <si>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</si>
  <si>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</si>
  <si>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</si>
  <si>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</si>
  <si>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</si>
  <si>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</si>
  <si>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</si>
  <si>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</si>
  <si>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</si>
  <si>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</si>
  <si>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</si>
  <si>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</si>
  <si>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</si>
  <si>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Ethics &amp; Governance</t>
  </si>
  <si>
    <t>Workforce</t>
  </si>
  <si>
    <t>Climate Change</t>
  </si>
  <si>
    <t>Responsible Value Chain</t>
  </si>
  <si>
    <t>» Quantitative data of Antofagasta plc's economic performance, disaggregated by corporate offices, mining companies, mining division, transport division and consolidated plc.</t>
  </si>
  <si>
    <r>
      <rPr>
        <vertAlign val="superscript"/>
        <sz val="12"/>
        <color theme="1"/>
        <rFont val="Calibri"/>
        <family val="2"/>
        <scheme val="minor"/>
      </rPr>
      <t>(1)</t>
    </r>
    <r>
      <rPr>
        <sz val="12"/>
        <color theme="1"/>
        <rFont val="Calibri"/>
        <family val="2"/>
        <scheme val="minor"/>
      </rPr>
      <t xml:space="preserve"> Zaldívar is a joint venture, therefore all values represented in this table correspond to the 50% attributable to Antofagasta plc.</t>
    </r>
  </si>
  <si>
    <t>» Quantitative data of Antofagasta plc's labour practices, disaggregated by corporate offices, mining companies, mining division, transport division and consolidated plc.	 </t>
  </si>
  <si>
    <r>
      <rPr>
        <vertAlign val="superscript"/>
        <sz val="12"/>
        <rFont val="Calibri"/>
        <family val="2"/>
        <scheme val="minor"/>
      </rPr>
      <t xml:space="preserve">(2)  </t>
    </r>
    <r>
      <rPr>
        <sz val="12"/>
        <rFont val="Calibri"/>
        <family val="2"/>
        <scheme val="minor"/>
      </rPr>
      <t>In line with the Chilean Mining Council's definition, from 2024 onward we consider local as the regions in Chile in which significant operations are located. That is, the Antofagasta region for Centinela, Antucoya, Zaldívar and FCAB. Coquimbo region for Los Pelambres and the Metropolitan region for our corporate offices.</t>
    </r>
  </si>
  <si>
    <r>
      <rPr>
        <vertAlign val="superscript"/>
        <sz val="12"/>
        <rFont val="Calibri"/>
        <family val="2"/>
        <scheme val="minor"/>
      </rPr>
      <t>(3)</t>
    </r>
    <r>
      <rPr>
        <sz val="12"/>
        <rFont val="Calibri"/>
        <family val="2"/>
        <scheme val="minor"/>
      </rPr>
      <t xml:space="preserve"> Senior management is defined as the excutive role.</t>
    </r>
  </si>
  <si>
    <t xml:space="preserve">During the reported period, there was a significant increase in our workforce due to the construction of two major projects: Los Pelambres Future Growth Enablers, and Centinela Second Concentrator Project. </t>
  </si>
  <si>
    <t xml:space="preserve">Cuencas especificas </t>
  </si>
  <si>
    <r>
      <t xml:space="preserve">Entities included in the Organisation’s sustainability reporting
</t>
    </r>
    <r>
      <rPr>
        <sz val="12"/>
        <color rgb="FF000000"/>
        <rFont val="Calibri"/>
        <family val="2"/>
      </rPr>
      <t>a. list all its entities included in its sustainability reporting;
b. if the organisation has audited consolidated financial statements or financial information filed on public record, specify the differences between the list of entities included in its financial reporting and the list included in its sustainability reporting;
c. if the organisation consists of multiple entities, explain the approach used for consolidating the information, including:
i. whether the approach involves adjustments to information for minority interests;
ii. how the approach takes into account mergers, acquisitions, and disposal of entities or parts of entities;
iii. whether and how the approach differs across the disclosures in this Standard and across material topics.</t>
    </r>
  </si>
  <si>
    <t>a-b. The Sustainability Report and Sustainability Databook 2025 are subject to external limited assurance performed by Deloitte, an independent third party, in accordance with the International Standard on Assurance Engagements (ISAE) 3000. This long‑standing practice is embedded in the Company’s sustainability reporting processes and is designed to enhance the credibility, robustness and transparency of disclosed non‑financial information.
The assurance process involves the participation of multiple areas across the organisation, supporting the identification, validation and review of sustainability‑related information. The results of the limited assurance engagement, including its scope and conclusions, are formally presented to the Board of Directors, which approved the Sustainability Report at its meeting in March 2026, together with an overview of the verification process performed.
For further information, please refer to:
Annual Report and Financial Statements 2025 – Independent Auditors’ Report.
Sustainability Databook 2025 – External Verification Reports.</t>
  </si>
  <si>
    <t>a. Los Pelambres, Centinela, Antucoya, Zaldívar, FCAB (Ferrocarril de Antofagasta a Bolivia), and the corporate headquarters in Chile and London office. 
b.  Annual Report and Financial Statements 2025 - Pages 174-180. Zaldívar (50% owned): Labour, Health &amp; Safety and Environment are reported on a 100% (operational‑control) basis, while economic figures (e.g., EBITDA, distributed value, production) are reported at the 50% attributable level. 
c. Consolidation approach:
i. Adjustments for minority interests: Economic indicators are presented attributable to Antofagasta’s ownership share (e.g., 50% at Zaldívar), while HSE data are reported at 100% where the Group operates and controls the site. 
ii. Zaldívar (50% owned): Labour, Health &amp; Safety and Environment are reported on a 100% (operational‑control) basis, while economic figures (e.g., EBITDA, distributed value, production) are reported at the 50% attributable level. 
iii. Differences across disclosures/material topics: The Zaldívar proportional vs. 100% treatment described above is the key difference.</t>
  </si>
  <si>
    <t>a.b. Annual Report and Financial Statements 2025 - Pages 78- 79; 102; 106-107; 113; 118-119; 122-124; 131-140.</t>
  </si>
  <si>
    <t>Confidentiality constraints: Due to confidentiality considerations, the Company does not disclose this information.</t>
  </si>
  <si>
    <t>a. Annual Report and Financial Statements 2025- Sustainability review Section pages 40-67; 138-140; Sustainability Report 2025
b. Our commitment to respecting human rights is declared in our Human Rights Policy, which was formalised in 2020. This policy aligns with the UN Guiding Principles on Business and Human Rights, the Global Compact’s Fundamental Principles, ILO Convention 169, and the ICMM Mining Principles on Human Rights. This policy recognises Indigenous peoples’ rights and aligns our security practices with the Voluntary Principles on Security and Human Rights (VPSHR). The policy is applicable to all Group companies, contractors and companies in the supply chain, as well as to all persons and entities with whom we have business relationships. 
c. Sustainability Databook 2025 - Disclosure references sheet.
d. Policy commitments are approved by the CEO and Board. 
e.Annual Report and Financial Statements 2025- Sustainability review Section. These commitments apply universally across all Group operations, projects, and business relationships, including employees, contractors, and local communities. Standards are further extended into the supply chain through responsible sourcing requirements and Copper Mark protocols.
f. Annual Report and Financial Statements 2025- pages 122; 124; Sustainability Report 2025.  Communication is tailored by stakeholder group: workers are engaged through training and the Code of Ethics; business partners are bound by contractual clauses and supplier programmes; and communities are informed through continuous dialogue and formal grievance mechanisms.</t>
  </si>
  <si>
    <t>Sustainability Databook 2025 - Compliance sheet
a. i. Antofagasta plc has established several mechanisms to enable individuals to seek advice regarding the application of its policies and practices for responsible business conduct. Employees can consult their line managers, Human Resources representatives, or the Compliance team for guidance on ethical standards and company policies. In addition, the Group provides training and resources on its Code of Ethical Conduct and related policies, ensuring that employees understand how to apply these principles in their daily work.
ii. The Group operates two main grievance channels:
Community Complaints Channel: Designed in line with UNGPs and ICMM good practice, ensuring accessibility, confidentiality, and non-retaliation.
“Tu Voz” Ethics Line: Available to employees and contractors for reporting breaches of ethics, labour rights, or human rights.
Both mechanisms allow anonymous submissions, provide tracking of cases, and commit to responses within 30 days (subject to complexity). They are complemented by participatory monitoring and dialogue tables in affected territories.</t>
  </si>
  <si>
    <t>Annual Report and Financial Statements 2025- Corporate Governance Section pages 144-170
a. Antofagasta has a structured approach to stakeholder engagement built on long-term relationships, open dialogue, and shared value creation. The organisation engages regularly with employees, contractors, communities, Indigenous peoples, suppliers, customers, investors, governments and regulators through mechanisms such as community programmes, participatory governance models, supplier development initiatives, workforce engagement forums, surveys, site visits, formal consultation processes and meetings with investors. Engagement activities are shaped by the Group’s social management model, which emphasises open relationships, effective social investment, social impact measurement and proactive risk management. Across the Central and Northern Zones of Chile, the organisation uses collaborative programmes, such as Somos Choapa and Dialogues for Development, to maintain transparent, inclusive and constructive stakeholder relations. This approach is reinforced by governance structures overseen by the Sustainability and Stakeholder Management Committee, ensuring stakeholder interests are systematically integrated into strategic decision-making.
 i. Stakeholders are grouped into employees and contractors, local communities, Indigenous peoples, suppliers and contractors, customers, investors and lenders, governments and regulators, and civil society/technical organisations. Identification occurs through operational proximity (e.g. communities near mine sites), legal and regulatory requirements (e.g. Indigenous consultation obligations), commercial relationships (e.g. suppliers, customers, lenders), and internal stakeholders who influence or are affected by operations (e.g. workforce, unions). The Group’s double materiality assessment further refines stakeholder identification by examining impacts and dependencies across environmental, social and governance dimensions 
 ii. The purpose of engagement is to support sustainable development,  enhance long term value creation, manage risks, address local needs, and integrate stakeholder expectations into strategic planning. Engagement aims to co design initiatives that promote education, employment, health, environmental stewardship, cultural heritage protection and infrastructure development in host regions. With suppliers, the purpose includes promoting responsible sourcing, innovation, and improved sustainability performance. With employees, engagement strengthens workplace culture, supports collective bargaining, and addresses talent development. For investors and regulators, engagement ensures transparency, regulatory compliance and alignment with governance and sustainability commitments.
 iii. Antofagasta ensures meaningful engagement through structured, participatory and transparent processes that enable stakeholders to shape decisions and outcomes. Community initiatives are co-created through open programmes, citizen voting and municipal collaboration (e.g. Dialogues for Development). Formal Indigenous consultations, such as the Zaldívar EIA process, emphasise good faith dialogue and traceability of commitments. Social programmes are evaluated using recognised methodologies such as Social Return on Investment and the Territorial Human Wellbeing Matrix, ensuring credibility and measurable impact. Workforce engagement is strengthened through surveys, site visits, union dialogue and confidential whistleblowing channels. Supplier engagement incorporates capacity building, sustainability criteria and collaborative improvement projects. Governance oversight by Board committees ensures that insights from stakeholders inform strategic decisions, project approvals and risk management, embedding continuous improvement across the organisation.</t>
  </si>
  <si>
    <r>
      <rPr>
        <b/>
        <sz val="12"/>
        <rFont val="Calibri"/>
        <family val="2"/>
      </rPr>
      <t>Management of material topics</t>
    </r>
    <r>
      <rPr>
        <sz val="12"/>
        <rFont val="Calibri"/>
        <family val="2"/>
      </rPr>
      <t xml:space="preserve">
a. describe the actual and potential, negative and positive impacts on the economy, environment, and people, including impacts on their human rights;
b. report whether the organisation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 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organisation’s operational policies and procedures;
f. describe how engagement with stakeholders has informed the actions taken (3-3-d) and how it has informed whether the actions have been effective (3-3-e).</t>
    </r>
  </si>
  <si>
    <r>
      <rPr>
        <b/>
        <sz val="12"/>
        <rFont val="Calibri"/>
        <family val="2"/>
      </rPr>
      <t>Direct economic value generated and distributed</t>
    </r>
    <r>
      <rPr>
        <sz val="12"/>
        <rFont val="Calibri"/>
        <family val="2"/>
      </rPr>
      <t xml:space="preserve">
a. Direct economic value generated and distributed (EVG&amp;D) on an accruals basis, including the basic components for the organisation’s global operations as listed below. If data are presented on a cash basis, report the justification for this decision in addition to reporting the following basic components:
i. Direct economic value generated: revenues;
ii. Economic value distributed: operating costs, employee wages and benefits, payments to providers of capital, payments to government by country, and community investments;
iii. Economic value retained: ‘direct economic value generated’ less ‘economic value distributed’.
b. Where significant, report EVG&amp;D separately at country, regional, or market levels, and the criteria used for defining significance.</t>
    </r>
  </si>
  <si>
    <r>
      <rPr>
        <b/>
        <sz val="12"/>
        <rFont val="Calibri"/>
        <family val="2"/>
      </rPr>
      <t>Financial assistance received from government</t>
    </r>
    <r>
      <rPr>
        <sz val="12"/>
        <rFont val="Calibri"/>
        <family val="2"/>
      </rPr>
      <t xml:space="preserve">
a. Total monetary value of financial assistance received by the organisation from any government during the reporting period, including:
i. tax relief and tax credits;
ii. subsidies;
iii. investment grants, research and development grants, and other relevant types of grant;
iv. awards;
v. royalty holidays;
vi. financial assistance from Export Credit Agencies (ECAs);
vii. financial incentives;
viii. other financial benefits received or receivable from any government for any operation.
b. The information in 201-4-a by country.
c. Whether, and the extent to which, any government is present in the shareholding structure.</t>
    </r>
  </si>
  <si>
    <r>
      <rPr>
        <b/>
        <sz val="12"/>
        <rFont val="Calibri"/>
        <family val="2"/>
      </rPr>
      <t>Approach to tax</t>
    </r>
    <r>
      <rPr>
        <sz val="12"/>
        <rFont val="Calibri"/>
        <family val="2"/>
      </rPr>
      <t xml:space="preserve">
a. A description of the approach to tax, including:
i. whether the organisation has a tax strategy and, if so, a link to this strategy if publicly available;
ii. the governance body or executive-level position within the organisation that formally reviews and approves the tax strategy, and the frequency of this review;
iii. the approach to regulatory compliance;
iv. how the approach to tax is linked to the business and sustainable development strategies of the organisation.</t>
    </r>
  </si>
  <si>
    <r>
      <rPr>
        <b/>
        <sz val="12"/>
        <rFont val="Calibri"/>
        <family val="2"/>
      </rPr>
      <t>Tax governance, control, and risk management</t>
    </r>
    <r>
      <rPr>
        <sz val="12"/>
        <rFont val="Calibri"/>
        <family val="2"/>
      </rPr>
      <t xml:space="preserve">
a. A description of the tax governance and control framework, including:
i. the governance body or executive-level position within the organisation
accountable for compliance with the tax strategy;
ii. how the approach to tax is embedded within the organisation;
iii. the approach to tax risks, including how risks are identified, managed, and
monitored;
iv. how compliance with the tax governance and control framework is evaluated.
b. A description of the mechanisms to raise concerns about the organisation’s business
conduct and the organisation’s integrity in relation to tax.
c. A description of the assurance process for disclosures on tax including, if applicable, a
link or reference to the external assurance report(s) or assurance statement(s).</t>
    </r>
  </si>
  <si>
    <r>
      <rPr>
        <b/>
        <sz val="12"/>
        <rFont val="Calibri"/>
        <family val="2"/>
      </rPr>
      <t>Country-by-country reporting</t>
    </r>
    <r>
      <rPr>
        <sz val="12"/>
        <rFont val="Calibri"/>
        <family val="2"/>
      </rPr>
      <t xml:space="preserve">
a. All tax jurisdictions where the entities included in the organisation’s audited consolidated financial statements, or in the financial information filed on public record, are resident for tax purposes.
b. For each tax jurisdiction reported in Disclosure 207-4-a:
i. Names of the resident entities;
ii. Primary activities of the organisation;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c. The time period covered by the information reported in Disclosure 207-4.</t>
    </r>
  </si>
  <si>
    <r>
      <rPr>
        <b/>
        <sz val="12"/>
        <rFont val="Calibri"/>
        <family val="2"/>
      </rPr>
      <t>Management of material topics</t>
    </r>
    <r>
      <rPr>
        <sz val="12"/>
        <rFont val="Calibri"/>
        <family val="2"/>
      </rPr>
      <t xml:space="preserve">
a. describe the actual and potential, negative and positive impacts on the economy, environment, and people, including impacts on their human rights;
b. report whether the organisation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 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organisation’s operational policies and procedures;
f. describe how engagement with stakeholders has informed the actions taken (3-3-d) and how it has informed whether the actions have been effective (3-3-e).</t>
    </r>
  </si>
  <si>
    <r>
      <rPr>
        <b/>
        <sz val="12"/>
        <rFont val="Calibri"/>
        <family val="2"/>
      </rPr>
      <t>Significant indirect economic impacts</t>
    </r>
    <r>
      <rPr>
        <sz val="12"/>
        <rFont val="Calibri"/>
        <family val="2"/>
      </rPr>
      <t xml:space="preserve">
a. Examples of significant identified indirect economic impacts of the organisation,
including positive and negative impacts.
b. Significance of the indirect economic impacts in the context of external benchmarks
and stakeholder priorities, such as national and international standards, protocols, and
policy agendas.</t>
    </r>
  </si>
  <si>
    <t xml:space="preserve">Antofagasta plc has a Group-wide tax strategy, formally approved by the Board of Directors and annually published on its corporate website in compliance with Schedule 19 of the UK Finance Act 2016. https://www.antofagasta.co.uk/about-us/corporate-governance/tax-strategy/ This strategy applies to all Group entities. 
We oversee our tax affairs at all management levels, including the Board of Directors. Tax matters are managed and reported, when applicable, at every Board Meeting. Additionally, these matters are discussed and managed on a daily basis by the Head of Tax, and brought to the attention of the Audit Committee and Board of Directors where appropriate.
The Group maintains compliance with applicable laws in all jurisdictions, operates with a low appetite for tax risk, and rejects aggressive or artificial tax planning. All intra-group transactions follow arm’s length principles. Engagement with tax authorities is based on honesty, transparency, and cooperative compliance, including proactive consultation where legislation is unclear.
The tax approach is aligned with ESG principles, adhering to GRI 207, ICMM Principle 10, and EITI standards. Fiscal transparency is presented as part of the Group’s economic contribution and social licence to operate, supporting sustainable development in host regions. 
</t>
  </si>
  <si>
    <r>
      <t xml:space="preserve">a. Suppliers: In 2025 we worked with 4,641 suppliers, 97% based in Chile and 45% are considered local suppliers.  </t>
    </r>
    <r>
      <rPr>
        <sz val="12"/>
        <color theme="6"/>
        <rFont val="Calibri"/>
        <family val="2"/>
      </rPr>
      <t xml:space="preserve">
</t>
    </r>
    <r>
      <rPr>
        <sz val="12"/>
        <rFont val="Calibri"/>
        <family val="2"/>
      </rPr>
      <t>Local employment: In 2025, the Centinela Second Concentrator's local employment stood at 29%, more than 12,000 people contributed to execution, supporting regional economic development and skills building. The Los Pelambres Growth Enabling Projects also prioritised regional participation. Of the</t>
    </r>
    <r>
      <rPr>
        <sz val="12"/>
        <color theme="5"/>
        <rFont val="Calibri"/>
        <family val="2"/>
      </rPr>
      <t xml:space="preserve"> </t>
    </r>
    <r>
      <rPr>
        <sz val="12"/>
        <rFont val="Calibri"/>
        <family val="2"/>
      </rPr>
      <t>7,600</t>
    </r>
    <r>
      <rPr>
        <sz val="12"/>
        <color theme="1"/>
        <rFont val="Calibri"/>
        <family val="2"/>
      </rPr>
      <t xml:space="preserve"> </t>
    </r>
    <r>
      <rPr>
        <sz val="12"/>
        <rFont val="Calibri"/>
        <family val="2"/>
      </rPr>
      <t>people working on the project, 39% are from the Coquimbo Region. Contracts with regional suppliers have injected more than $38 million into the local economy.</t>
    </r>
    <r>
      <rPr>
        <sz val="12"/>
        <color theme="6"/>
        <rFont val="Calibri"/>
        <family val="2"/>
      </rPr>
      <t xml:space="preserve">
</t>
    </r>
    <r>
      <rPr>
        <sz val="12"/>
        <rFont val="Calibri"/>
        <family val="2"/>
      </rPr>
      <t>We also continued our Suppliers for a Better Future Programme: This programme aligns supplier best practices with the Group’s vision and strategic framework. It fosters collaboration with suppliers, focusing on five key areas of development:
• People: Promote local jobs, hiring of women, enhance diversity and inclusion, and respect for human and labour rights 
• Sustainability: Reduce the carbon footprint in the supply chain and promote circular economy solutions
• Competitiveness: Promote local purchases and a culture of competitiveness, productivity, and integrity in our suppliers’ processes
• Innovation: Promote innovation among our suppliers as a lever to contribute to the programme’s challenges
• Supplier development: Develop the capacities of our regional suppliers and SMEs to face these challenges.
For further details on the outcomes of the Suppliers for a Better Future Programme, please refer to the Antofagasta plc 2025 Sustainability Report.</t>
    </r>
    <r>
      <rPr>
        <sz val="12"/>
        <color theme="5"/>
        <rFont val="Calibri"/>
        <family val="2"/>
      </rPr>
      <t xml:space="preserve">
</t>
    </r>
    <r>
      <rPr>
        <sz val="12"/>
        <rFont val="Calibri"/>
        <family val="2"/>
      </rPr>
      <t>b. These impacts align with ICMM Mining Principles, Chile’s National Development Strategy, and the UN Sustainable Development Goals (SDGs), particularly SDG 8 (Decent Work), and SDG 11 (Sustainable Communities). Antofagasta’s approach reflects global best practices for responsible mining and contributes to regional resilience and inclusive growth.</t>
    </r>
  </si>
  <si>
    <t>a. i. Antofagasta’s significant operations are based in Chile, where forced or compulsory labour is prohibited under national law and strictly enforced. 97% of our suppliers are located in Chile, they are required to comply with Chilean labour legislation that prohibits this type of labour and with Antofagasta’s Human Rights Policy, which explicitly forbids forced labour, bonded labour, and any form of servitude.		
ii. All operations and the majority of suppliers are located in Chile, a jurisdiction with strong legal frameworks and enforcement mechanisms against forced labour. Therefore, the risk is considered low.		
b. Human Rights Policy: Updated in 2022, reaffirming zero tolerance for forced labour and modern slavery across operations and the supply chain.
Compliance with the UK Modern Slavery Act: Antofagasta plc publishes an annual Modern Slavery Statement, detailing actions to prevent forced labour and human trafficking, including risk assessments, supplier due diligence, and training programmes.
Supplier Code of Conduct and contractual clauses: Require suppliers to adhere to ethical standards and labour laws, including explicit prohibition of forced labour.
Copper Mark certification: All mining operations accredited under Copper Mark, which includes verification of risk management and compliance in our supply chain.
Audits and due diligence: Periodic reviews of suppliers and contractors to ensure compliance with ethical and legal requirements.
Training and awareness: Programmes for employees and contractors on human rights, labour standards, and grievance mechanisms.
Grievance channels (Tu Voz and Community Complaints Channel): Accessible to workers and stakeholders to report breaches, with guarantees of confidentiality and non-retaliation.</t>
  </si>
  <si>
    <t>a. Sustainability Databook - ICMM Water Committments
b. Antofagasta maintains a risk register, which includes the strategic risks that cover the most significant threats to its performance and the achievement of its strategy, along with control measures.  The risk register is updated continuously, and strategic risk workshops are held at least twice a year, in which senior management from across the business perform a comprehensive review of Antofagasta's key strategic risks and its mitigation activities. Risks are managed at the corporate level and, depending on the guidelines and control mechanisms, they are handled at the local level. The first step is to identify potential events across Antofagasta's value chain that threaten the achievement of processes and objectives defined by teh Company - risks that can degrade, delay, deter, prevent, improve or accelerate the achievement of the objectives. Then, the causes, positive and negative consequences should be determined. This exercise aims to facilitate the management of classifying risks to identify which are most relevant and have the greatest impact on the business. Mitigation techniques for significant strategic risks are constantly reviewed, as well as the whole risk management process. 
Regarding water risks,the Mining Division has identified the strategic risk of “Reduction and/or loss of water supply,” which is reviewed biannually by the Risk and Compliance Management Department. Water consumption and efficiency have long been a main concern for us, and a crucial issue for communities in our areas of influence. All four mining operations are located in water-stressed areas, according to the assessment carried out using the WWF Water Risk Filter 6.0 and its “Water Availability” indicator. The identification tool integrates the best available global water scarcity risk indicators, such as water depletion, baseline water stress, and blue water scarcity. The analysis covers 100% of Antofagasta´s water withdrawal locations. 
c. All four mining operations are located in water-stressed areas. Three of them are located in the Atacama Desert, and the fourth, Los Pelambres, is situated in the Choapa Valley, in central Chile. In line with this, our Climate Action Plan seeks to reduce our withdrawal of continental water and increase the use of seawater and reused water while also improving the efficiency with which we use this strategic resource. 
To mitigate water stress and strengthen climate resilience, Antofagasta engages with local communities and authorities through programmes such as APRoxima and Confluye, implemented by Fundación Minera Los Pelambres as part of the Somos Choapa initiative. These programmes focus on improving irrigation efficiency and enhancing water quality, quantity, and continuity for human consumption in rural areas.
Additionally, Antofagasta promotes responsible practices across its supply chain, through the "Suppliers for a Better Future" program, which aligns supplier best practices with the Group's vision and strategic framework. This program promotes collaboration with suppliers, focusing on five priority areas: people, sustainability, competitiveness, innovation, and supplier development. 
d. Antofagasta, specifically the Mining Division, establishes its water-related objectives and targets within the framework of its Water Policy and Climate Action Plan, both aligned with applicable law and international standards. These objectives are defined at the corporate level and implemented at each mining operation through site-specific actions. Each operation has a designated Water Leader responsible for monitoring performance and driving continuous improvement.
Our strategy focuses on transitioning from continental water to seawater and/or recirculated sources,  aiming for over 90% of the water used in our operations should come from seawater and/or recirculated sources, once the water-management system of the Los Pelambres Growth Enabling Projects is fully operational. Evidence of this includes the operation of the Los Pelambres desalination plant, which will increase its desalinated water supply to 800 l/s, replacing withdrawals from the Choapa River. Additionally, at Zaldívar, and in line with the environmental approval granted by the authority, the operation is expected to cease the extraction of water from Negrillar wells by 2028, transitioning to the use of seawater or alternative sources. This complements the situation at Antucoya and Centinela, which already operate using raw saline water.
Our approach also includes active collaboration with local authorities and communities to ensure environmentally responsible and sustainable water management, through initiatives such as APRoxima and Confluye in the Choapa Valley, neighbouring community of Los Pelambres.</t>
  </si>
  <si>
    <r>
      <rPr>
        <b/>
        <sz val="12"/>
        <rFont val="Calibri"/>
        <family val="2"/>
      </rPr>
      <t>Suppliers at significant risk for incidents of forced or compulsory labor</t>
    </r>
    <r>
      <rPr>
        <sz val="12"/>
        <rFont val="Calibri"/>
        <family val="2"/>
      </rPr>
      <t xml:space="preserve">
a. Suppliers considered to have significant risk for incidents of forced or
compulsory labor either in terms of:
i. type of operation (such as manufacturing plant) and supplier;
ii. countries or geographic areas with operations and suppliers considered at risk.
b. Measures taken by the organisation in the reporting period intended to contribute to the
elimination of all forms of forced or compulsory labor.</t>
    </r>
  </si>
  <si>
    <r>
      <rPr>
        <b/>
        <sz val="12"/>
        <rFont val="Calibri"/>
        <family val="2"/>
      </rPr>
      <t>Suppliers at significant risk for incidents of child labor</t>
    </r>
    <r>
      <rPr>
        <sz val="12"/>
        <rFont val="Calibri"/>
        <family val="2"/>
      </rPr>
      <t xml:space="preserve">
a. Suppliers considered to have significant risk for incidents of:
i. child labor;
ii. young workers exposed to hazardous work.
b. Suppliers considered to have significant risk for incidents of child labor either in terms of:
i. type of operation (such as manufacturing plant) and supplier;
ii. countries or geographic areas with operations and suppliers considered at risk.
c. Measures taken by the organisation in the reporting period intended to contribute to the effective abolition of child labor.</t>
    </r>
  </si>
  <si>
    <r>
      <t xml:space="preserve">Minimum notice periods regarding operational changes
</t>
    </r>
    <r>
      <rPr>
        <sz val="12"/>
        <rFont val="Calibri"/>
        <family val="2"/>
      </rPr>
      <t>a. Minimum number of weeks’ notice typically provided to employees and their representatives prior to the implementation of significant operational changes that could substantially affect them.
b. For organisations with collective bargaining agreements, report whether the notice period and provisions for consultation and negotiation are specified in collective agreements.</t>
    </r>
  </si>
  <si>
    <r>
      <t xml:space="preserve">Ratios of standard entry level wage by gender compared to local minimum wage
</t>
    </r>
    <r>
      <rPr>
        <sz val="12"/>
        <rFont val="Calibri"/>
        <family val="2"/>
      </rPr>
      <t>a. When a significant proportion of employees are compensated based on wages subject to minimum wage rules, report the relevant ratio of the entry level wage by gender at significant locations of operation to the minimum wage.
b. When a significant proportion of other workers (excluding employees) performing the organisation’s activities are compensated based on wages subject to minimum wage rules, describe the actions taken to determine whether these workers are paid above the minimum wage.
c. Whether a local minimum wage is absent or variable at significant locations of operation, by gender. In circumstances in which different minimums can be used as a reference, report which minimum wage is being used.
d. The definition used for ‘significant locations of operation’.</t>
    </r>
  </si>
  <si>
    <t>a. i-ii. Antofagasta's suppliers reports no operations identified as posing a significant risk of child labour or hazardous work for young workers during the reporting period. 97% of our suppliers are based in Chile, where child labour is prohibited under national law and strictly enforced.
b. i. Mining operations, freight‑transport activities and their associated suppliers in Chile operate within a strict labour regulatory framework. Through its procurement processes, the Group requires all suppliers to comply with Chilean labour legislation and with Antofagasta’s Human Rights Policy, which expressly prohibits child labour and forced labour.
ii. The majority of suppliers are based in Chile, a jurisdiction with strong legal frameworks and enforcement mechanisms against child labour. Therefore, the risk is considered low.
c. Human Rights Policy: Updated in 2022, reaffirming zero tolerance for child labour and forced labour across operations and the supply chain.
Supplier contractual clauses: Require compliance with labour standards, including the prohibition of child labour.
Copper Mark certification: All mining operations are accredited under Copper Mark, which includes verification of risk management and compliance in our supply chain.
Compliance with the UK Modern Slavery Act: Antofagasta plc publishes an annual Modern Slavery Statement, outlining measures to prevent forced labour, child labour, and human trafficking in its operations and supply chain. This includes risk assessments, supplier due diligence, and training programmes.
Due diligence: Periodic reviews of suppliers and contractors to ensure adherence to ethical and legal requirements.
Training and awareness: Programmes for employees and contractors on human rights, labour standards, and grievance mechanisms.
Grievance channels (Tu Voz and Community Complaints Channel): Accessible to workers and stakeholders to report breaches, with non-retaliation guarantees.</t>
  </si>
  <si>
    <r>
      <t xml:space="preserve">a. i. Antofagasta’s significant operations are based in Chile, a country with strong labour regulations and enforcement mechanisms. Based on internal risk assessments and due diligence processes, no operations are considered to have a significant risk of child labour.
ii. Similarly, Antofagasta plc has identified no significant risk of young workers being exposed to hazardous work within its operations or supply chain. The Group applies strict health and safety standards and monitors compliance through audits and contractual obligations.
b. i. Mining operations and related suppliers are assessed as low risk for child labour due to the highly regulated nature of the industry in Chile and the Group’s robust compliance framework.
ii. All operations are located in Chile, which is classified as low risk for child labour according to international benchmarks such as ILO  data.
c. Antofagasta plc enforces its Code of Ethical Conduct, which explicitly prohibits child labour. Training on human rights and labour standards is provided to employees and suppliers. </t>
    </r>
    <r>
      <rPr>
        <sz val="12"/>
        <color theme="6"/>
        <rFont val="Calibri"/>
        <family val="2"/>
      </rPr>
      <t>Additionally, Antofagasta plc supports community programmes focused on education and youth development, reinforcing its commitment to eradicating child labour.</t>
    </r>
  </si>
  <si>
    <r>
      <t xml:space="preserve">Security personnel trained in human rights policies or procedures
</t>
    </r>
    <r>
      <rPr>
        <sz val="12"/>
        <rFont val="Calibri"/>
        <family val="2"/>
      </rPr>
      <t>a. Percentage of security personnel who have received formal training in the organisation’s human rights policies or specific procedures and their application to security.
b. Whether training requirements also apply to third-party organisations providing security personnel.</t>
    </r>
  </si>
  <si>
    <t>Amount of proved reserves located in or near areas that are considered to be indigenous peoples’ land divided by the total amount of proved reserves. Breakdown of the calculations by the grade (in % metal content) of proved reserves</t>
  </si>
  <si>
    <t>a. Antofagasta´s severance indemnity obligations are covered by the organisation’s general resources. Please see the Annual Report, pages 203-232.
b. There is no separate fund; obligations are met from general resources. 
c. Not applicable, as the plan is unfunded and obligations are met directly by the organisation’s resources.
d. For defined contribution schemes, the employer contributes a fixed amount agreed under the plan, totalling US$0.1 million in 2025. Employees do not contribute to the severance indemnity plan, as it is fully employer-funded.
e. The Company offers programmes that enhance social protection for retirement by matching the amount employees contribute to Voluntary Pension Savings (APV).
Severance indemnity plan: Applies to employees under Chilean labour law and internal agreements; participation is mandatory for eligible employees.
No funded pension schemes or other post-employment benefit plans exist beyond these arrangements.</t>
  </si>
  <si>
    <t>For information regarding Antofagasta’s management system for the prevention of corruption and bribery, please refer to the GRI Content Index included in this Sustainability Databook, specifically the material topic “Regulatory Transformation and Compliance” and the relevant GRI disclosures (205-1, 205-2 and 205-3).
Further details on the management system are provided in the Sustainability Report 2025 (p. 24) and in the Risk Management section of the Annual Report and Financial Statement 2025 (pp. 87–88).</t>
  </si>
  <si>
    <t xml:space="preserve">a. Please refer to the Sustainability Report 2025, page 40.
Sustainability Databook - Environment sheet </t>
  </si>
  <si>
    <t>The Board of Directors reviews and approves the Sustainability Report, which includes the material topics. The Sustainability Report was reviewed and formally approved by the Board of Directors of Antofagasta plc at its meeting in March 2026.
Our Board of Directors is responsible for reviewing and approving the content of our Annual Report and Financial Statements, ensuring consistency across the Company’s external reporting.</t>
  </si>
  <si>
    <t>Currently Antofagasta plc does not have this information  available but is working to improve reporting practices.</t>
  </si>
  <si>
    <r>
      <t xml:space="preserve">Proportion of senior management hired from the local community
</t>
    </r>
    <r>
      <rPr>
        <sz val="12"/>
        <rFont val="Calibri"/>
        <family val="2"/>
      </rPr>
      <t>a. Percentage of senior management at significant locations of operation that are hired from the local community.
b. The definition used for ‘senior management’.
c. The organisation’s geographical definition of ‘local’.
d. The definition used for ‘significant locations of operation’.</t>
    </r>
  </si>
  <si>
    <r>
      <t xml:space="preserve">Significant indirect economic impacts
</t>
    </r>
    <r>
      <rPr>
        <sz val="12"/>
        <rFont val="Calibri"/>
        <family val="2"/>
      </rPr>
      <t>a. Examples of significant identified indirect economic impacts of the organisation, including positive and negative impacts.
b. Significance of the indirect economic impacts in the context of external benchmarks and stakeholder priorities, such as national and international standards, protocols, and policy agendas</t>
    </r>
    <r>
      <rPr>
        <b/>
        <sz val="12"/>
        <rFont val="Calibri"/>
        <family val="2"/>
      </rPr>
      <t>.</t>
    </r>
  </si>
  <si>
    <t xml:space="preserve">Information on the Transport Division is available in the Sustainability Databook - Labour Practice sheet. The information of the Mining Division is not available, but we are working to improve reporting practices. </t>
  </si>
  <si>
    <t>Currently Antofagasta plc does not have this information available but is working to improve reporting practices.</t>
  </si>
  <si>
    <t>FCAB - Bureau Veritas Certification ISO 9001;ISO 14001; ISO 45001</t>
  </si>
  <si>
    <t xml:space="preserve">Mining Division- ISO 14001 </t>
  </si>
  <si>
    <t xml:space="preserve">Mining Division - ISO 50001 </t>
  </si>
  <si>
    <t xml:space="preserve">FCAB - ISO 14001; 45001;  9001 </t>
  </si>
  <si>
    <t>Human Rights</t>
  </si>
  <si>
    <t>All information regarding labour practices is sourced from the systems and records managed by the People and Organisation Vice-Presidency, for both employees and contractors.</t>
  </si>
  <si>
    <t>Percentage of attendance to board meetings</t>
  </si>
  <si>
    <r>
      <t xml:space="preserve">Responsible Supply </t>
    </r>
    <r>
      <rPr>
        <b/>
        <vertAlign val="superscript"/>
        <sz val="13"/>
        <rFont val="Calibri"/>
        <family val="2"/>
        <scheme val="minor"/>
      </rPr>
      <t>(1)</t>
    </r>
  </si>
  <si>
    <r>
      <rPr>
        <vertAlign val="superscript"/>
        <sz val="12"/>
        <rFont val="Calibri"/>
        <family val="2"/>
        <scheme val="minor"/>
      </rPr>
      <t>(1)</t>
    </r>
    <r>
      <rPr>
        <sz val="12"/>
        <rFont val="Calibri"/>
        <family val="2"/>
        <scheme val="minor"/>
      </rPr>
      <t xml:space="preserve"> Antofagasta plc' significant operations are located in the Antofagasta (Centinela, Antucoya, Zaldívar and FCAB) and Coquimbo (Los Pelambres) regions. Our significant operations are defined by where we deploy our projects, operations, workforce, and strategies.</t>
    </r>
  </si>
  <si>
    <r>
      <rPr>
        <vertAlign val="superscript"/>
        <sz val="12"/>
        <color rgb="FF000000"/>
        <rFont val="Calibri"/>
        <family val="2"/>
        <scheme val="minor"/>
      </rPr>
      <t>(2)</t>
    </r>
    <r>
      <rPr>
        <sz val="12"/>
        <color rgb="FF000000"/>
        <rFont val="Calibri"/>
        <family val="2"/>
        <scheme val="minor"/>
      </rPr>
      <t xml:space="preserve"> Tier 1 suppliers: As per S&amp;P Global's Corporate Sustainability Assessment, tier 1 suppliers refers to suppliers that directly supply goods, materials or services (including intellectual property (IP) / patents) to the company.</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</si>
  <si>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from 2024 onward we consider local as the regions in Chile in which significant operations are located. That is, the Antofagasta region for Centinela, Antucoya, Zaldívar and FCAB. Coquimbo region for Los Pelambres and the Metropolitan region for our corporate offices.
 </t>
    </r>
  </si>
  <si>
    <r>
      <t xml:space="preserve">Local Purchases </t>
    </r>
    <r>
      <rPr>
        <vertAlign val="superscript"/>
        <sz val="12"/>
        <rFont val="Calibri"/>
        <family val="2"/>
        <scheme val="minor"/>
      </rPr>
      <t>(4)</t>
    </r>
  </si>
  <si>
    <r>
      <t>Spending Distribution</t>
    </r>
    <r>
      <rPr>
        <b/>
        <vertAlign val="superscript"/>
        <sz val="12"/>
        <rFont val="Calibri"/>
        <family val="2"/>
        <scheme val="minor"/>
      </rPr>
      <t>(5)</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</si>
  <si>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Purchases include goods and services. During the reported period, there was a significant increase in our purchases due to the construction of two major projects: Los Pelambres Future Growth Enablers, and Centinela Second Concentrator Project. </t>
    </r>
  </si>
  <si>
    <r>
      <t xml:space="preserve">Indicators </t>
    </r>
    <r>
      <rPr>
        <b/>
        <vertAlign val="superscript"/>
        <sz val="14"/>
        <color theme="0"/>
        <rFont val="Calibri Light"/>
        <family val="2"/>
        <scheme val="major"/>
      </rPr>
      <t>(7)</t>
    </r>
  </si>
  <si>
    <r>
      <t xml:space="preserve">From local regions </t>
    </r>
    <r>
      <rPr>
        <vertAlign val="superscript"/>
        <sz val="12"/>
        <rFont val="Calibri"/>
        <family val="2"/>
        <scheme val="minor"/>
      </rPr>
      <t>(7)</t>
    </r>
  </si>
  <si>
    <r>
      <t xml:space="preserve">Local suppliers </t>
    </r>
    <r>
      <rPr>
        <vertAlign val="superscript"/>
        <sz val="12"/>
        <rFont val="Calibri"/>
        <family val="2"/>
        <scheme val="minor"/>
      </rPr>
      <t>(7)</t>
    </r>
  </si>
  <si>
    <r>
      <t xml:space="preserve">Local purchases </t>
    </r>
    <r>
      <rPr>
        <vertAlign val="superscript"/>
        <sz val="12"/>
        <rFont val="Calibri"/>
        <family val="2"/>
        <scheme val="minor"/>
      </rPr>
      <t>(7)</t>
    </r>
  </si>
  <si>
    <r>
      <rPr>
        <vertAlign val="superscript"/>
        <sz val="12"/>
        <color rgb="FF000000"/>
        <rFont val="Calibri"/>
        <family val="2"/>
        <scheme val="minor"/>
      </rPr>
      <t>(</t>
    </r>
    <r>
      <rPr>
        <vertAlign val="superscript"/>
        <sz val="12"/>
        <color rgb="FF000000"/>
        <rFont val="Calibri"/>
        <family val="2"/>
      </rPr>
      <t>5</t>
    </r>
    <r>
      <rPr>
        <vertAlign val="superscript"/>
        <sz val="12"/>
        <color rgb="FF000000"/>
        <rFont val="Calibri"/>
        <family val="2"/>
        <scheme val="minor"/>
      </rPr>
      <t>)</t>
    </r>
    <r>
      <rPr>
        <sz val="12"/>
        <color rgb="FF000000"/>
        <rFont val="Calibri"/>
        <family val="2"/>
        <scheme val="minor"/>
      </rPr>
      <t xml:space="preserve"> Purchases include goods and services.</t>
    </r>
  </si>
  <si>
    <r>
      <t>Negative sustainability impacts in the supply chain.</t>
    </r>
    <r>
      <rPr>
        <b/>
        <vertAlign val="superscript"/>
        <sz val="12"/>
        <rFont val="Calibri"/>
        <family val="2"/>
        <scheme val="minor"/>
      </rPr>
      <t>(6)</t>
    </r>
  </si>
  <si>
    <t xml:space="preserve">Total suppliers that had a risk assessment </t>
  </si>
  <si>
    <r>
      <t xml:space="preserve">Purchases </t>
    </r>
    <r>
      <rPr>
        <b/>
        <vertAlign val="superscript"/>
        <sz val="12"/>
        <rFont val="Calibri"/>
        <family val="2"/>
        <scheme val="minor"/>
      </rPr>
      <t>(5)</t>
    </r>
  </si>
  <si>
    <r>
      <t xml:space="preserve">Percentage of the procurement budget that is spent on local suppliers  </t>
    </r>
    <r>
      <rPr>
        <vertAlign val="superscript"/>
        <sz val="12"/>
        <rFont val="Calibri"/>
        <family val="2"/>
        <scheme val="minor"/>
      </rPr>
      <t>(7)</t>
    </r>
  </si>
  <si>
    <r>
      <t>2023</t>
    </r>
    <r>
      <rPr>
        <b/>
        <vertAlign val="superscript"/>
        <sz val="14"/>
        <color theme="0"/>
        <rFont val="Calibri Light"/>
        <family val="2"/>
        <scheme val="major"/>
      </rPr>
      <t>(7)</t>
    </r>
  </si>
  <si>
    <r>
      <rPr>
        <vertAlign val="superscript"/>
        <sz val="12"/>
        <rFont val="Calibri"/>
        <family val="2"/>
        <scheme val="minor"/>
      </rPr>
      <t>(7)</t>
    </r>
    <r>
      <rPr>
        <sz val="12"/>
        <rFont val="Calibri"/>
        <family val="2"/>
        <scheme val="minor"/>
      </rPr>
      <t xml:space="preserve"> For data from 2018 to 2023, the following definition of local was considered: Local purchases were calculated according to the guidelines on Regional Procurement and Recruitment. Local Suppliers = Local + Regional + Community from Antofagasta and Coquimbo regions.</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</si>
  <si>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</si>
  <si>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t>» Quantitative data of Antofagasta plc's biodiversity performance, disaggregated by corporate offices, mining companies, mining division, transport division and consolidated plc.</t>
  </si>
  <si>
    <t>» Quantitative data of Antofagasta plc's health and safety performance, disaggregated by corporate offices, mining companies, mining division, transport division and consolidated plc.</t>
  </si>
  <si>
    <t>Procurement Practices</t>
  </si>
  <si>
    <t>» Quantitative data of Antofagasta plc's  procurement practices, disaggregated by corporate offices, mining companies, mining division, transport division and consolidated plc.</t>
  </si>
  <si>
    <r>
      <t xml:space="preserve">» In line with the Chilean Mining Council's definition, in 2024 we consider local as the region in Chile in which the significant operations are located. </t>
    </r>
    <r>
      <rPr>
        <sz val="12"/>
        <color theme="1"/>
        <rFont val="Calibri"/>
        <family val="2"/>
        <scheme val="minor"/>
      </rPr>
      <t>That is, the Antofagasta region for Antucoya, Zaldívar and Centinela, Coquimbo region for Los Pelambres and the Metropolitan region for our corporate offices. The historical data related to our previous definition can be found in row 57  to 72.</t>
    </r>
  </si>
  <si>
    <t xml:space="preserve">» Quantitative data relating Antofagasta plc's coverage of the code of ethics, associated complaints, and fines received, disaggregated by corporate offices, mining companies, mining division, transport division and consolidated plc.
</t>
  </si>
  <si>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</si>
  <si>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rPr>
        <vertAlign val="superscript"/>
        <sz val="12"/>
        <rFont val="Calibri"/>
        <family val="2"/>
        <scheme val="minor"/>
      </rPr>
      <t>(1)</t>
    </r>
    <r>
      <rPr>
        <sz val="12"/>
        <rFont val="Calibri"/>
        <family val="2"/>
        <scheme val="minor"/>
      </rPr>
      <t xml:space="preserve"> Corporate Offices includes the Projects and Development Vicepresidencies workforce.</t>
    </r>
  </si>
  <si>
    <r>
      <rPr>
        <vertAlign val="superscript"/>
        <sz val="12"/>
        <rFont val="Calibri"/>
        <family val="2"/>
        <scheme val="minor"/>
      </rPr>
      <t>(2)</t>
    </r>
    <r>
      <rPr>
        <sz val="12"/>
        <rFont val="Calibri"/>
        <family val="2"/>
        <scheme val="minor"/>
      </rPr>
      <t xml:space="preserve"> Number of Recordable Work-related Injuries include accidents with medical treatment and first aid.</t>
    </r>
  </si>
  <si>
    <t>GRI Content Index.</t>
  </si>
  <si>
    <t>» Quantitative data of Antofagasta plc's respect for indigenous people's rights, and community complaints disaggregated by corporate offices, mining companies, mining division, transport division and consolidated plc.</t>
  </si>
  <si>
    <t xml:space="preserve">Corporate 
Offices </t>
  </si>
  <si>
    <r>
      <t xml:space="preserve">Rights of Indigenous Peoples </t>
    </r>
    <r>
      <rPr>
        <b/>
        <vertAlign val="superscript"/>
        <sz val="13"/>
        <rFont val="Calibri"/>
        <family val="2"/>
        <scheme val="minor"/>
      </rPr>
      <t>(1)</t>
    </r>
  </si>
  <si>
    <t>Status of Community Grievance Processes</t>
  </si>
  <si>
    <t>Communities Grievances</t>
  </si>
  <si>
    <t>Coexistence grievances</t>
  </si>
  <si>
    <t>Administrative grievances</t>
  </si>
  <si>
    <t>Environmental grievances</t>
  </si>
  <si>
    <t>Other grievances</t>
  </si>
  <si>
    <t>Total grievances entered on the platform</t>
  </si>
  <si>
    <r>
      <t xml:space="preserve">Community grievances recieved through the channel  </t>
    </r>
    <r>
      <rPr>
        <b/>
        <vertAlign val="superscript"/>
        <sz val="12"/>
        <rFont val="Calibri"/>
        <family val="2"/>
        <scheme val="minor"/>
      </rPr>
      <t>(3)</t>
    </r>
  </si>
  <si>
    <r>
      <rPr>
        <vertAlign val="superscript"/>
        <sz val="12"/>
        <rFont val="Calibri"/>
        <family val="2"/>
        <scheme val="minor"/>
      </rPr>
      <t>(3)</t>
    </r>
    <r>
      <rPr>
        <sz val="12"/>
        <rFont val="Calibri"/>
        <family val="2"/>
        <scheme val="minor"/>
      </rPr>
      <t xml:space="preserve"> The community grievance system considers the following categories: grievances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</si>
  <si>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t>Transferred grievances on the platform</t>
  </si>
  <si>
    <t>» Quantitative data of Antofagasta plc's environmental performance, disaggregated by corporate offices, mining companies, mining division, transport division and consolidated plc.</t>
  </si>
  <si>
    <r>
      <rPr>
        <b/>
        <sz val="18"/>
        <rFont val="Calibri"/>
        <family val="2"/>
        <scheme val="minor"/>
      </rPr>
      <t>»</t>
    </r>
    <r>
      <rPr>
        <sz val="12"/>
        <rFont val="Calibri"/>
        <family val="2"/>
        <scheme val="minor"/>
      </rPr>
      <t xml:space="preserve"> Quantitative water data per the ICMM Water Reporting guidance broken down by mining operation </t>
    </r>
    <r>
      <rPr>
        <vertAlign val="superscript"/>
        <sz val="12"/>
        <rFont val="Calibri"/>
        <family val="2"/>
        <scheme val="minor"/>
      </rPr>
      <t>(1)</t>
    </r>
    <r>
      <rPr>
        <sz val="12"/>
        <rFont val="Calibri"/>
        <family val="2"/>
        <scheme val="minor"/>
      </rPr>
      <t>.</t>
    </r>
  </si>
  <si>
    <r>
      <t xml:space="preserve">» Quantitative water data per the ICMM Water Reporting guidance of the consolidated mining division. Equivalences </t>
    </r>
    <r>
      <rPr>
        <vertAlign val="superscript"/>
        <sz val="12"/>
        <color theme="1"/>
        <rFont val="Calibri"/>
        <family val="2"/>
        <scheme val="minor"/>
      </rPr>
      <t xml:space="preserve">(1)(2) </t>
    </r>
    <r>
      <rPr>
        <sz val="12"/>
        <color theme="1"/>
        <rFont val="Calibri"/>
        <family val="2"/>
        <scheme val="minor"/>
      </rPr>
      <t>with the GRI Standard 303 and the GRI 14 Mining sector are listed bellow.</t>
    </r>
  </si>
  <si>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for Mining Division.</t>
    </r>
  </si>
  <si>
    <t>This document is intended for use in conjunction with our website, Annual Report, Sustainability Report and specific reporting suite.</t>
  </si>
  <si>
    <t>This Sustainability Databook is part of Antofagasta plc´s 19th Sustainability Reporting suite. Our latest report was published in March 2026 covering 2025 performance.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</si>
  <si>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Global Industry Standard on Tailings Management (GISTM) and the International Council on Mining and Metals (ICMM). Additional data may be available on request. 
Please contact: inforeporte@aminerals.cl</t>
  </si>
  <si>
    <t>The scope of information covers all sites under Antofagasta plc’s operational control and spans the period from 1 January to 31 December over the past eight years. Antofagasta plc comprises Antofagasta Minerals (Mining Division) and Ferrocarril de Antofagasta a Bolivia (Transport Division).
The Mining Division consists of four copper mines in Chile: Los Pelambres, located in the Coquimbo Region, and Centinela, Antucoya and Zaldívar, located in the Antofagasta Region, as well as the corporate offices in Santiago, Metropolitan Region.
The Transport Division operates in the Antofagasta Region of Chile.</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</si>
  <si>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 xml:space="preserve">GRI 2-4 restatement information. </t>
    </r>
    <r>
      <rPr>
        <sz val="12"/>
        <color theme="1"/>
        <rFont val="Calibri"/>
        <family val="2"/>
        <scheme val="minor"/>
      </rPr>
      <t xml:space="preserve">It reflects the Company's commitment to transparency and, as part of continuous improvement to our data, previous years may be adjusted due to methodology changes, corrections, and ongoing refinement of our data collection processes and quality. </t>
    </r>
  </si>
  <si>
    <t>Quantitative data of Antofagasta plc's economic performance, disaggregated by corporate offices, mining companies, mining division, transport division and consolidated plc.</t>
  </si>
  <si>
    <t>GRI Requirements</t>
  </si>
  <si>
    <t>Quantitative data relating Antofagasta plc's coverage of the code of ethics, associated complaints, and fines received, disaggregated by corporate offices, mining companies, mining division, transport division and consolidated plc.</t>
  </si>
  <si>
    <t>Quantitative data of Antofagasta plc's  procurement practices, disaggregated by corporate offices, mining companies, mining division, transport division and consolidated plc.</t>
  </si>
  <si>
    <t>Quantitative data of Antofagasta plc's labour practices, disaggregated by corporate offices, mining companies, mining division, transport division and consolidated plc.</t>
  </si>
  <si>
    <t>Quantitative data of Antofagasta plc's health and safety performance, disaggregated by corporate offices, mining companies, mining division, transport division and consolidated plc.</t>
  </si>
  <si>
    <t>Quantitative data of Antofagasta plc's environmental performance, disaggregated by corporate offices, mining companies, mining division, transport division and consolidated plc.</t>
  </si>
  <si>
    <t>Quantitative data of Antofagasta plc's biodiversity performance, disaggregated by corporate offices, mining companies, mining division, transport division and consolidated plc.</t>
  </si>
  <si>
    <t>Qualitative data of ICMM water reporting commitments.</t>
  </si>
  <si>
    <t>ICMM Water Commitments</t>
  </si>
  <si>
    <t>Quantitative water data per the ICMM Water Reporting guidance of the consolidated mining division.</t>
  </si>
  <si>
    <t>Quantitative water data per the ICMM Water Reporting guidance broken down by mining operation.</t>
  </si>
  <si>
    <t>Task Force on Climate-related Financial Disclosures (TCFD) Index.</t>
  </si>
  <si>
    <t>Sustainability Accounting Standard Board (SASB) Index, Metal and Mining Industry Standard. Contains quantitative data, consolidated for Mining Division.</t>
  </si>
  <si>
    <t>2024 Modern Slavery Statement</t>
  </si>
  <si>
    <t>Annual Report Antofagasta plc (2025)</t>
  </si>
  <si>
    <t>Sustainability Report (Antofagasta plc) (2025)</t>
  </si>
  <si>
    <t>Tax Report (2024)</t>
  </si>
  <si>
    <t xml:space="preserve">Energy </t>
  </si>
  <si>
    <r>
      <t xml:space="preserve">Non-renewable Energy Consumption </t>
    </r>
    <r>
      <rPr>
        <b/>
        <vertAlign val="superscript"/>
        <sz val="12"/>
        <rFont val="Calibri"/>
        <family val="2"/>
        <scheme val="minor"/>
      </rPr>
      <t>(1)</t>
    </r>
    <r>
      <rPr>
        <b/>
        <sz val="12"/>
        <rFont val="Calibri"/>
        <family val="2"/>
        <scheme val="minor"/>
      </rPr>
      <t xml:space="preserve"> </t>
    </r>
  </si>
  <si>
    <r>
      <t xml:space="preserve">Giga Joules </t>
    </r>
    <r>
      <rPr>
        <vertAlign val="superscript"/>
        <sz val="12"/>
        <rFont val="Calibri"/>
        <family val="2"/>
        <scheme val="minor"/>
      </rPr>
      <t>(2)</t>
    </r>
  </si>
  <si>
    <r>
      <rPr>
        <vertAlign val="superscript"/>
        <sz val="12"/>
        <rFont val="Calibri"/>
        <family val="2"/>
        <scheme val="minor"/>
      </rPr>
      <t>(1)</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</si>
  <si>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(2)</t>
    </r>
    <r>
      <rPr>
        <sz val="12"/>
        <rFont val="Calibri"/>
        <family val="2"/>
        <scheme val="minor"/>
      </rPr>
      <t xml:space="preserve"> This indicator reflects fuel consumption from within the organisation and is supplied by the Mining Division to their contractors.</t>
    </r>
  </si>
  <si>
    <r>
      <rPr>
        <vertAlign val="superscript"/>
        <sz val="12"/>
        <rFont val="Calibri"/>
        <family val="2"/>
        <scheme val="minor"/>
      </rPr>
      <t>(3)</t>
    </r>
    <r>
      <rPr>
        <sz val="12"/>
        <rFont val="Calibri"/>
        <family val="2"/>
        <scheme val="minor"/>
      </rPr>
      <t xml:space="preserve"> For the Mining Division, "tonnage" corresponds to tonnes of copper produced. While for the Transport Division, "tonnage" refers to tonnes of cargo transported.</t>
    </r>
  </si>
  <si>
    <r>
      <rPr>
        <vertAlign val="superscript"/>
        <sz val="12"/>
        <rFont val="Calibri"/>
        <family val="2"/>
        <scheme val="minor"/>
      </rPr>
      <t>(4)</t>
    </r>
    <r>
      <rPr>
        <sz val="12"/>
        <rFont val="Calibri"/>
        <family val="2"/>
        <scheme val="minor"/>
      </rPr>
      <t xml:space="preserve">This indicator considers Zaldívar's total copper production. </t>
    </r>
  </si>
  <si>
    <r>
      <t xml:space="preserve">GJ/tonnage </t>
    </r>
    <r>
      <rPr>
        <vertAlign val="superscript"/>
        <sz val="12"/>
        <rFont val="Calibri"/>
        <family val="2"/>
        <scheme val="minor"/>
      </rPr>
      <t>(3)(4)</t>
    </r>
  </si>
  <si>
    <r>
      <t xml:space="preserve">MWh/tonnage </t>
    </r>
    <r>
      <rPr>
        <vertAlign val="superscript"/>
        <sz val="12"/>
        <rFont val="Calibri"/>
        <family val="2"/>
        <scheme val="minor"/>
      </rPr>
      <t>(3)(4)</t>
    </r>
  </si>
  <si>
    <r>
      <rPr>
        <vertAlign val="superscript"/>
        <sz val="12"/>
        <rFont val="Calibri"/>
        <family val="2"/>
        <scheme val="minor"/>
      </rPr>
      <t xml:space="preserve">(5) </t>
    </r>
    <r>
      <rPr>
        <sz val="12"/>
        <rFont val="Calibri"/>
        <family val="2"/>
        <scheme val="minor"/>
      </rPr>
      <t>2020 - 2025 GHG Emission data was verified by an independent party.</t>
    </r>
  </si>
  <si>
    <r>
      <rPr>
        <vertAlign val="superscript"/>
        <sz val="12"/>
        <rFont val="Calibri"/>
        <family val="2"/>
        <scheme val="minor"/>
      </rPr>
      <t>(6)</t>
    </r>
    <r>
      <rPr>
        <sz val="12"/>
        <rFont val="Calibri"/>
        <family val="2"/>
        <scheme val="minor"/>
      </rPr>
      <t xml:space="preserve"> Third-party fuel consumption emissions are included from 2021 onwards.</t>
    </r>
  </si>
  <si>
    <r>
      <rPr>
        <vertAlign val="superscript"/>
        <sz val="12"/>
        <rFont val="Calibri"/>
        <family val="2"/>
        <scheme val="minor"/>
      </rPr>
      <t>(7)</t>
    </r>
    <r>
      <rPr>
        <sz val="12"/>
        <rFont val="Calibri"/>
        <family val="2"/>
        <scheme val="minor"/>
      </rPr>
      <t xml:space="preserve"> Categories not applicable.</t>
    </r>
  </si>
  <si>
    <r>
      <rPr>
        <vertAlign val="superscript"/>
        <sz val="12"/>
        <rFont val="Calibri"/>
        <family val="2"/>
        <scheme val="minor"/>
      </rPr>
      <t xml:space="preserve">(8) </t>
    </r>
    <r>
      <rPr>
        <sz val="12"/>
        <rFont val="Calibri"/>
        <family val="2"/>
        <scheme val="minor"/>
      </rPr>
      <t>The baseline year for Antofagasta's emissions is 2020.
-&gt;
The reference year for Mining Division scope 1 and 2 emissions is 2020.</t>
    </r>
  </si>
  <si>
    <r>
      <t xml:space="preserve">Other Indirect Greenhouse Gas Emissions (Scope 3) </t>
    </r>
    <r>
      <rPr>
        <b/>
        <vertAlign val="superscript"/>
        <sz val="12"/>
        <rFont val="Calibri"/>
        <family val="2"/>
        <scheme val="minor"/>
      </rPr>
      <t>(5)</t>
    </r>
  </si>
  <si>
    <r>
      <t xml:space="preserve">Fuel and electricity not included in Scopes 1 and 2 </t>
    </r>
    <r>
      <rPr>
        <vertAlign val="superscript"/>
        <sz val="12"/>
        <rFont val="Calibri"/>
        <family val="2"/>
        <scheme val="minor"/>
      </rPr>
      <t>(6)</t>
    </r>
  </si>
  <si>
    <r>
      <t xml:space="preserve">Use of sold products </t>
    </r>
    <r>
      <rPr>
        <vertAlign val="superscript"/>
        <sz val="12"/>
        <rFont val="Calibri"/>
        <family val="2"/>
        <scheme val="minor"/>
      </rPr>
      <t>(7)</t>
    </r>
  </si>
  <si>
    <r>
      <t xml:space="preserve">Final disposal of sold products </t>
    </r>
    <r>
      <rPr>
        <vertAlign val="superscript"/>
        <sz val="12"/>
        <rFont val="Calibri"/>
        <family val="2"/>
        <scheme val="minor"/>
      </rPr>
      <t>(7)</t>
    </r>
  </si>
  <si>
    <r>
      <t xml:space="preserve">Leased assets to third parties </t>
    </r>
    <r>
      <rPr>
        <vertAlign val="superscript"/>
        <sz val="12"/>
        <rFont val="Calibri"/>
        <family val="2"/>
        <scheme val="minor"/>
      </rPr>
      <t>(7)</t>
    </r>
  </si>
  <si>
    <r>
      <t xml:space="preserve">Franchises </t>
    </r>
    <r>
      <rPr>
        <vertAlign val="superscript"/>
        <sz val="12"/>
        <rFont val="Calibri"/>
        <family val="2"/>
        <scheme val="minor"/>
      </rPr>
      <t>(7)</t>
    </r>
  </si>
  <si>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(3)(4)</t>
    </r>
  </si>
  <si>
    <r>
      <t xml:space="preserve">Variation of GHG emissions from baseline </t>
    </r>
    <r>
      <rPr>
        <b/>
        <vertAlign val="superscript"/>
        <sz val="12"/>
        <rFont val="Calibri"/>
        <family val="2"/>
        <scheme val="minor"/>
      </rPr>
      <t>(8)</t>
    </r>
  </si>
  <si>
    <r>
      <rPr>
        <vertAlign val="superscript"/>
        <sz val="12"/>
        <rFont val="Calibri"/>
        <family val="2"/>
        <scheme val="minor"/>
      </rPr>
      <t>(9)</t>
    </r>
    <r>
      <rPr>
        <sz val="12"/>
        <rFont val="Calibri"/>
        <family val="2"/>
        <scheme val="minor"/>
      </rPr>
      <t xml:space="preserve"> From 2018 to 2022, Transport division reported industrial non-hazardous waste and domestic waste consolidated under industrial non-hazardous.</t>
    </r>
  </si>
  <si>
    <r>
      <rPr>
        <vertAlign val="superscript"/>
        <sz val="12"/>
        <rFont val="Calibri"/>
        <family val="2"/>
        <scheme val="minor"/>
      </rPr>
      <t>(10)</t>
    </r>
    <r>
      <rPr>
        <sz val="12"/>
        <rFont val="Calibri"/>
        <family val="2"/>
        <scheme val="minor"/>
      </rPr>
      <t xml:space="preserve"> From 2018 to 2022, recycling rate considers total waste recycled/reused.</t>
    </r>
  </si>
  <si>
    <r>
      <t xml:space="preserve">Non-hazardous Industrial Waste </t>
    </r>
    <r>
      <rPr>
        <vertAlign val="superscript"/>
        <sz val="12"/>
        <rFont val="Calibri"/>
        <family val="2"/>
        <scheme val="minor"/>
      </rPr>
      <t>(9)</t>
    </r>
  </si>
  <si>
    <r>
      <t xml:space="preserve">Recycling Rate </t>
    </r>
    <r>
      <rPr>
        <vertAlign val="superscript"/>
        <sz val="12"/>
        <rFont val="Calibri"/>
        <family val="2"/>
        <scheme val="minor"/>
      </rPr>
      <t>(10)</t>
    </r>
  </si>
  <si>
    <t>a. Los Pelambres, Centinela, Antucoya, Zaldívar, FCAB (Ferrocarril de Antofagasta a Bolivia), and the corporate headquarters in Chile and London office. 
b.  Annual Report and Financial Statements 2025 - Pages 174-180. Zaldívar (50% owned): Labour, Health &amp; Safety and Environment are reported on a 100% (operational‑control) basis, while economic figures (e.g., EBITDA, distributed value, production) are reported at the 50% attributable level. 
c. Consolidation approach:
i. Adjustments for minority interests: Economic indicators are presented attributable to Antofagasta's ownership share (e.g., 50% at Zaldívar), while HSE data are reported at 100% where the Group operates and controls the site. 
ii. Zaldívar (50% owned): Labour, Health &amp; Safety and Environment are reported on a 100% (operational‑control) basis, while economic figures (e.g., EBITDA, distributed value, production) are reported at the 50% attributable level. 
iii. Differences across disclosures/material topics: The Zaldívar proportional vs. 100% treatment described above is the key difference.</t>
  </si>
  <si>
    <t>a. Antofagasta plc operates in the mining sector, focusing on the extraction and production of copper, with gold, silver and molybdenum as by‑products. The Group is also active in the transport and logistics sector through FCAB (Ferrocarril de Antofagasta a Bolivia), which provides rail and truck services to the mining industry in the Antofagasta Region.
b. i. Antofagasta's value chain covers the entire mining lifecycle, including exploration, project development, extraction, processing, sales, and mine closure. The Group operates four open‑pit copper mines (Los Pelambres, Centinela, Antucoya and Zaldívar) as well as the Transport Division (FCAB). 
Products and services include:
- Copper concentrate and cathodes (with gold, silver and molybdenum as by‑products). 
- Rail and road logistics services through FCAB.
Markets served: 61.1% of production, based on revenue by location of customer, is supplied to Asian markets, with the remainder going to Europe (19.4%), Latin America (10.3%) and the United States (9.2%)
ii. The Group works with over 4,600 suppliers, with 95% of purchases by value sourced from suppliers based in Chile.
Suppliers provide mining equipment, consumables (such as reagents, grinding media and sulphuric acid), maintenance, contracting services, transport, energy and other operational inputs.
iii. Downstream, Antofagasta mainly sells to:
Smelters and fabricators, with sales made under long‑term framework agreements or annual contracts.
In logistics, downstream entities also include FCAB’s transport clients, which consist of third‑party mining companies served through its rail and road network. 
c. Key business relationships include: Zaldívar joint venture (50% owned).
d. No major changes in organisation activities, products, services and markets served.</t>
  </si>
  <si>
    <r>
      <rPr>
        <b/>
        <sz val="12"/>
        <rFont val="Calibri"/>
        <family val="2"/>
      </rPr>
      <t>Mining Division</t>
    </r>
    <r>
      <rPr>
        <sz val="12"/>
        <rFont val="Calibri"/>
        <family val="2"/>
      </rPr>
      <t xml:space="preserve">
a. Sustainability Databook - Labour Practice sheet
b. Sustainability Databook - Labour Practice sheet
c. Methods and calculation for compiling data:
- The total number of employees (by gender, age range, role, region) is calculated by considering the active personnel on the last day of the month. The total headcount is calculated, not FTE.
- The average number of employees is calculated by averaging the active headcount on the last day of the month for the period considered (based on the total headcount on that day, not FTE). 
d. Local employment is the average of active headcount residing in the following regions (according to the work center): 
Corporate → Residence in the Metropolitan Region, Chile. 
Los Pelambres → Residence in the Coquimbo Region, Chile. 
Antucoya, Centinela,  Zaldívar, and FCAB → Residence in the Antofagasta Region, Chile.
Permanent and full-time employees hold indefinite contracts, and temporary employees hold fixed-term contracts or contracts for specific projects.
e. Workforce fluctuations are attributable to two main factors: Apprentice programmes for mine operators, which generate large concentrated intakes of new staff across the companies; and, at site level, the construction of the Centinela Second Concentrator project and the expansion of the desalination plant at Los Pelambres. 
</t>
    </r>
    <r>
      <rPr>
        <b/>
        <sz val="12"/>
        <rFont val="Calibri"/>
        <family val="2"/>
      </rPr>
      <t>Transport Division</t>
    </r>
    <r>
      <rPr>
        <sz val="12"/>
        <rFont val="Calibri"/>
        <family val="2"/>
      </rPr>
      <t xml:space="preserve">
a. Sustainability Databook - Labour Practice sheet
b. Sustainability Databook - Labour Practice sheet
c-d. Methods and calculation for compiling data:
The methods used correspond to information obtained from the ISSA remuneration system, where the updated personnel master file is the basis.
e. The variation in workforce numbers between 2024 and 2025 is associated with structural‑adjustment initiatives and the termination of a contract with a client.</t>
    </r>
  </si>
  <si>
    <r>
      <rPr>
        <b/>
        <sz val="12"/>
        <rFont val="Calibri"/>
        <family val="2"/>
      </rPr>
      <t xml:space="preserve">Mining Division
</t>
    </r>
    <r>
      <rPr>
        <sz val="12"/>
        <rFont val="Calibri"/>
        <family val="2"/>
      </rPr>
      <t xml:space="preserve">a. Sustainability Databook - Labour Practice sheet
i. Antofagasta's workforce model combines direct employees with a large, supervised contractor base whose activities are planned, scheduled and controlled by the Group at sites and projects. The most common categories include:
Operational and maintenance contractors (mine operations, mobile equipment, plant maintenance, mine services).
Project and construction contractors (EPC/EPCM and specialised firms for major projects such as Centinela’s Second Concentrator and Los Pelambres’ desalination/pipeline works).
Logistics and support services (transport/rail via FCAB interfaces, catering, camp operations, industrial cleaning, security, environmental and monitoring services).
Contractors operate under company standards, site rules and HSE procedures; labour clauses (ethics, living wage, freedom of association) are embedded in contracts and audited.
ii. Type of work performed
Contractors deliver core and ancillary activities across the value chain: drilling/blasting, load‑haul, plant operations support, shutdown maintenance, tailings/water infrastructure works, construction/civil works, logistics (road/rail), and site services (catering, housekeeping, security, environmental monitoring). 
b. Consolidation of HR and contractor‑management records at site and corporate level;
Inclusion of permanent and contract workers whose work is directed by Antofagasta on site.
c.The increase in contractors is due to the construction of the Centinela Second Concentrator project and the expansion of the desalination plant at Los Pelambres.
</t>
    </r>
    <r>
      <rPr>
        <b/>
        <sz val="12"/>
        <rFont val="Calibri"/>
        <family val="2"/>
      </rPr>
      <t>Transport Division</t>
    </r>
    <r>
      <rPr>
        <sz val="12"/>
        <rFont val="Calibri"/>
        <family val="2"/>
      </rPr>
      <t xml:space="preserve">
a. i. The most recurrent contractors are monitored through the budget, based on information reported by the company responsible for accrediting contractor personnel.
a. ii. Most contractors perform work related to track maintenance and operational activities (such as personnel transport, among others). This information was compiled and calculated from the average values for the period covered by this report.
c. There are no significant fluctuations between periods (2024 to 2025), as contractor agreements and service scopes remain in place and aligned with the contractor‑management budget.</t>
    </r>
  </si>
  <si>
    <t>a. Annual Report and Financial Statements 2025 - Corporate Governance Section pages 103-121.
b. Annual Report and Financial Statements 2025 - Corporate Governance Section pages 118-121.
c. Annual Report and Financial Statements 2025 page 111 and Sustainability Databook 2025 - Corporate Governance sheet.</t>
  </si>
  <si>
    <r>
      <rPr>
        <b/>
        <sz val="12"/>
        <color rgb="FF000000"/>
        <rFont val="Calibri"/>
        <family val="2"/>
      </rPr>
      <t>Nomination and selection of the highest governance body</t>
    </r>
    <r>
      <rPr>
        <sz val="12"/>
        <color rgb="FF000000"/>
        <rFont val="Calibri"/>
        <family val="2"/>
      </rPr>
      <t xml:space="preserve">
a. describe the nomination and selection processes for the highest governance body and its committees;
b. describe the criteria used for nominating and selecting highest governance body members, including whether and how the following are taken into consideration:
i. views of stakeholders (including shareholders);
ii. diversity;
iii. independence;
iv. competencies relevant to the impacts of the organisation.</t>
    </r>
  </si>
  <si>
    <r>
      <rPr>
        <b/>
        <sz val="12"/>
        <color rgb="FF000000"/>
        <rFont val="Calibri"/>
        <family val="2"/>
      </rPr>
      <t>Chair of the highest governance body</t>
    </r>
    <r>
      <rPr>
        <sz val="12"/>
        <color rgb="FF000000"/>
        <rFont val="Calibri"/>
        <family val="2"/>
      </rPr>
      <t xml:space="preserve">
a. report whether the chair of the highest governance body is also a senior executive in the organisation;
b.  if the chair is also a senior executive, explain their function within the organisation’s management, the reasons for this arrangement, and how conflicts of interest are prevented and mitigated.</t>
    </r>
  </si>
  <si>
    <r>
      <rPr>
        <b/>
        <sz val="12"/>
        <color rgb="FF000000"/>
        <rFont val="Calibri"/>
        <family val="2"/>
      </rPr>
      <t>Role of the highest governance body in overseeing the management of impacts</t>
    </r>
    <r>
      <rPr>
        <sz val="12"/>
        <color rgb="FF000000"/>
        <rFont val="Calibri"/>
        <family val="2"/>
      </rPr>
      <t xml:space="preserve">
a. describe the role of the highest governance body and of senior executives in developing, approving, and updating the organisation’s purpose, value or mission statements, strategies, policies, and goals related to sustainable development;
b. describe the role of the highest governance body in overseeing the organisation’s due diligence and other processes to identify and manage the organisation’s impacts on the economy, environment, and people, including:
i. whether and how the highest governance body engages with stakeholders to support these processes;
ii. how the highest governance body considers the outcomes of these processes;
c. describe the role of the highest governance body in reviewing the effectiveness of the organisation’s processes as described in 2-12-b, and report the frequency of this review.</t>
    </r>
  </si>
  <si>
    <t xml:space="preserve"> Annual Report and Financial Statements 2025 - Corporate Governance Section pages 120-147.</t>
  </si>
  <si>
    <r>
      <rPr>
        <b/>
        <sz val="12"/>
        <color rgb="FF000000"/>
        <rFont val="Calibri"/>
        <family val="2"/>
      </rPr>
      <t>Delegation of responsibility for managing impacts</t>
    </r>
    <r>
      <rPr>
        <sz val="12"/>
        <color rgb="FF000000"/>
        <rFont val="Calibri"/>
        <family val="2"/>
      </rPr>
      <t xml:space="preserve">
a. describe how the highest governance body delegates responsibility for managing the organisation’s impacts on the economy, environment, and people, including: 
i. whether it has appointed any senior executives with responsibility for the management of impacts;
ii. whether it has delegated responsibility for the management of impacts to other employees;
b. describe the process and frequency for senior executives or other employees to report back to the highest governance body on the management of the organisation’s impacts on the economy, environment, and people.</t>
    </r>
  </si>
  <si>
    <t xml:space="preserve"> Annual Report and Financial Statements 2025 - Corporate Governance Section pages 118-147.</t>
  </si>
  <si>
    <r>
      <rPr>
        <b/>
        <sz val="12"/>
        <color rgb="FF000000"/>
        <rFont val="Calibri"/>
        <family val="2"/>
      </rPr>
      <t xml:space="preserve">Role of the highest governance body in sustainability reporting
</t>
    </r>
    <r>
      <rPr>
        <sz val="12"/>
        <color rgb="FF000000"/>
        <rFont val="Calibri"/>
        <family val="2"/>
      </rPr>
      <t>a.report whether the highest governance body is responsible for reviewing and approving the reported information, including the organisation’s material topics, and if so, describe the process for reviewing and approving the information;
b. if the highest governance body is not responsible for reviewing and approving the reported information, including the organisation’s material topics, explain the reason for this.</t>
    </r>
  </si>
  <si>
    <r>
      <rPr>
        <b/>
        <sz val="12"/>
        <color rgb="FF000000"/>
        <rFont val="Calibri"/>
        <family val="2"/>
      </rPr>
      <t xml:space="preserve">Collective knowledge of the highest governance body
</t>
    </r>
    <r>
      <rPr>
        <sz val="12"/>
        <color rgb="FF000000"/>
        <rFont val="Calibri"/>
        <family val="2"/>
      </rPr>
      <t>a.report measures taken to advance the collective knowledge, skills, and experience of the highest governance body on sustainable development.</t>
    </r>
  </si>
  <si>
    <r>
      <rPr>
        <b/>
        <sz val="12"/>
        <color rgb="FF000000"/>
        <rFont val="Calibri"/>
        <family val="2"/>
      </rPr>
      <t>Evaluation of the performance of the highest governance body</t>
    </r>
    <r>
      <rPr>
        <sz val="12"/>
        <color rgb="FF000000"/>
        <rFont val="Calibri"/>
        <family val="2"/>
      </rPr>
      <t xml:space="preserve">
a. describe the processes for evaluating the performance of the highest governance body in overseeing the management of the organisation’s impacts on the economy, environment, and people;
b. report whether the evaluations are independent or not, and the frequency of the evaluations;
c. describe actions taken in response to the evaluations, including changes to the composition of the highest governance body and organisational practices.</t>
    </r>
  </si>
  <si>
    <r>
      <rPr>
        <b/>
        <sz val="12"/>
        <color rgb="FF000000"/>
        <rFont val="Calibri"/>
        <family val="2"/>
      </rPr>
      <t>Remuneration policies</t>
    </r>
    <r>
      <rPr>
        <sz val="12"/>
        <color rgb="FF000000"/>
        <rFont val="Calibri"/>
        <family val="2"/>
      </rPr>
      <t xml:space="preserve">
a. describe the remuneration policies for members of the highest governance body and senior executives, including:
i. fixed pay and variable pay;
ii. sign-on bonuses or recruitment incentive payments;
iii. termination payments;
iv. clawbacks;
v. retirement benefits;
b. describe how the remuneration policies for members of the highest governance body and senior executives relate to their objectives and performance in relation to the management of the organisation’s impacts on the economy, environment, and people.</t>
    </r>
  </si>
  <si>
    <r>
      <rPr>
        <b/>
        <sz val="12"/>
        <color rgb="FF000000"/>
        <rFont val="Calibri"/>
        <family val="2"/>
      </rPr>
      <t>Process to determine remuneration</t>
    </r>
    <r>
      <rPr>
        <sz val="12"/>
        <color rgb="FF000000"/>
        <rFont val="Calibri"/>
        <family val="2"/>
      </rPr>
      <t xml:space="preserve">
a. describe the process for designing its remuneration policies and for determining remuneration, including:
i. whether independent highest governance body members or an independent remuneration committee oversees the process for determining remuneration;
ii. how the views of stakeholders (including shareholders) regarding remuneration are sought and taken into consideration;
iii. whether remuneration consultants are involved in determining remuneration and, if so, whether they are independent of the organisation, its highest governance body and senior executives;
b. report the results of votes of stakeholders (including shareholders) on remuneration policies and proposals, if applicable.</t>
    </r>
  </si>
  <si>
    <r>
      <rPr>
        <b/>
        <sz val="12"/>
        <color rgb="FF000000"/>
        <rFont val="Calibri"/>
        <family val="2"/>
      </rPr>
      <t>Policy commitments</t>
    </r>
    <r>
      <rPr>
        <sz val="12"/>
        <color rgb="FF000000"/>
        <rFont val="Calibri"/>
        <family val="2"/>
      </rPr>
      <t xml:space="preserve">
a. describe its policy commitments for responsible business conduct, including:
i. the authoritative intergovernmental instruments that the commitments reference;
ii. whether the commitments stipulate conducting due diligence;
iii. whether the commitments stipulate applying the precautionary principle;
iv. whether the commitments stipulate respecting human rights;
b. describe its specific policy commitment to respect human rights, including:
i. the internationally recognized human rights that the commitment covers;
ii. the categories of stakeholders, including at-risk or vulnerable groups, that the organisation gives particular attention to in the commitment;
c. provide links to the policy commitments if publicly available, or, if the policy commitments are not publicly available, explain the reason for this;
d. report the level at which each of the policy commitments was approved within the organisation, including whether this is the most senior level;
e. report the extent to which the policy commitments apply to the organisation’s activities and to its business relationships;
f. describe how the policy commitments are communicated to workers, business partners, and other relevant parties.</t>
    </r>
  </si>
  <si>
    <t>a. Annual Report and Financial Statements 2025- Sustainability review Section pages 40-67; 138-140; Sustainability Report 2025
b. Our commitment to respecting human rights is declared in our Human Rights Policy, which was formalised in 2020. This policy aligns with the UN Guiding Principles on Business and Human Rights, the Global Compact’s Fundamental Principles, ILO Convention 169, and the ICMM Mining Principles on Human Rights. This policy recognises Indigenous Peoples’ rights and aligns our security practices with the Voluntary Principles on Security and Human Rights (VPSHR). The policy is applicable to all Group companies, contractors and companies in the supply chain, as well as to all persons and entities with whom we have business relationships. 
c. Sustainability Databook 2025 - Disclosure references sheet.
d. Policy commitments are approved by the CEO and Board. 
e.Annual Report and Financial Statements 2025 – Sustainability Review section
These commitments apply across all Group operations, projects and business relationships, including employees, contractors and local communities. Standards are further extended throughout the supply chain through responsible sourcing requirements and The Copper Mark framework.
f. Annual Report and Financial Statements 2025- pages 122; 124; Sustainability Report 2025.  Communication is tailored by stakeholder group: workers are engaged through training and the Code of Ethics; business partners are bound by contractual clauses and supplier programmes; and communities are informed through continuous dialogue and formal grievance mechanisms.</t>
  </si>
  <si>
    <r>
      <rPr>
        <b/>
        <sz val="12"/>
        <color rgb="FF000000"/>
        <rFont val="Calibri"/>
        <family val="2"/>
      </rPr>
      <t>Embedding policy commitments</t>
    </r>
    <r>
      <rPr>
        <sz val="12"/>
        <color rgb="FF000000"/>
        <rFont val="Calibri"/>
        <family val="2"/>
      </rPr>
      <t xml:space="preserve">
a. describe how it embeds each of its policy commitments for responsible business conduct throughout its activities and business relationships, including:
i. how it allocates responsibility to implement the commitments across different levels within the organisation;
ii. how it integrates the commitments into organisational strategies, operational policies, and operational procedures;
iii. how it implements its commitments with and through its business relationships;
iv. training that the organisation provides on implementing the commitments.</t>
    </r>
  </si>
  <si>
    <t>a.  Antofagasta integrates responsible business commitments into core operations and governance structures, overseen by the Board and the Sustainability and Stakeholder Management Committee. This approach aligns with the requirements and principles established by organisations such as The Copper Mark and ICMM, ensuring that sustainability is embedded through strategic frameworks and rigorous risk management processes.
i. Responsibility is structured hierarchically: the Board provides strategic oversight, the Sustainability and Stakeholder Management Committee supervises policy execution, and operational teams drive implementation through structured frameworks and control systems.
ii. Commitments are operationalised via the Sustainability Policy and the Operational Excellence Management System, embedding safety, environmental protection and ethical conduct into the Group’s risk management cycles and standard operating procedures.
iii. Implementation extends to business relationships through responsible sourcing criteria, ethical contract clauses and supplier audits, supported by capacity-building initiatives like the 'Suppliers for a Better Future' programme to ensure alignment with human rights and sustainability expectations.
iv. Training programmes cover compliance, ethics and crime prevention for high-risk areas, supplemented by leadership academies and targeted modules on safety, water stewardship and diversity to ensure workforce competency in policy implementation.</t>
  </si>
  <si>
    <t>a. Antofagasta is committed to respecting internationally recognised human rights and to providing or collaborating in remediation where the Group identifies that it has caused or contributed to adverse impacts. This commitment is embedded in the Human Rights Policy, which aligns with the UN Guiding Principles on Business and Human Rights (UNGPs) and ILO Convention 169. The policy requires the company to act promptly to prevent, mitigate and remediate impacts on communities, workers and other stakeholders, including through culturally appropriate engagement and access to remedy mechanisms.
Examples include remediation agreements following operational incidents which combined technical measures, participatory monitoring, and social investment to restore trust and address community concerns.
b. The Group operates two main grievance channels:
Community Complaints Channel: Designed in line with UNGPs and ICMM good practice, ensuring accessibility, confidentiality and non-retaliation.
“Tu Voz” Ethics Line: Available to employees and contractors for reporting breaches of ethics, labour rights or human rights.
Both mechanisms allow anonymous submissions, provide tracking of cases and commit to responses within 30 days (subject to complexity). They are complemented by participatory monitoring and dialogue tables in affected territories.
c. Human Rights Due Diligence: Conducted every 3–4 years, identifying risks and defining action plans for prevention and remediation.
Emergency Response Protocols: Activated during environmental or social incidents, including containment, clean-up and third-party verification.
Social Agreements: Defined with communities to address impacts and deliver co-designed solutions (e.g., water security measures, infrastructure improvements, cultural heritage protection).
Development Contribution Agreements: Implemented in communities engagement processes to strengthen community assets and wellbeing.
d. Stakeholder groups participated in the development of the grievance mechanism through a participatory and iterative process, in which feedback was gathered on its design, accessibility and functionality, taking into account territorial and cultural contexts. Subsequently, ongoing engagement and outreach sessions are held to support its use, and it is subject to continuous improvement to ensure adaptation to the needs of the territories where the Company operates.
We include Indigenous advisers in engagement processes where applicable, as recommended by ICMM and reflected in the Indigenous Peoples Engagement Standard.
e. The organisation monitors the effectiveness of its grievance and complaints mechanisms through management indicators, such as the number of grievances received, response and resolution times, and case closure outcomes. In addition, the mechanism incorporates direct feedback from stakeholder groups, as users may accept the proposed resolution or, in case of dissatisfaction, submit an appeal and keep the grievance open until a satisfactory solution is reached. This process allows the organisation to assess the effectiveness of the mechanism based on resolution acceptance levels and to use the resulting learnings for continuous improvement.</t>
  </si>
  <si>
    <t>Sustainability Databook 2025 - Compliance sheet
a. i. Antofagasta plc has established several mechanisms to enable individuals to seek advice regarding the application of its policies and practices for responsible business conduct. Employees can consult their line managers, Human Resources representatives or the Compliance team for guidance on ethical standards and company policies. In addition, the Group provides training and resources on its Code of Ethical Conduct and related policies, ensuring that employees understand how to apply these principles in their daily work.
ii. The Group operates two main grievance channels:
Community Grievances Channel: Designed in line with UNGPs and ICMM good practice, ensuring accessibility, confidentiality, and non-retaliation.
“Tu Voz” Ethics Line: Available to employees and contractors for reporting breaches of ethics labour rights, or human rights.
Both mechanisms allow anonymous submissions, provide tracking of cases, and commit to responses within 30 days (subject to complexity). They are complemented by participatory monitoring and dialogue tables in affected territories.</t>
  </si>
  <si>
    <t>Sustainability Databook 2025 - Compliance sheet</t>
  </si>
  <si>
    <r>
      <rPr>
        <b/>
        <sz val="12"/>
        <color rgb="FF000000"/>
        <rFont val="Calibri"/>
        <family val="2"/>
      </rPr>
      <t>Approach to stakeholder engagement</t>
    </r>
    <r>
      <rPr>
        <sz val="12"/>
        <color rgb="FF000000"/>
        <rFont val="Calibri"/>
        <family val="2"/>
      </rPr>
      <t xml:space="preserve">
a. describe its approach to engaging with stakeholders, including:
i. the categories of stakeholders it engages with, and how they are identified;
ii. the purpose of the stakeholder engagement;
iii. how the organisation seeks to ensure meaningful engagement with stakeholders.</t>
    </r>
  </si>
  <si>
    <t>Annual Report and Financial Statements 2025 - Corporate Governance Section pages 144-170
a. Antofagasta has a structured approach to stakeholder engagement built on long-term relationships, open dialogue and shared value creation. The organisation engages regularly with employees, contractors, communities, Indigenous Peoples, suppliers, customers, investors, governments and regulators through mechanisms such as community programmes, participatory governance models, supplier development initiatives, workforce engagement forums, surveys, site visits, formal consultation processes and meetings with investors. Engagement activities are shaped by the Group’s social management model, which emphasises open relationships, effective social investment, social impact measurement and proactive risk management. Across the Central and Northern Zones of Chile, the organisation uses collaborative programmes, such as Somos Choapa and Dialogues for Development, to maintain transparent, inclusive and constructive stakeholder relations. This approach is reinforced by governance structures overseen by the Sustainability and Stakeholder Management Committee, ensuring stakeholder interests are systematically integrated into strategic decision-making.
 i. Stakeholders are grouped into employees and contractors, local communities, Indigenous peoples, suppliers and contractors, customers, investors and lenders, governments and regulators, and civil society/technical organisations. Identification occurs through operational proximity (e.g. communities near mine sites), legal and regulatory requirements (e.g. Indigenous consultation obligations), commercial relationships (e.g. suppliers, customers, lenders), and internal stakeholders who influence or are affected by operations (e.g. workforce, unions). The Group’s double materiality assessment further refines stakeholder identification by examining impacts and dependencies across environmental, social and governance dimensions 
 ii. The purpose of engagement is to support sustainable development,  enhance long term value creation, manage risks, address local needs, and integrate stakeholder expectations into strategic planning. Engagement aims to co design initiatives that promote education, employment, health, environmental stewardship, cultural heritage protection and infrastructure development in host regions. With suppliers, the purpose includes promoting responsible sourcing, innovation, and improved sustainability performance. With employees, engagement strengthens workplace culture, supports collective bargaining, and addresses talent development. For investors and regulators, engagement ensures transparency, regulatory compliance and alignment with governance and sustainability commitments.
 iii. Antofagasta ensures meaningful engagement through structured, participatory and transparent processes that enable stakeholders to shape decisions and outcomes. Community initiatives are co-created through open programmes, citizen voting and municipal collaboration (e.g. Dialogues for Development). Formal Indigenous consultations, such as the Zaldívar EIA process, emphasise good faith dialogue and traceability of commitments. Social programmes are evaluated using recognised methodologies such as Social Return on Investment and the Territorial Human Wellbeing Matrix, ensuring credibility and measurable impact. Workforce engagement is strengthened through surveys, site visits, union dialogue and confidential whistleblowing channels. Supplier engagement incorporates capacity building, sustainability criteria and collaborative improvement projects. Governance oversight by Board committees ensures that insights from stakeholders inform strategic decisions, project approvals and risk management, embedding continuous improvement across the organisation.</t>
  </si>
  <si>
    <t>Mining Division
a.Sustainability Databook – Labour Practice sheet
In 2025, the unions at Zaldívar, Los Pelambres and Antucoya engaged in collective bargaining, involving 30% of the Company’s workers. This process resulted in mutually satisfactory agreements, effective from August 2025 (Zaldívar), October 2025 (Antucoya, Los Pelambres).
Our regulatory framework prevents granting benefits outside collective agreements without mutual consent. Individual contracts or extended collective agreement clauses govern non-unionised employees’ benefits. 
We ensure compliance with legislation on working hours, rest periods and schedules. The Mining division must provide prior notice to its workers in the event of a significant operational change that may affect them. Agreements between unions and companies allow for exceptional working hours, as authorised by the Regional Labour Authority.
b. For workers who are not part of the union, the extension of benefits applies in terms of remuneration and benefits from the current collective agreement of their category (supervisor or employee).
Transport Division
a. Sustainability Databook – Labour Practice sheet
In 2025, the collective bargaining agreements negotiated in 2023 remained in force, guaranteeing the exercise of labour rights related to freedom of association and union membership.
There are currently four active trade unions within the Transport Division (the Railway Workers’ Union, RSU‑02020700, ended its association in 2025).
b. For non‑unionised employees, a benefits manual was developed in 2023 and remains in force.</t>
  </si>
  <si>
    <t>MATERIAL TOPIC - GOVERNANCE: SUSTAINABLE ECONOMIC GROWTH</t>
  </si>
  <si>
    <t>a. Positive impacts include significant economic contributions to Chile through taxes, royalties and local procurement, as well as job creation and social investment programmes. In 2025, Antofagasta contributed $9,585 million to society, including $726 million in taxes and $63 million in social investment. Sustainable growth also supports long-term employment and community development. Potential negative impacts include operational disruptions due to market volatility, cost inflation or regulatory changes, which could affect local economies and workforce stability. Environmental impacts may arise from increased production if not managed responsibly, while social impacts could include reduced trust if commitments are not met.
b. Based on assessments carried out, no negative impacts were identified for 2025.
c. Activities include copper mining and processing at four operations and major growth projects such as the Centinela Second Concentrator and Los Pelambres Expansion. Relationships involve suppliers, contractors, local communities and governments, particularly in permitting and infrastructure development.
d. Antofagasta's Sustainability Policy and Capital Allocation Framework guide responsible growth. Measures include:
Prevention/mitigation: Operational Excellence Management System (OEMS) to improve efficiency; Competitiveness Programme delivered benefits of $115 million, surpassing a $100 million target; scenario planning for market volatility, early engagement with community and government representatives to ensure mutually beneficial long-term relationships. 
Engagement with authorities and communities to address delays or disruptions; compliance with Chilean royalty law.
Management: Diversification through exploration in Chile, Peru, and the US; innovation programmes to maintain cost competitiveness.
e. Processes: Board oversight via Audit and Risk and Sustainability and Stakeholder Management Committees; KPI tracking for production, costs, and social investment.
Targets: Deliver growth projects on time and budget; increase local procurement and female workforce participation.
Indicators: copper production (654 kt).
Progress: $115 million in savings and productivity gains; major projects on schedule; strong safety and sustainability performance.
Lessons learned: Early integration of sustainability and stakeholder engagement improves project resilience and social licence to operate.
f. Continuous dialogue with communities, suppliers and regulators informs priorities such as local employment, procurement, and social investment. Feedback has shaped community engagement programmes such as Somos Choapa and Diálogos para el Desarrollo (Dialogues for Development), helping to ensure alignment with regional needs and reinforcing trust.</t>
  </si>
  <si>
    <r>
      <rPr>
        <b/>
        <sz val="12"/>
        <rFont val="Calibri"/>
        <family val="2"/>
      </rPr>
      <t>Direct economic value generated and distributed</t>
    </r>
    <r>
      <rPr>
        <sz val="12"/>
        <rFont val="Calibri"/>
        <family val="2"/>
      </rPr>
      <t xml:space="preserve">
a. Direct economic value generated and distributed (EVG&amp;D) on an accruals basis, including the basic components for the organisation’s global operations as listed below. If data are presented on a cash basis, report the justification for this decision in addition to reporting the following basic components:
i. Direct economic value generated: revenues;
ii. Economic value distributed: operating costs, employee wages and benefits, payments to providers of capital, payments to government by country, and community investments;
iii. Economic value retained: ‘direct economic value generated’ less ‘economic value distributed’.
b. Where significant, report EVG&amp;D separately at country, regional, or market levels, and the criteria used for defining significance.</t>
    </r>
  </si>
  <si>
    <t>Sustainability Databook - Economic Performance sheet</t>
  </si>
  <si>
    <r>
      <rPr>
        <b/>
        <sz val="12"/>
        <rFont val="Calibri"/>
        <family val="2"/>
      </rPr>
      <t>Financial assistance received from government</t>
    </r>
    <r>
      <rPr>
        <sz val="12"/>
        <rFont val="Calibri"/>
        <family val="2"/>
      </rPr>
      <t xml:space="preserve">
a. Total monetary value of financial assistance received by the organisation from any government during the reporting period, including:
i. tax relief and tax credits;
ii. subsidies;
iii. investment grants, research and development grants, and other relevant types of grant;
iv. awards;
v. royalty holidays;
vi. financial assistance from Export Credit Agencies (ECAs);
vii. financial incentives;
viii. other financial benefits received or receivable from any government for any operation.
b. The information in 201-4-a by country.
c. Whether, and the extent to which, any government is present in the shareholding structure.</t>
    </r>
  </si>
  <si>
    <t xml:space="preserve">Antofagasta plc has a Group-wide tax strategy, formally approved by the Board of Directors and annually published on our corporate website in compliance with Schedule 19 of the UK Finance Act 2016: https://www.antofagasta.co.uk/about-us/corporate-governance/tax-strategy/. This strategy applies to all Group entities. 
We oversee our tax affairs at all management levels, including the Board of Directors. Tax matters are managed and reported, when applicable, at every Board Meeting. Additionally, these matters are discussed and managed on a daily basis by the Head of Tax, and brought to the attention of the Audit Committee and Board of Directors where appropriate.
The Group maintains compliance with applicable laws in all jurisdictions, operates with a low appetite for tax risk and rejects aggressive or artificial tax planning. All intra-group transactions follow arm’s length principles. Engagement with tax authorities is based on honesty, transparency and cooperative compliance, including proactive consultation where legislation is unclear.
The tax approach is aligned with ESG principles, adhering to GRI 207, ICMM Principle 10 and EITI standards. Fiscal transparency is presented as part of the Group’s economic contribution and social licence to operate, supporting sustainable development in host regions. 
</t>
  </si>
  <si>
    <r>
      <rPr>
        <b/>
        <sz val="12"/>
        <rFont val="Calibri"/>
        <family val="2"/>
      </rPr>
      <t>Tax governance, control, and risk management</t>
    </r>
    <r>
      <rPr>
        <sz val="12"/>
        <rFont val="Calibri"/>
        <family val="2"/>
      </rPr>
      <t xml:space="preserve">
a. A description of the tax governance and control framework, including:
i. the governance body or executive-level position within the organisation
accountable for compliance with the tax strategy;
ii. how the approach to tax is embedded within the organisation;
iii. the approach to tax risks, including how risks are identified, managed, and
monitored;
iv. how compliance with the tax governance and control framework is evaluated.
b. A description of the mechanisms to raise concerns about the organisation’s business
conduct and the organisation’s integrity in relation to tax.
c. A description of the assurance process for disclosures on tax including, if applicable, a
link or reference to the external assurance report(s) or assurance statement(s).</t>
    </r>
  </si>
  <si>
    <t>a. Chile, United Kingdom, United States, Canada, Peru, Jersey, British Virgin Islands, Bermuda. Chile accounts for &gt;99% of taxes paid.		
b. i.ii. Refer to the list in Note 16 of the 2025 Annual Report
iii. Refer to Note 9 of the 2025 Annual Report
iv. The information contained in the Annual Report corresponds to the consolidated results of Antofagasta plc. Certain notes provide a breakdown of the revenues of the four mining companies and FCAB.
v. This is reported in the CBCR, which is submitted annually to HMRC (the UK tax authority). It is not public information.
vi. Refer to Note 6 of the 2025 Annual Report
vii. Refer to the list in Note 15 of the 2025 Annual Report
c. FY 2025</t>
  </si>
  <si>
    <t>MATERIAL TOPIC - GOVERNANCE: CYBER SECURITY</t>
  </si>
  <si>
    <t>a. Cyber threats could disrupt mining, processing and logistics (e.g., remote operations centres, supply chain platforms), with knock‑on effects on production, revenues and safety‑critical systems. They may also compromise personal data of workers and stakeholders, engaging rights related to privacy, security and non‑discrimination. The Company recognises cyber security as a material topic in its double materiality assessment and monitors it as a principal risk. 
Positive impacts: Strengthening cyber resilience bolsters operational continuity, safeguards workforce data and supports stakeholder trust. In 2025 the Company expanded connectivity, ran awareness campaigns, completed multiple ethical hacking exercises (IT and OT) and reported no information security breaches affecting clients, customers or employees. 
Negative cyber impacts could be directly linked to the Company’s activities (e.g., vulnerabilities in its IT/OT landscape) or indirectly through business relationships, service providers or contractors introduce risk into shared networks, systems integrations or data exchanges. The risk framework and governance processes explicitly contemplate third‑party exposure and heightened monitoring. 
Activities cover enterprise IT, cloud services, telecoms, Integrated Remote Operations Centres (IROCs), mine automation, process control and data platforms supporting operations and analytics. Business relationships include telecom and cloud providers, cyber security specialists conducting ethical hacking and phishing simulations, and technology OEMs that integrate OT security controls. 
b. Based on assessments carried out, no negative impacts were identified for 2025.
c. Management approach:  We recognise cyber security as a critical enabler of sustainable mining. Our 'Technology Guidelines 2025-2027' establish a robust framework for identifying, minimising and controlling cyber risks. Cyber security is part of our technology strategic planning, alongside the pillars of cyber resilience, integrated technology management and the Advanced Control Enablement Programme in Operational Technology (OT). In 2025, we continued to strengthen this approach, aligning with Chile’s new Cyber Security Framework Law (Law 21,663) and international best practices. Our management system is designed to ensure the confidentiality, integrity and availability of information. We prioritise operational continuity, even in the event of a cyberattack, through the implementation of crisis response protocols. In 2025, we finalised the development of Non-System Procedures (PSS) for all companies, as part of compliance with Chile’s Cyber Security Framework Law. These are documented protocols that guide operations staff on what to do if important technology systems stop working. They explain how to keep things running manually or how to safely shut down equipment if needed. Our strategy is underpinned by regular risk assessments, employee training and the adoption of internationally recognised standards. We maintain a proactive stance, conducting cyberattack simulation drills and collaborating with internal and external stakeholders to anticipate emerging threats. Our governance model ensures that cyber security is integrated into business decision-making, with oversight from the Technology team and the Executive Committee.
Operational Resilience and Crisis Management: We established a crisis response committee to coordinate actions in the event of a cyber incident, ensuring rapid decision-making and effective communication. Cyberattack simulation drills were conducted to test our response capabilities and refine our procedures. These exercises involved key personnel from all operations and provided valuable insights for continuous improvement 
Technology and Infrastructure:  We implemented cyber security solutions in OT environments, addressing the unique risks associated with industrial control systems and critical mining infrastructure. The deployment of Non-System Procedures (PSS) ensures that essential operations can continue even if core digital systems are compromised, reducing the risk of prolonged downtime.
d. Measures in place:
i) Preventing or mitigating potential negative impacts: 
Defence‑in‑depth and testing: multiple ethical hacking events by international firms (IT and OT scope), ethical phishing campaigns and continuous awareness training and fairs; OT hardening across mining equipment and process systems.
- Connectivity and monitoring: enabling improved detection and response; deployment of AI‑enhanced security tooling as part of the digital roadmap.
ii) Addressing potential negative impacts (including enabling remediation): Incident response and recovery procedures aligned to corporate risk management; red‑team/blue‑team exercises and remediation roadmaps derived from the ethical hacking findings; corrective actions tracked and validated. 
iii) Managing actual and potential impacts: Integration of cyber risk into the enterprise risk management framework (ISO 31000/COSO ERM based), with Board‑level visibility of principal risks; continuous improvement cycles embedded in the risk governance model (three lines of defence).
e. Monitoring the effectiveness of the measures
i) Processes to monitor effectiveness
Planned assurance cycle combining: (1) internal monitoring and SOC‑type controls; (2) periodic ethical hacking (eight exercises in 2025) and ethical phishing (twelve exercises in 2025); (3) management reviews and Board committee oversight. 
ii) Targets, objectives and indicators
Examples include: number of ethical hacking exercises completed and percentage of findings remediated; phishing click‑through rates and time‑to‑report metrics; training reach; connectivity modernisation milestones; zero reportable breaches target.
iii) Effectiveness and progress
2025 activities reduced user susceptibility via repeated phishing simulations and training; enhanced detection through connectivity upgrades; and validated OT and IT defences via external tests with positive outcomes reported. No information security breaches were reported affecting clients, customers or employees in 2025. 
iv) Lessons learned and integration
Findings from ethical hacking and phishing campaigns inform policy updates, technical hardening, incident playbooks and user training. Cyber risk remains on the Company’s materiality matrix  and principal risk register, ensuring continued prioritisation, budget allocation and alignment with strategic pillars.
f. How stakeholder engagement informed measures (3‑3‑d) and effectiveness (3‑3‑e)
- Internal stakeholders (employees, contractors): Results from phishing drills and training feedback directly shape the frequency, content and targeting of awareness programmes; behavioural metrics (e.g., reporting rates) validate effectiveness and inform next‑steps. 
- Board and Committees: The Board’s oversight of sustainability and risk ensures challenge and direction on cyber priorities, budgets and KPIs, and integrates cyber risk into corporate risk appetite and assurance plans. 
- External specialists/assurers: Engagement with specialist firms for ethical hacking and with vendors for connectivity upgrades provides independent validation and benchmarking, with remediation plans tracked to closure and re‑tested in subsequent cycles.</t>
  </si>
  <si>
    <t>MATERIAL TOPIC - GOVERNANCE: RESPONSIBLE SOURCING</t>
  </si>
  <si>
    <t>a. Strengthens local economies through preferential sourcing from regional suppliers in Antofagasta and Coquimbo, generating jobs and business opportunities.
Promotes sustainability standards across the supply chain, including environmental performance, labour rights, and ethical practices.
Enhances resilience and innovation through capacity-building for suppliers through the Suppliers for a Better Future Programme, focusing on safety, diversity, emissions reduction, local employment and purchases.
Negative impacts (actual and potential): Risks of human rights breaches or poor labour conditions among contractors and suppliers if standards are not enforced.
Potential environmental impacts from suppliers’ operations, such as waste mismanagement.
Reputational and operational risks if suppliers fail to comply with ethical or legal requirements.
b. Based on assessments carried out, no negative impacts were identified for 2025.
c. Policies and commitments:
Responsible Sourcing Guidelines integrated into the Procurement Directive. Our Responsible Sourcing Guidelines align our sourcing practices with our vision, Code of Ethics, Sustainability Policy, Climate Action Plan, Human Rights Policy, Energy Policy and other sustainability pillars. We have committed to The Copper Mark and ICMM standards, which include supply chain due diligence.
A responsible supply chain is core to how we operate and incorporates safe and fair working conditions, minimises environmental impact and fosters continuous product improvement. All suppliers must comply with our health, safety, environmental and ethical standards, as well as the UK Modern Slavery Act, and contractors - as well as subcontractors - are required to provide an ethical minimum wage and health and life insurance for their employees. The right to unionise is protected under Chilean law, and our Code of Conduct reinforces this protection by providing a framework for respectful and constructive labour relations.
d. i. Supplier onboarding processes requiring compliance with labour, environmental, and ethical standards.
Living wage clauses for contractors and audits to verify compliance.
Training and capacity-building for SMEs on sustainability, competitiveness and inclusion.
 ii. Grievance mechanisms accessible to contractors and suppliers.
Corrective action plans for non-compliance, including suspension or termination of contracts if necessary.
iii. Suppliers for a Better Future programme to embed sustainability criteria in supplier performance.
Collaboration with universities and industry associations to improve supplier capabilities.
e. i. Processes used:
Internal audits and compliance reviews of supplier contracts.
Monitoring through sustainability KPIs and The Copper Mark verification.
ii.Increase in local procurement share. Increase in female participation in our contractors. Increase in local workers participation in our contractors. Emission reduction in the supply chain.
100% of critical suppliers assessed for compliance with ethical and labour standards.
iii. All operations certified under The Copper Mark, confirming responsible sourcing practices.
Strengthened contractual enforcement of living wage and human rights clauses.
iv. Continuous engagement and capacity-building reduce compliance gaps.
Digital platforms improve transparency and supplier performance tracking.
f. The guidelines established by the ICMM, The Copper Mark, Corporación Alta Ley, among others, give us a clear reference framework that allowed us to advance on issues of sustainability, supplier development, diversity and innovation. Dialogue with communities reinforced the importance of local sourcing to maximise regional economic benefits.</t>
  </si>
  <si>
    <t>a. Suppliers: In 2025 we worked with 4,641 suppliers, 97% based in Chile, 45% considered local suppliers.  
Local employment: In 2025, the Centinela Second Concentrator's local employment stood at 29%, more than 12,000 people contributing to execution, supporting regional economic development and skills building. The Los Pelambres Growth Enabling Projects also prioritised regional participation. Of the 7,600 people working on the project, 39% are from the Coquimbo Region. Contracts with regional suppliers have injected more than $38 million into the local economy.
We also continued our 'Suppliers for a Better Future Programme': This programme aligns supplier best practices with the Group’s vision and strategic framework. It fosters collaboration with suppliers, focusing on five key areas of development:
• People: Promote local jobs, hiring of women, enhance diversity and inclusion, and respect for human and labour rights. 
• Sustainability: Reduce the carbon footprint in the supply chain and promote circular economy solutions.
• Competitiveness: Promote local purchases and a culture of competitiveness, productivity, and integrity in our suppliers’ processes.
• Innovation: Promote innovation among our suppliers as a lever to contribute to the programme’s challenges.
• Supplier development: Develop the capacities of our regional suppliers and SMEs to face these challenges.
For further details on the outcomes of the 'Suppliers for a Better Future' programme, please refer to the Antofagasta plc 2025 Sustainability Report.
b. These impacts align with the ICMM Principles, Chile’s National Development Strategy and the UN Sustainable Development Goals (SDGs), particularly SDG 8 (Decent Work), and SDG 11 (Sustainable Communities). Antofagasta's approach reflects global best practices for responsible mining and contributes to regional resilience and inclusive growth.</t>
  </si>
  <si>
    <r>
      <rPr>
        <b/>
        <sz val="12"/>
        <rFont val="Calibri"/>
        <family val="2"/>
      </rPr>
      <t>Proportion of spending on local suppliers</t>
    </r>
    <r>
      <rPr>
        <sz val="12"/>
        <rFont val="Calibri"/>
        <family val="2"/>
      </rPr>
      <t xml:space="preserve">
a. Percentage of the procurement budget used for significant locations of operation that is spent on suppliers local to that operation (such as percentage of products and services purchased locally).
b. The organisation’s geographical definition of ‘local’.
c. The definition used for ‘significant locations of operation’.</t>
    </r>
  </si>
  <si>
    <t>Sustainability Databook - Procurement Practices sheet</t>
  </si>
  <si>
    <t>Sustainability Databook - Procurement Practices sheet
c. The Group may be linked to potential negative impacts through its supply chain, particularly contractors and local suppliers, if they do not meet labour, environmental, or ethical standards. These risks are addressed through contractual clauses, audits, and capacity-building initiatives.</t>
  </si>
  <si>
    <t>a. i-ii. Antofagasta's suppliers report no operations identified as posing a significant risk of child labour or hazardous work for young workers during the reporting period. 97% of our suppliers are based in Chile, where child labour is prohibited under national law and strictly enforced.
b. i. Mining operations, freight‑transport activities and their associated suppliers in Chile operate within a strict labour regulatory framework. Through its procurement processes, the Group requires all suppliers to comply with Chilean labour legislation and with Antofagasta's Human Rights Policy, which expressly prohibits child labour and forced labour.
ii. The majority of suppliers are based in Chile, a jurisdiction with strong legal frameworks and enforcement mechanisms against child labour. Therefore, the risk is considered low.
c. Human Rights Policy: Updated in 2022, reaffirming zero tolerance for child labour and forced labour across operations and the supply chain.
Supplier contractual clauses: Require compliance with labour standards, including the prohibition of child labour.
The Copper Mark: All mining operations have earned The Copper Mark, which includes verification of risk management and compliance in our supply chain.
Compliance with the UK Modern Slavery Act: Antofagasta plc publishes an annual Modern Slavery Statement, outlining measures to prevent forced labour, child labour, and human trafficking in its operations and supply chain. This includes risk assessments, supplier due diligence and training programmes.
Due diligence: Periodic reviews of suppliers and contractors to ensure adherence to ethical and legal requirements.
Training and awareness: Programmes for employees and contractors on human rights, labour standards and grievance mechanisms.
Grievance channels (Tu Voz and Community Complaints Channel): Accessible to workers and stakeholders to report breaches, with non-retaliation guarantees.</t>
  </si>
  <si>
    <t>a. i. Antofagasta's significant operations are based in Chile, where forced or compulsory labour is prohibited under national law and strictly enforced. 97% of our suppliers are located in Chile, they are required to comply with Chilean labour legislation that prohibits this type of labour and with Antofagasta's Human Rights Policy, which explicitly forbids forced labour, bonded labour and any form of servitude.		
ii. All operations and the majority of suppliers are located in Chile, a jurisdiction with strong legal frameworks and enforcement mechanisms against forced labour. Therefore, the risk is considered low.		
b. Human Rights Policy: Updated in 2022, reaffirming zero tolerance for forced labour and modern slavery across operations and the supply chain.
Compliance with the UK Modern Slavery Act: Antofagasta plc publishes an annual Modern Slavery Statement, detailing actions to prevent forced labour and human trafficking, including risk assessments, supplier due diligence, and training programmes.
Supplier Code of Conduct and contractual clauses: Require suppliers to adhere to ethical standards and labour laws, including explicit prohibition of forced labour.
The Copper Mark certification: All mining operations accredited under The Copper Mark, which includes verification of risk management and compliance in our supply chain.
Audits and due diligence: Periodic reviews of suppliers and contractors to ensure compliance with ethical and legal requirements.
Training and awareness: Programmes for employees and contractors on human rights, labour standards, and grievance mechanisms.
Grievance channels (Tu Voz and Community Complaints Channel): Accessible to workers and stakeholders to report breaches, with guarantees of confidentiality and non-retaliation.</t>
  </si>
  <si>
    <t>MATERIAL TOPIC - GOVERNANCE: REGULATORY TRANSFORMATION AND COMPLIANCE</t>
  </si>
  <si>
    <t>a. Regulatory transformation and compliance have significant implications for Antofagasta plc. Positive impacts include enhanced governance, improved operational standards, and strengthened stakeholder trust. Compliance with evolving environmental and social regulations supports sustainable mining practices and reduces risks to communities and ecosystems. Potential negative impacts include increased operational costs, delays in project development and potential penalties if compliance requirements are not met. Also, potential risks exist if suppliers or contractors fail to meet legal and regulatory obligations, which could indirectly affect the Group. Non-compliance could also harm reputation and stakeholder confidence. 
b. Antofagasta plc has not identified any actual significant negative impacts related to regulatory compliance during the reporting period. 
c. Management approach: At Antofagasta plc, responsible leadership and robust compliance are the foundation of sustainable business. Our approach is anchored in a culture of integrity, transparency and respect, supported by a comprehensive governance system and a strong Code of Ethics. These principles are not only embedded in our internal policies but are also reflected in our daily operations, relationships with stakeholders and long-term strategic objectives. The Company is committed to full compliance with applicable laws and regulations, guided by its Code of Ethics, Compliance Policy and Human Rights Policy. 
d. i. Preventing or mitigating potential negative impacts: Continuous monitoring of regulatory changes, legal risk assessments, and training programmes for employees and suppliers.
ii. Addressing potential negative impacts and remediation: We investigate identified or alleged non-compliance and implement remediation actions (including corrective action plans), applying appropriate consequences and follow-up monitoring across employees and third parties.
iii. Managing actual and potential impacts: Integration of compliance requirements into operational planning and supplier contracts, supported by internal and external audits.
e. i. Processes: Ethics Committees, Regular compliance audits, risk assessments, and reporting to the Board’s Sustainability and Stakeholder Management Committee and Audit &amp; Risk Committee.
ii. Goals and indicators are defined based on a risk-based assessment of applicable laws and regulations, through which specific controls and action plans are identified to address regulatory risks.
iii. Effectiveness: In the reporting period, no significant breaches were recorded from internal or external audits.
iv. Lessons learned: Enhanced digital tools for regulatory tracking and strengthened internal control systems have been incorporated into compliance procedures.
f. Stakeholder engagement, including dialogue with regulators, industry associations and local communities, informs compliance strategies. Feedback from stakeholders has led to clearer communication of regulatory changes and improved grievance mechanisms to ensure transparency and trust.</t>
  </si>
  <si>
    <r>
      <rPr>
        <b/>
        <sz val="12"/>
        <rFont val="Calibri"/>
        <family val="2"/>
      </rPr>
      <t>Operations assessed for risks related to corruption</t>
    </r>
    <r>
      <rPr>
        <sz val="12"/>
        <rFont val="Calibri"/>
        <family val="2"/>
      </rPr>
      <t xml:space="preserve">
a. Total number and percentage of operations assessed for risks related to corruption.
b. Significant risks related to corruption identified through the risk assessment.</t>
    </r>
  </si>
  <si>
    <r>
      <rPr>
        <b/>
        <sz val="12"/>
        <rFont val="Calibri"/>
        <family val="2"/>
      </rPr>
      <t>Communication and training about anti-corruption policies and procedures</t>
    </r>
    <r>
      <rPr>
        <sz val="12"/>
        <rFont val="Calibri"/>
        <family val="2"/>
      </rPr>
      <t xml:space="preserve">
a. Total number and percentage of governance body members that the organisation’s anticorruption policies and procedures have been communicated to, broken down by region.
b. Total number and percentage of employees that the organisation’s anti-corruption policies and procedures have been communicated to, broken down by employee category and region.
c. Total number and percentage of business partners that the organisation’s anticorruption policies and procedures have been communicated to, broken down by type of business partner and region. Describe if the organisation’s anti-corruption policies and procedures have been communicated to any other persons or organisations.
d. Total number and percentage of governance body members that have received training on anti-corruption, broken down by region.
e. Total number and percentage of employees that have received training on anticorruption, broken down by employee category and region.</t>
    </r>
  </si>
  <si>
    <t>Sustainability Databook 2025 - Compliance sheet
c. The Group’s compliance model applies to both employees and contractors. It is clearly defined and is communicated regularly through internal channels as well as being available on the Group’s website. New employees are trained in the compliance model as part of their induction programme. The Group’s crime prevention model strengthens compliance with anti-bribery and anti-corruption laws in the United Kingdom and Chile, and is reviewed by an external entity. Every new employee must complete the training courses related to the Code of Ethics and the Crime Prevention Model.</t>
  </si>
  <si>
    <r>
      <rPr>
        <b/>
        <sz val="12"/>
        <rFont val="Calibri"/>
        <family val="2"/>
      </rPr>
      <t>Confirmed incidents of corruption and actions taken</t>
    </r>
    <r>
      <rPr>
        <sz val="12"/>
        <rFont val="Calibri"/>
        <family val="2"/>
      </rPr>
      <t xml:space="preserve">
a. Total number and nature of confirmed incidents of corruption.
b. Total number of confirmed incidents in which employees were dismissed or disciplined for corruption.
c. Total number of confirmed incidents when contracts with business partners were terminated or not renewed due to violations related to corruption.
d. Public legal cases regarding corruption brought against the organisation or its
employees during the reporting period and the outcomes of such cases.</t>
    </r>
  </si>
  <si>
    <r>
      <rPr>
        <b/>
        <sz val="12"/>
        <rFont val="Calibri"/>
        <family val="2"/>
      </rPr>
      <t>Legal actions for anti-competitive behavior, anti-trust, and monopoly practices</t>
    </r>
    <r>
      <rPr>
        <sz val="12"/>
        <rFont val="Calibri"/>
        <family val="2"/>
      </rPr>
      <t xml:space="preserve">
a. Number of legal actions pending or completed during the reporting period regarding anti-competitive behavior and violations of anti-trust and monopoly legislation in which the organisation has been identified as a participant.
b. Main outcomes of completed legal actions, including any decisions or judgements.</t>
    </r>
  </si>
  <si>
    <r>
      <rPr>
        <b/>
        <sz val="12"/>
        <rFont val="Calibri"/>
        <family val="2"/>
      </rPr>
      <t>Operations at significant risk for incidents of child labor</t>
    </r>
    <r>
      <rPr>
        <sz val="12"/>
        <rFont val="Calibri"/>
        <family val="2"/>
      </rPr>
      <t xml:space="preserve">
a. Operations and suppliers considered to have significant risk for incidents of:
i. child labor;
ii. young workers exposed to hazardous work.
b. Operations and suppliers considered to have significant risk for incidents of child labor
either in terms of:
i. type of operation (such as manufacturing plant) and supplier;
ii. countries or geographic areas with operations and suppliers considered at risk.
c. Measures taken by the organisation in the reporting period intended to contribute to the
effective abolition of child labor.</t>
    </r>
  </si>
  <si>
    <t>a. i. Antofagasta's significant operations are based in Chile, a country with strong labour regulations and enforcement mechanisms. Based on internal risk assessments and due diligence processes, no operations are considered to have a significant risk of child labour.
ii. Similarly, Antofagasta plc has identified no significant risk of young workers being exposed to hazardous work within its operations or supply chain. The Group applies strict health and safety standards and monitors compliance through audits and contractual obligations.
b. i. Mining operations and related suppliers are assessed as low risk for child labour due to the highly regulated nature of the industry in Chile and the Group’s robust compliance framework.
ii. All operations are located in Chile, which is classified as low risk for child labour according to international benchmarks such as ILO  data.
c. Antofagasta plc enforces its Code of Ethical Conduct, which explicitly prohibits child labour. Training on human rights and labour standards is provided to employees and suppliers. Additionally, Antofagasta plc supports community programmes focused on education and youth development, reinforcing its commitment to eradicating child labour.</t>
  </si>
  <si>
    <r>
      <rPr>
        <b/>
        <sz val="12"/>
        <rFont val="Calibri"/>
        <family val="2"/>
      </rPr>
      <t>Operations at significant risk for incidents of forced or compulsory labor</t>
    </r>
    <r>
      <rPr>
        <sz val="12"/>
        <rFont val="Calibri"/>
        <family val="2"/>
      </rPr>
      <t xml:space="preserve">
a. Operations and suppliers considered to have significant risk for incidents of forced or compulsory labor either in terms of:
i. type of operation (such as manufacturing plant) and supplier;
ii. countries or geographic areas with operations and suppliers considered at risk.
b. Measures taken by the organisation in the reporting period intended to contribute to the elimination of all forms of forced or compulsory labor.</t>
    </r>
  </si>
  <si>
    <r>
      <rPr>
        <b/>
        <sz val="12"/>
        <rFont val="Calibri"/>
        <family val="2"/>
      </rPr>
      <t>Political contributions</t>
    </r>
    <r>
      <rPr>
        <sz val="12"/>
        <rFont val="Calibri"/>
        <family val="2"/>
      </rPr>
      <t xml:space="preserve">
a. Total monetary value of financial and in-kind political contributions made directly and
indirectly by the organisation by country and recipient/beneficiary.
b. If applicable, how the monetary value of in-kind contributions was estimated.</t>
    </r>
  </si>
  <si>
    <t>MATERIAL TOPIC - GOVERNANCE: INNOVATION</t>
  </si>
  <si>
    <t>a. Positive impacts:  Innovation is a strategic pillar that underpins operational excellence, cost competitiveness and long‑term growth (e.g. digital analytics, automation and new process technologies). The portfolio includes the Digital Roadmap (advanced analytics, remote operations, automation), strategic innovation in primary sulphide leaching (Cuprochlor‑T®), advanced tailings management and water recovery and electromobility programmes for haulage decarbonisation. These programmes improve productivity, reduce energy and water footprints, enhance worker safety by removing people from high‑risk tasks (e.g. robotic SAG mill‑liner handling) and support local economic development through major growth projects.
Potential negative impacts:  Technology changes can introduce cyber security and operational technology (OT) risks, create skills and inclusion gaps if adoption outpaces workforce up‑skilling, and may entail environmental trade‑offs (e.g., embedded carbon or end‑of‑life of equipment) if not managed. Innovation in tailings and process changes also needs careful governance to avoid unintended environmental or social impacts. 
b. Based on assessments carried out, no negative impacts were identified in 2025. 
Activities span three streams: Strategic Innovation (Cuprochlor‑T®, electrification, advanced tailings/water recovery), Operational Innovation (dozens of plant and mobile‑equipment initiatives delivering productivity and cost benefits), and the Digital Roadmap (IROCs, advanced analytics, AI‑enabled decision support, condition monitoring). Business relationships include technology OEMs, universities and partners (e.g. collaboration with MIT on disruptive innovation), specialist integrators and suppliers engaged through the Suppliers for a Better Future programme to co‑innovate on decarbonisation and efficiency. 
c. Policy and governance:
Innovation is embedded in the Group’s strategic framework and overseen by corporate governance bodies (Board and Committees) and the executive structure. It is linked to safety and sustainability, competitiveness, people and culture, and growth. Innovation programmes align with risk management (ISO 31000 / COSO ERM) and sustainability goals (e.g. water, emissions, tailings). 
d. Measures in place:
i) Prevent or mitigate potential negative impacts
•	Stage-gate governance and piloting (proofs of concept, industrial pilots) before scale up; only innovations that demonstrate measurable business value in line with the Innovation Framework will be scaled; OT/IT hardening when deploying remote/automated systems; and safety by design (e.g. robotic solutions that remove people from hazardous tasks).
•	In 2025 the Company expanded connectivity, ran awareness campaigns, completed multiple ethical hacking exercises (IT and OT) and reported no information security breaches affecting clients, customers or employees.
•	Water and tailings innovation to mitigate environmental risks (e.g., alternative deposition, enhanced water recovery).
•	Supplier engagement to reduce Scope 3 and ensure responsible integration of new technologies across the chain. 
ii) Address potential negative impacts, including enabling remediation
•	Independent reviews and assurance for high‑impact areas (e.g. tailings innovation governed alongside GISTM processes, external reviews and ITRB scrutiny). Findings are translated into corrective actions and design enhancements. 
•	In 2025, we strengthened our workforce capabilities by providing targeted training and deploying digital tools that enhance operational excellence. The launch of digital academies and specialized workshops accelerated skill development, helping to close capability gaps and ensuring a fair and inclusive transition for our people as technology adoption advances
iii) Manage actual and potential impacts
Digital Roadmap initiatives (e.g. SIRO Mezcla/Daily Plan Optimiser; situational awareness tools; energy optimisation) that reduce variability and emissions while safeguarding stability of operations; electromobility trials to cut diesel use; Cuprochlor‑T® pathway to unlock resources with lower footprint relative to conventional routes. 
e. Monitoring the effectiveness of the measures
i) Processes to monitor effectiveness
Programme and portfolio governance across the three innovation streams; KPIs reviewed through performance forums and the Operational Excellence Management System (OEMS); benefits tracking and post‑implementation reviews; and assurance through finance.
ii) Targets, objectives and indicators
Value creation: quantified benefits from the Data and Advance analytics initiatives and operational innovation (e.g. &gt;US$80m in 2025 from new initiatives).
Sustainability co‑benefits: energy/water efficiency, safety leading indicators (e.g., reduced exposure via tele‑operation/robotics), and progress on low‑carbon pilots (e.g. trolley‑assist, hydrogen locomotive at FCAB).
iii) Effectiveness and progress
In 2025, the Group deployed LTE connectivity for autonomous operations at Encuentro Sulfuros, delivered analytics value (&gt;US$40m), progressed Cuprochlor‑T® commercial validation with third parties, implemented ShovelSense and Mineral Tracker modules, and achieved measured improvements in energy optimisation and plant throughput stability—while keeping safety central (e.g. robotic mill‑liner handling reducing risk exposure). 
iv) Lessons learned and integration
Learnings from pilots and analytics deployments feed OEMS standards, playbooks and technology roadmaps (2025–2027). The business case for long-distance road train technology has been validated, and detailed planning for pilot implementation is underway; digital projects iterate on data quality and user‑centred design; workforce training content is updated based on adoption and performance metrics. 
f. Stakeholder engagement and how it shaped measures and evidenced effectiveness
•	Employees and contractors. Co‑design of digital tools with operators and maintainers; training feedback loops; leadership and diversity academy supporting adoption; engagement via performance forums to prioritise high‑value use cases.
•	Technology partners and academia. Collaboration (e.g. MIT seminar on disruptive innovation) to validate use cases and accelerate learning; supplier roundtables under Suppliers for a Better Future to co‑develop decarbonisation and efficiency solutions and track Scope 3 progress. 
•	Communities and authorities. For innovation embedded in major projects (e.g., desalination expansion, concentrate pipeline, alternative tailings deposition), engagement via EIA and early participation processes informs design, routing, environmental safeguards and monitoring commitments—thereby improving effectiveness and social legitimacy.</t>
  </si>
  <si>
    <t>MATERIAL TOPIC - GOVERNANCE: CONTINUOUS ADAPTATION TO THE ENVIRONMENT</t>
  </si>
  <si>
    <t xml:space="preserve">a. Antofagasta operates in a dynamic global context where fluctuations in copper demand and prices, socio-political instability, and resource limitations can significantly affect economic performance. Positive impacts include the ability to capture opportunities from increased copper demand driven by electrification and renewable energy trends. Potential negative impacts involve operational disruptions due to global conflicts, regulatory changes and resource scarcity, which could affect employment, community wellbeing and supply chains. Environmental impacts relate to climate change risks, such as water scarcity in arid regions, while social impacts include potential stress on local communities if projects are delayed or scaled back.
b. Based on assessments carried out, no negative impacts were identified for 2025.
Activities include copper mining and processing at Los Pelambres, Centinela, Antucoya and Zaldívar, as well as large-scale growth projects. There is also a Transport Division which provides rail and truck services to the mining industry in the Antofagasta Region, including Antofagasta's Mining Division. Relationships extend to suppliers, contractors and governments, particularly in permitting processes and infrastructure development. 
c. Antofagasta's Climate Action Plan and Risk Management Framework underpin its approach to adaptation. 
d. i-ii. Prevention/mitigation: Scenario analysis integrated into mine planning; diversification of water sources through desalination; 100% renewable electricity contracts; internal carbon pricing for projects, compliance with environmental regulations. Remediation: Engagement with authorities and communities to address delays or conflicts; Management: Continuous monitoring of market conditions and socio-political developments; innovation programmes to improve operational resilience. 
e. i. Processes: Risk reviews by the Board and Committees; integration of climate and market scenarios into planning cycles.
ii. Targets: 50% reduction in Scope 1 and 2 emissions by 2035; 90% water from seawater or recirculated sources when the desalination plant at Los Pelambres reaches 800 l/s; maintain competitive cost position.
Indicators: Production volumes, seawater or recirculated water ratios, emissions intensity.
iii. Progress: 100% renewable electricity achieved; desalination expansion underway.
iv. Lessons learned: E.g: Early integration of climate resilience and stakeholder engagement into project design improves continuity and social licence to operate. Continuous engagement and capacity-building reduce compliance gaps. Digital platforms improve transparency.
f. Dialogue with communities, regulators and industry bodies informs adaptation strategies. Feedback from local stakeholders has shaped water agreements, project timelines and biodiversity initiatives, ensuring alignment with social expectations and regulatory frameworks. 
</t>
  </si>
  <si>
    <t>MATERIAL TOPIC - SOCIAL: HEALTH AND SAFETY CULTURE</t>
  </si>
  <si>
    <r>
      <t xml:space="preserve">a. Positive impacts include a safer working environment, prevention of accidents and improved wellbeing for employees and contractors. In 2025, Antofagasta achieved zero fatalities and reduced high-potential incidents by 5% (2024:21; 2025: 20), reinforcing trust and operational continuity. Potential negative impacts include injuries or occupational illnesses if critical controls fail, which could affect workforce health, productivity and stakeholder confidence. Social impacts relate to mental health risks in high-pressure environments, while human rights impacts include the right to safe working conditions.
Transport Division: 112 months without fatal accidents; strengthened physical and mental wellbeing through protocols and preventive campaigns; and a stronger safety reputation aiding talent attraction. No increase in high‑potential incidents at FCAB (two events in 2025), supported by compliance with FCAB critical control standards. Potential negatives include the risk of serious accidents due to contact with hazardous substances. Insufficient management could adversely affect the rights to life, health and safe working conditions.
b. The organisation experienced negative health and safety impacts arising from its operations and through its business relationships with contractors. These impacts are addressed through strengthened monitoring, learning and leadership engagement. In 2025, Total Recordable Injury Frequency Rate (TRIFR) was 1.69, and Occupational illnesses Frequency Rate (OIFR) was 0.08.
c-d:  The Corporate Occupational Health and Safety (OHS) department, under the Vice Presidency of Sustainability, leads our efforts through a robust OHS Policy aligned with ICMM Principles and ISO 45001, comprehensive risk management and a culture of visible leadership. Safety is a key component of our Operational Excellence Management System (OEMS), which is our framework for continuous improvement in operational processes. The OEMS is designed to make operations more productive and performance more sustainable, with a primary purpose of learning from safety-related events and eliminating repeat incidents. Our governance structure is multi-layered, where the Board of Directors and Executive Committee receive regular, detailed reports on health and safety performance, including incident investigations and progress against objectives. Site-level safety committees, comprising management, supervisors and workforce representatives, meet regularly to review performance, lessons from investigations and drive local improvement initiatives. This ensures safety is embedded at every level and accountability is clear. 
We apply a four-pillar model to health and safety management:
1. Risk management: We systematically identify, assess and control risks through baseline definition, Work Risk Assessment and Control (WRAC), BowTie analysis (a method for visualising risk pathways and controls), and the Planned Task Risk Assessment (ARTP) process (a structured, step-by-step digital tool for planning and verifying safe execution of critical tasks). These tools enable us to anticipate hazards, implement effective controls and ensure safe task execution. Our approach is dynamic, with regular reviews to reflect operational changes, new technologies and lessons learned.
2. Incident learning: We promote a culture of learning from incidents and near-misses. Our structured cycle ensures key lessons are captured, analysed and shared across the Group, driving improvement and preventing recurrence. Digital platforms document incidents, track corrective actions and facilitate knowledge sharing.
3. Leadership: Visible leadership is a cornerstone of our safety culture. Senior leaders and supervisors are actively involved, conducting site visits, engaging with teams and reinforcing our commitment to safety. Leadership development includes safety modules and leaders are evaluated on safety performance. High-visibility leadership tours and regular communication reinforce our commitment to safety at all levels.
4. Contractor management: Contractors and subcontractors are integral to our operations. We require full compliance with our standards and integrate contractor management into our model, ensuring all workers benefit from the same high standards. Contractor onboarding includes comprehensive safety training and ongoing audits ensure alignment.
Our seven-step risk management model continuously improves the detection of health and safety deficiencies, the effectiveness of critical controls and the understanding of factors causing any events that could lead to fatal accidents or chronic occupational illnesses.
We monitor leading and lagging indicators, including high-potential incidents, near misses, safety observations and the total recordable injury frequency rate (TRIFR) among others. This enables us to identify emerging risks, track performance and target interventions where needed. The Yo digo no (I Say No) principle empowers all workers to refuse unsafe tasks, reinforced by supervisor leadership programmes. Every individual has the right and responsibility to stop work if it cannot be performed safely. This is embedded in our training, communications and daily operations. We regularly review and update our policies, procedures and controls to reflect best practice, regulatory changes and lessons learned from our own experience and the wider industry.
d. i-ii-iii. Prevention/mitigation: Implementation of the </t>
    </r>
    <r>
      <rPr>
        <i/>
        <sz val="12"/>
        <rFont val="Calibri"/>
        <family val="2"/>
      </rPr>
      <t>'Yo digo no'</t>
    </r>
    <r>
      <rPr>
        <sz val="12"/>
        <rFont val="Calibri"/>
        <family val="2"/>
      </rPr>
      <t xml:space="preserve"> (I Say No) initiative, empowering workers to stop unsafe tasks; critical control verification; Operational Excellence Management System (OEMS) for continuous improvement; collision avoidance systems on mobile equipment.
Transport Division (prevention/mitigation): ISO 45001 certification maintained; implementation of critical controls (e.g., person–rail‑equipment interaction; safe operation of rail equipment); and campaigns such as 'Communicate and Double‑Check', 'Choose Your Safety and Alert Signals', and 'I Say No'.
Remediation: Investigation of incidents using the Antofagasta methodology and its results generates corrective actions.
Transport Division (addressing/remediation): emergency drills for workplace accidents, spills and rail collisions; incident investigations under the  Antofagasta methodology and by the Derailment Commission.
Management: Leadership programmes for supervisors; integration of psychosocial risk management; health campaigns for noise and dust exposure.
Transport Division (management of actual and potential impacts): deployment of operational‑technology safeguards—geofencing to trigger stops on unauthorised track entry; an alert system; automatic stop on overspeed or decoupling; fatigue and drowsiness monitoring (Optalert); sleep‑hygiene and ergonomics programmes; noise‑exposure reduction (acoustic barriers, silencers); and mechanical‑aid devices.
e. i-ii-iii-iv. Processes: Monthly audits, KPI tracking, and Board oversight via the Sustainability Committee.
Transport Division (processes): internal and external audits of the Integrated Management System; weekly review of incidents and trend analysis.
Targets: Zero fatalities; LTIFR below industry benchmarks; reduction of high-potential incidents.
Transport Division (targets and indicators): target of zero fatalities (achieved in 2025); Injury Frequency (IF) target of 1 (current IF: 1.44); indicators include number of derailments, spills, occupational diseases and Individual with a high‑potential risk indicator (PIAP).
Indicators: LTIFR (0.59 in 2025), TRIFR (1.72), occupational illness frequency rate (0.04).
Progress: Fatality-free year; improved critical control management.
Transport Division (effectiveness and progress): 625 people trained in preventing person–rail‑equipment interaction; 400 people trained in noise‑control measures; national recognition (RAEV 2025) for transport safety; and Gold‑category certification for CPHS in Antofagasta, Calama and Spence.
Lessons learned: Standardisation of shift-change protocols and enhanced supervisor training integrated into OEMS.
Transport Division (lessons learned): strengthened protocols following drills and field findings; fatigue/drowsiness monitoring adopted as an operating standard; consolidation of the ‘Transport Division Learns’ Challenge within the learning cycle.
f. Workers participate through joint OHS committees and leadership programmes. Feedback from engagement sessions and grievance mechanisms informs improvements, such as expanding health campaigns and reinforcing the I Say No culture.
Transport Division: Gold‑ and Silver‑certified Joint Health and Safety Committees, and OHS delegates.</t>
    </r>
  </si>
  <si>
    <r>
      <rPr>
        <b/>
        <sz val="12"/>
        <rFont val="Calibri"/>
        <family val="2"/>
      </rPr>
      <t>Occupational health and safety management system</t>
    </r>
    <r>
      <rPr>
        <sz val="12"/>
        <rFont val="Calibri"/>
        <family val="2"/>
      </rPr>
      <t xml:space="preserve">
a. A statement of whether an occupational health and safety management system has been implemented, including whether:
i. the system has been implemented because of legal requirements and, if so, a list of the requirements;
ii. the system has been implemented based on recognized risk management and/or management system standards/guidelines and, if so, a list of the standards/guidelines.
b. A description of the scope of workers, activities, and workplaces covered by the occupational health and safety management system, and an explanation of whether and, if so, why any workers, activities, or workplaces are not covered.</t>
    </r>
  </si>
  <si>
    <r>
      <rPr>
        <b/>
        <sz val="12"/>
        <rFont val="Calibri"/>
        <family val="2"/>
      </rPr>
      <t xml:space="preserve">Mining Division
</t>
    </r>
    <r>
      <rPr>
        <sz val="12"/>
        <rFont val="Calibri"/>
        <family val="2"/>
      </rPr>
      <t xml:space="preserve">a. i-ii. Statement of implementation: The Group has implemented a comprehensive occupational health and safety (OHS) management system that integrates Task Risk Analysis (ARTP – Análisis de Riesgo de la Tarea Planificada), incident investigation and organisational learning, corporate verifications in the field and digital incident/analytics platforms across companies and projects. 
The system is designed to comply with applicable Chilean legislation, including the Labour Code, Law No. 16,744 on Workplace Accidents and Occupational Diseases, and regulations from the National Geology and Mining Service (SERNAGEOMIN).
The system is underpinned by recognised internal frameworks and risk‑management practices: (i) ARTP to standardise pre‑task hazard identification and controls; (ii) a standardised learning cycle (Alert → Investigation → Applicability → Communications → Challenge in the field → Effectiveness); (iii) corporate verification model conducted every two months; and (iv) SAP EHS and the Integrated Sustainability Data System for incident reporting and analytics. 
b. The OHSMS covers 100% of employees and contractors across all mining operations (Los Pelambres, Centinela, Antucoya, Zaldívar), projects and corporate offices. No workers are excluded.
</t>
    </r>
    <r>
      <rPr>
        <b/>
        <sz val="12"/>
        <rFont val="Calibri"/>
        <family val="2"/>
      </rPr>
      <t xml:space="preserve">Transport Division
</t>
    </r>
    <r>
      <rPr>
        <sz val="12"/>
        <rFont val="Calibri"/>
        <family val="2"/>
      </rPr>
      <t xml:space="preserve">a. The Transport Division has implemented an Integrated Management System (SGI, for its acronym in Spanish) that encompasses Occupational Health and Safety management.
The system complies with all applicable Chilean legal requirements, including Law No. 16,744 on Occupational Accidents and Professional Diseases, Decree No. 44 on preventive risk‑management for a safe and healthy working environment, and the national occupational health and safety regulations applicable to the railway sector, as well as internal regulations and protocols required by labour and health authorities.
The SGI is certified under international standards, including ISO 45001 – Occupational Health and Safety Management System; ISO 9001 – Quality Management; ISO 14001 – Environmental Management.
In addition, the system is reinforced by Antofagasta plc Incident Investigation Methodology, used to ensure rigorous root‑cause analysis and corrective actions and Lean Management (LEAF), which supports continuous improvement in operational safety and system discipline.
b. The Transport Division’s Integrated Management System (SGI) covers:
Workers: The entire directly employed railway workforce, as well as personnel from contractor and subcontractor companies, who are governed under the Special Regulation for Contractor and Subcontractor Companies (RECSS). Joint Health and Safety Committees (CPHS) actively participate in oversight, verification and continuous improvement.
Activities: All core railway operations, including freight transport, yard manoeuvres, track and rolling‑stock maintenance, and associated operational functions.
Workplaces: The full 740‑kilometre railway network, operational yards (Antofagasta, Baquedano, Mejillones and Calama), administrative offices, and maintenance centres.
Not covered: External suppliers who do not carry out activities on Transport Division worksites or within its facilities, because these suppliers do not have operational‑risk exposure under the company’s direct control, although all must comply with contractual ethical and legal requirements.
</t>
    </r>
  </si>
  <si>
    <r>
      <rPr>
        <b/>
        <sz val="12"/>
        <rFont val="Calibri"/>
        <family val="2"/>
      </rPr>
      <t>Hazard identification, risk assessment, and incident investigation</t>
    </r>
    <r>
      <rPr>
        <sz val="12"/>
        <rFont val="Calibri"/>
        <family val="2"/>
      </rPr>
      <t xml:space="preserve">
a. A description of the processes used to identify work-related hazards and assess risks on a routine and non-routine basis, and to apply the hierarchy of controls in order to eliminate hazards and minimize risks, including:
i. how the organisation ensures the quality of these processes, including the competency of persons who carry them out;
ii. how the results of these processes are used to evaluate and continually improve the occupational health and safety management system.
b. A description of the processes for workers to report work-related hazards and hazardous situations, and an explanation of how workers are protected against reprisals.
c. A description of the policies and processes for workers to remove themselves from work situations that they believe could cause injury or ill health, and an explanation of how workers are protected against reprisals.
d. A description of the processes used to investigate work-related incidents, including the processes to identify hazards and assess risks relating to the incidents, to determine corrective actions using the hierarchy of controls, and to determine improvements needed in the occupational health and safety management system.</t>
    </r>
  </si>
  <si>
    <r>
      <rPr>
        <b/>
        <sz val="12"/>
        <rFont val="Calibri"/>
        <family val="2"/>
      </rPr>
      <t>Mining Division</t>
    </r>
    <r>
      <rPr>
        <sz val="12"/>
        <rFont val="Calibri"/>
        <family val="2"/>
      </rPr>
      <t xml:space="preserve">
a. i. Hazards are identified through baseline risk assessments (WRAC), BowTie analysis for critical risks, and Planned Task Risk Analysis (ARTP). Quality is ensured via trained supervisors, audits and the Operational Excellence Management System (OEMS).
ii. Quality is reinforced via: (i) standard templates and a shared ARTP library; (ii) line management accountability (superintendents/supervisors) to plan, brief and verify ARTP in the field; and (iii) a Group verification model with bimonthly corporate reviews and </t>
    </r>
    <r>
      <rPr>
        <i/>
        <sz val="12"/>
        <rFont val="Calibri"/>
        <family val="2"/>
      </rPr>
      <t>Challenge in the field</t>
    </r>
    <r>
      <rPr>
        <sz val="12"/>
        <rFont val="Calibri"/>
        <family val="2"/>
      </rPr>
      <t xml:space="preserve"> led by superintendents to confirm implementation and effectiveness of controls.
Outputs from events and verifications feed the standardised learning cycle (Alert → Investigation → Applicability → Communications → Challenge in the field → Effectiveness) to prevent recurrence and drive system improvements.
Alerts and investigations emphasise segregation, equipment interlocks, lock‑out/tag‑out (blocking/unblocking), elimination/engineering controls (e.g., collision‑avoidance, 360° cameras), administrative controls (radio two‑way communication) and the authority to stop work when controls are not in place.
b. Workers report hazards through the </t>
    </r>
    <r>
      <rPr>
        <i/>
        <sz val="12"/>
        <rFont val="Calibri"/>
        <family val="2"/>
      </rPr>
      <t>Yo digo no</t>
    </r>
    <r>
      <rPr>
        <b/>
        <sz val="12"/>
        <rFont val="Calibri"/>
        <family val="2"/>
      </rPr>
      <t xml:space="preserve"> (</t>
    </r>
    <r>
      <rPr>
        <i/>
        <sz val="12"/>
        <rFont val="Calibri"/>
        <family val="2"/>
      </rPr>
      <t>I Say No)</t>
    </r>
    <r>
      <rPr>
        <sz val="12"/>
        <rFont val="Calibri"/>
        <family val="2"/>
      </rPr>
      <t xml:space="preserve"> tool and official channels (SAP EHS). Reports in the platform are confidential, and non-retaliation policies apply.
The Group actively promotes a </t>
    </r>
    <r>
      <rPr>
        <i/>
        <sz val="12"/>
        <rFont val="Calibri"/>
        <family val="2"/>
      </rPr>
      <t>Yo digo no</t>
    </r>
    <r>
      <rPr>
        <sz val="12"/>
        <rFont val="Calibri"/>
        <family val="2"/>
      </rPr>
      <t xml:space="preserve"> (I Say No) culture—workers are expected and encouraged to stop or decline tasks when controls are inadequate without retaliation. This is reinforced in Group Alerts and practice guidance. 
c. Workers have the right and duty to withdraw from unsafe situations, as operationalised by </t>
    </r>
    <r>
      <rPr>
        <i/>
        <sz val="12"/>
        <rFont val="Calibri"/>
        <family val="2"/>
      </rPr>
      <t>Yo digo no</t>
    </r>
    <r>
      <rPr>
        <sz val="12"/>
        <rFont val="Calibri"/>
        <family val="2"/>
      </rPr>
      <t xml:space="preserve"> (I Say No) and the ARTP/verification process. Escalation is expected when conditions change or required controls are not in place.
d. All incidents are investigated using Antofagasta's methodology, applying the hierarchy of controls to define corrective actions and improve the OHS Management System.
We have developed the learning management cycle – a systematic approach to documenting and analysing all safety-related events, including injuries, near-misses, and other incidents. By fully capturing any health and safety incident, including near-miss events, we are able to identify patterns, share lessons learned, and implement targeted interventions to reduce repeat incidents. The cycle involves each business unit within the Group creating a health and safety plan for the year, with monthly revisions applied throughout the year. Through this planning process, management teams are able to identify controls and implement investigations as required, helping to embed a structured learning cycle that actively builds on previous years’ work.
Transport Division
a. The Transport Division operates an Integrated Management System (SGI) that includes structured processes for identifying hazards and assessing risks across all rail and road operations. Hazard identification follows the Procedure for Hazard Identification and Risk Assessment, using the WRAC (Work Risk Assessment and Control) matrix, supported by field inspections, critical‑task analyses and reviews of previous incidents. Tools such as ARTP, ART and the PRO‑SSO‑001 Procedure are used for reporting and classifying unwanted events. Periodic and ad hoc assessments are conducted for high‑risk activities, including railway‑equipment operation, railway‑equipment–person interaction, handling of hazardous substances, work at height and work involving electrical energy.
Health‑risk identification is conducted through qualitative assessments by Occupational Hygiene specialists.
Risk evaluation applies matrices that consider probability and severity, prioritising critical risks (railway‑equipment operation, railway‑equipment–person interaction, fatigue and drowsiness, handling of hazardous substances) with the participation of Joint Health and Safety Committees and multidisciplinary teams.
The hierarchy of controls includes engineering controls (geofencing to trigger automatic stops on unauthorised track entry; alert systems; automatic shutdown in cases of overspeed or decoupling; acoustic screens, silencers; mechanical aids; Optalert fatigue‑monitoring systems), administrative controls (protocols, drills and training) and PPE. For occupational hygiene, engineering controls include acoustic barriers, valve silencers and locomotive‑cab sealing projects; administrative controls include training, signage and hygiene mapping; and PPE includes respiratory and auditory protection (EPA and EPR).
i. The SGI is certified under ISO 45001 (Occupational Health and Safety), ISO 9001 (Quality Management) and ISO 14001 (Environmental Management). Internal and external audits verify the effectiveness of the system. The Transport Division delivered 34,500 hours of training in 2025, including ergonomics, occupational hygiene, hazardous‑substances handling and safety protocols. Additional measures include psychometric assessments (KTEST) and sleep‑hygiene evaluations for operators.
ii. Results from hazard and risk assessments are used for continuous improvement through the Transport Division Learns Cycle, incorporating incident analysis and lessons learned to prevent recurrence. Protocols and critical controls are updated based on findings from drills and audits, supported by a standardisation methodology to reduce deviations. Key indicator: zero fatalities in 2025.
b–c. Workers can report hazards through the Incident‑Management Procedure, the PRO‑SSO‑001 Procedure for unwanted events, immediate reporting of unsafe conditions, Joint Health and Safety Committees (CPHS) for follow‑up, the </t>
    </r>
    <r>
      <rPr>
        <i/>
        <sz val="12"/>
        <rFont val="Calibri"/>
        <family val="2"/>
      </rPr>
      <t>Yo digo no</t>
    </r>
    <r>
      <rPr>
        <sz val="12"/>
        <rFont val="Calibri"/>
        <family val="2"/>
      </rPr>
      <t xml:space="preserve"> (I Say No) tool for stopping unsafe tasks and structured field inspections and drills. Protection from retaliation is ensured through a non‑retaliation policy in the whistleblowing channel (confidential and anonymous), ISO 45001‑defined SGI roles ensuring that reporting hazards and withdrawing from danger is a protected right, and equal representation in CPHS which provides institutional backing. These mechanisms contribute to a strong reporting culture, with formal processes and guaranteed protection against retaliation.
d. Incident investigations follow PFCAB‑007, PRO‑SSO‑001 and the APLC Methodology, incorporating interviews, evidence collection and timeline reconstruction. Railway‑specific incidents are examined by the Derailment Commission. Hazard identification and risk assessment tools support root‑cause analysis and prioritisation of critical risks. Corrective actions follow the hierarchy of controls (elimination, substitution, engineering controls, administrative controls, PPE).
Continuous improvement of the SGI integrates investigation results into the Transport Division Learns Cycle, with protocol updates, strengthened controls and internal and external audits validating system effectiveness. The outcome is a systematic investigation process with corrective actions based on the hierarchy of controls and a feedback loop that strengthens the Integrated Management System.</t>
    </r>
  </si>
  <si>
    <r>
      <rPr>
        <b/>
        <sz val="12"/>
        <rFont val="Calibri"/>
        <family val="2"/>
      </rPr>
      <t>Occupational health services</t>
    </r>
    <r>
      <rPr>
        <sz val="12"/>
        <rFont val="Calibri"/>
        <family val="2"/>
      </rPr>
      <t xml:space="preserve">
a. A description of the occupational health services’ functions that contribute to the identification and elimination of hazards and minimization of risks, and an explanation of how the organisation ensures the quality of these services and facilitates workers’ access to them.</t>
    </r>
  </si>
  <si>
    <t>Mining Division
Occupational health services support hazard identification (e.g., noise exposure and hearing conservation), surveillance/monitoring, medical assessments delivered by specialised personnel and follow nationally validated protocols, and enable elimination or reduction of exposures (e.g. engineering/administrative controls identified through investigations and health surveillance). The Group monitors individuals through high‑potential health indicators (PIAP) and Job Role Assessments (EPT) to proactively identify and manage health‑risk profiles. 
Transport Division
The Transport Division provides comprehensive occupational‑health services as part of its Integrated Management System (SGI), ensuring early identification, prevention and control of health‑related risks across all railway operations. Core functions include the early detection of occupational risks—such as noise exposure, fatigue and contact with hazardous substances—and the implementation of preventive programmes covering sleep hygiene, ergonomics and occupational‑health surveillance. These services also support health and safety campaigns, including fatigue‑ and drowsiness‑prevention initiatives.
Quality assurance is supported through ISO 45001 certification, complemented by internal and external audits. All services are delivered by specialised personnel and follow nationally validated protocols. Technical studies, including psychometric testing (KTEST), polygraphy and oximetry, are used to evaluate health risks and guide preventive measures.
Access for workers is guaranteed across all worksites and rail yards, with free programmes available to the entire workforce. Workers participate through Joint Health and Safety Committees and preventive campaigns and may request medical evaluations or follow‑up through internal channels. Access is facilitated at site level and via partnerships; for example, FCAB implemented a sound‑proofed audiometry room in collaboration with the Mutual de Seguridad (administrator of occupational insurance), enhancing quality and access for hearing conservation.
As a result, occupational‑health services are fully integrated into the SGI, ensuring consistent prevention, risk control and equitable access for all employees across the Transport Division.</t>
  </si>
  <si>
    <r>
      <rPr>
        <b/>
        <sz val="12"/>
        <rFont val="Calibri"/>
        <family val="2"/>
      </rPr>
      <t>Mining Division</t>
    </r>
    <r>
      <rPr>
        <sz val="12"/>
        <rFont val="Calibri"/>
        <family val="2"/>
      </rPr>
      <t xml:space="preserve">
a. The OHS learning cycle explicitly integrates communications, shift‑change briefings, performance forums and expanded Health and Safety (SSO) meetings and live streams with the COO. Field‑based ‘Challenge in the Field’ visits, led by superintendents — including cross‑area reviews — verify that actions and learnings are understood and effectively applied.
Workers have access to a dedicated portal featuring the Group’s top four accident types, alerts, good practices, control strategies and quick guides/SAP EHS resources. Relevant indicators (e.g. AAP, IF, TRIFR, PIAP, EPP and EPT) are published regularly.
b. Joint worker–management OHS committees (</t>
    </r>
    <r>
      <rPr>
        <i/>
        <sz val="12"/>
        <rFont val="Calibri"/>
        <family val="2"/>
      </rPr>
      <t>Comités paritarios</t>
    </r>
    <r>
      <rPr>
        <sz val="12"/>
        <rFont val="Calibri"/>
        <family val="2"/>
      </rPr>
      <t xml:space="preserve">) operate at each site in line with applicable law. 
Committee remit typically includes reviewing incidents, verifications and leading indicators, with escalation to site leadership and the Executive Committee where appropriate (as evidenced by the structured learning cycle and field challenges).
</t>
    </r>
    <r>
      <rPr>
        <b/>
        <sz val="12"/>
        <rFont val="Calibri"/>
        <family val="2"/>
      </rPr>
      <t>Transport Division</t>
    </r>
    <r>
      <rPr>
        <sz val="12"/>
        <rFont val="Calibri"/>
        <family val="2"/>
      </rPr>
      <t xml:space="preserve">
a. The Transport Division ensures active worker participation, consultation and communication on occupational health and safety (OHS) through a structured governance model integrated into its SGI. Participation and consultation processes include the application of the PFCAB‑006 participation and consultation procedure, internal and external SGI communications and monthly meetings of the Joint Health and Safety Committees (CPHS), where workers and management jointly review risks, propose improvements and validate corrective actions. Technical roundtables and dialogue sessions are held on critical risks—such as fatigue and drowsiness—with union representatives and subject‑matter experts.
Field inspections and emergency drills provide direct feedback for refining protocols and strengthening preventive measures.
Communication and access to information are ensured through targeted training sessions and internal campaigns (e.g., “Communicate and Double‑Check”, “Choose Your Safety and Alert Signals”), safety noticeboards, newsletters and the internal </t>
    </r>
    <r>
      <rPr>
        <i/>
        <sz val="12"/>
        <rFont val="Calibri"/>
        <family val="2"/>
      </rPr>
      <t xml:space="preserve">FCAB Conecta (FCAB Connects) </t>
    </r>
    <r>
      <rPr>
        <sz val="12"/>
        <rFont val="Calibri"/>
        <family val="2"/>
      </rPr>
      <t xml:space="preserve">platform for sharing protocols, alerts and guidance. Performance evaluations and periodic meetings reinforce OHS roles and responsibilities across the workforce.
As a result, the Transport Division guarantees active participation in the design and continual improvement of the SGI and ensures timely access to health and safety information for all workers.
b. The principal worker‑representation mechanism is the Joint Health and Safety Committees (CPHS). Their responsibilities include identifying and managing occupational risks, reviewing health and safety conditions, coordinating training activities and supporting the prevention of accidents and occupational diseases.
The committees meet at least once a month, with additional sessions held as required. Decisions are taken jointly between worker representatives and management, and all workers are represented through democratic elections, with no workers excluded from participation.
The Transport Division’s CPHS have received Gold and Silver certifications from the </t>
    </r>
    <r>
      <rPr>
        <i/>
        <sz val="12"/>
        <rFont val="Calibri"/>
        <family val="2"/>
      </rPr>
      <t>Mutual de Seguridad</t>
    </r>
    <r>
      <rPr>
        <sz val="12"/>
        <rFont val="Calibri"/>
        <family val="2"/>
      </rPr>
      <t xml:space="preserve"> in recognition of their performance and compliance.</t>
    </r>
  </si>
  <si>
    <t>Mining Division
Workers receive OHS training, including general induction, critical risk management, and specific courses on hazardous tasks.
Site inductions, toolbox talks and shift‑change briefings cover the Group’s Top 4 risks and safe‑work practices; Alerts and status update materials are used as learning artefacts. 
Targeted programmes include ARTP execution, lifting operations, work at heights, and heavy equipment operation (e.g., CAEX) with emphasis on controls such as segregation and collision‑avoidance systems; ARTP workshops support competence building. 
Investigation &amp; leadership: The 2025 plan included training technical experts in investigation methodology and rolling out the leadership programme for supervisors within the Special Regulations for Contractor Companies and Subcontractors framework.
Transport Division
The Transport Division implements a structured OHS Training Model built around three core pillars, ensuring that all workers—including contractors engaged on site—receive the knowledge and skills required to carry out tasks safely and prevent occupational risks.
1. General training (Legal and Strategic Pillar).
Programmes delivered under this pillar include: UV‑radiation prevention; Occupational Noise Exposure Protocol; manual‑handling training; defensive‑driving training; economic crimes law; integrated management system (SGI) requirements; Chilean Standard 3262 on gender equality and work–life balance; and diversity and inclusion awareness.
2. Specialised training on occupational hazards and high‑risk activities (Technical Pillar).
Courses cover: handling hazardous substances; working at height; ergonomics; occupational hygiene; substance‑use prevention; prevention of hearing loss and exposure to metallic fumes; and fatigue and drowsiness management, including sleep‑hygiene assessments, the use of Optalert fatigue‑monitoring systems, and psychometric testing (KTEST).
Complementary campaigns and tools.
These include “Communicate and Double‑Check”, aimed at preventing unsafe interactions between rail equipment and people; Yo digo no (I Say No), empowering workers to stop tasks when critical controls are absent or ineffective; and “Protect Your Life, Respect the Track”, promoting preventive rail‑corridor awareness and road‑safety education.
Practical training and talent development.
The Apprenticeship Programme provides hands‑on technical training for new entrants to the organisation, supporting the development of local talent and strengthening future workforce capabilities.
Through this integrated training model, the Transport Division ensures that all workers have consistent, high‑quality access to OHS learning opportunities, reinforcing a safety‑first culture across rail operations.</t>
  </si>
  <si>
    <r>
      <rPr>
        <b/>
        <sz val="12"/>
        <rFont val="Calibri"/>
        <family val="2"/>
      </rPr>
      <t>Promotion of workers health</t>
    </r>
    <r>
      <rPr>
        <sz val="12"/>
        <rFont val="Calibri"/>
        <family val="2"/>
      </rPr>
      <t xml:space="preserve">
a. An explanation of how the organisation facilitates workers’ access to non-occupational medical and healthcare services, and the scope of access provided.
b. A description of any voluntary health promotion services and programmes offered to workers to address major non-work-related health risks, including the specific health risks addressed, and how the organisation facilitates workers’ access to these services and programmes.</t>
    </r>
  </si>
  <si>
    <t>Antofagasta plc
The Group has a dedicated Work–Life Balance and Employee Benefits Guide, which includes: paid leave for women to attend medical check‑ups; leave for preventive health examinations; and access to dental‑care agreements.
Mining Division
a-b. Access to non-work-related health services includes 24/7 telemedicine, psychological support, nutrition advice and preventive programmes (e.g., cancer screening). Voluntary programmes address risks such as cardiovascular health and mental wellbeing.
Transport Division
a. The Transport Division promotes the integral wellbeing of its workforce through a range of employee benefits that include access to health, education, recreation and family‑support services. These benefits are available to all Transport Division employees and are designed to enhance quality of life beyond the workplace, in alignment with the company’s sustainability and human‑development strategy.
b. During 2025, the company carried out preventive health initiatives such as breast‑cancer screening campaigns and awareness sessions on the importance of preventive health checks for both men and women. The Transport Division ensures equitable access to non‑occupational health services for all employees, strengthening wellbeing and fostering a supportive work environment.</t>
  </si>
  <si>
    <r>
      <rPr>
        <b/>
        <sz val="12"/>
        <rFont val="Calibri"/>
        <family val="2"/>
      </rPr>
      <t>Prevention and mitigation of occupational health and safety impacts directly linked by business relationships</t>
    </r>
    <r>
      <rPr>
        <sz val="12"/>
        <rFont val="Calibri"/>
        <family val="2"/>
      </rPr>
      <t xml:space="preserve">
a. A description of the organisation’s approach to preventing or mitigating significant negative occupational health and safety impacts that are directly linked to its operations, products, or services by its business relationships, and the related hazards and risks.</t>
    </r>
  </si>
  <si>
    <r>
      <rPr>
        <b/>
        <sz val="12"/>
        <color rgb="FF000000"/>
        <rFont val="Calibri"/>
        <family val="2"/>
      </rPr>
      <t xml:space="preserve">Mining Division
</t>
    </r>
    <r>
      <rPr>
        <sz val="12"/>
        <color rgb="FF000000"/>
        <rFont val="Calibri"/>
        <family val="2"/>
      </rPr>
      <t xml:space="preserve">a. The Group’s approach to significant OHS risks linked to contractors includes: (i) mandatory ARTP for critical tasks; (ii) inclusion of contractors in the standardised learning cycle (investigation → applicability); (iii) bimonthly corporate verifications and Challenge in the field; and (iv) Group systems (SAP EHS for incident management; RECSS for assessments). Priority hazards addressed include transport/heavy equipment, lifting operations, work at heights and falling objects.
</t>
    </r>
    <r>
      <rPr>
        <b/>
        <sz val="12"/>
        <color rgb="FF000000"/>
        <rFont val="Calibri"/>
        <family val="2"/>
      </rPr>
      <t xml:space="preserve">Transport Division
</t>
    </r>
    <r>
      <rPr>
        <sz val="12"/>
        <color rgb="FF000000"/>
        <rFont val="Calibri"/>
        <family val="2"/>
      </rPr>
      <t>a. The Transport Division applies the same principles as the Mining Division to prevent and mitigate OHS impacts in activities involving contractors and service providers. Its Integrated Management System (SGI), certified under ISO 45001, ISO 9001 and ISO 14001, establishes consistent safety expectations across all railway operations. Contractors working on site must comply with the Special Regulation for Contractor and Subcontractor Companies (RECSS), which defines shared safety protocols and requires periodic audits to verify alignment with operational and regulatory standards.
Risk‑prevention measures focus on the Division’s critical‑risk profile, including railway‑equipment operation, interaction between rail equipment and people, working at height and hazardous‑substance handling. Technology is used to strengthen prevention—such as fatigue‑monitoring systems and real‑time operational oversight—while emergency‑response drills and incident investigations follow Group methodology. The Division has maintained zero fatal accidents since 2016, demonstrating the effectiveness of its contractor‑management and risk‑control practices.</t>
    </r>
  </si>
  <si>
    <r>
      <rPr>
        <b/>
        <sz val="12"/>
        <rFont val="Calibri"/>
        <family val="2"/>
      </rPr>
      <t>Workers covered by an occupational health and safety management system</t>
    </r>
    <r>
      <rPr>
        <sz val="12"/>
        <rFont val="Calibri"/>
        <family val="2"/>
      </rPr>
      <t xml:space="preserve">
a. If the organisation has implemented an occupational health and safety management
system based on legal requirements and/or recognized standards/guidelines:
i. the number and percentage of all employees and workers who are not employees
but whose work and/or workplace is controlled by the organisation, who are
covered by such a system;
ii. the number and percentage of all employees and workers who are not employees but whose work and/or workplace is controlled by the organisation, who are covered by such a system that has been internally audited;
iii. the number and percentage of all employees and workers who are not employees but whose work and/or workplace is controlled by the organisation, who are covered by such a system that has been audited or certified by an external party.
b. Whether and, if so, why any workers have been excluded from this disclosure, including the types of worker excluded.
c. Any contextual information necessary to understand how the data have been compiled, such as any standards, methodologies, and assumptions used.</t>
    </r>
  </si>
  <si>
    <r>
      <rPr>
        <b/>
        <sz val="12"/>
        <rFont val="Calibri"/>
        <family val="2"/>
      </rPr>
      <t>Mining Division</t>
    </r>
    <r>
      <rPr>
        <sz val="12"/>
        <rFont val="Calibri"/>
        <family val="2"/>
      </rPr>
      <t xml:space="preserve">
a i-ii-iii. Sustainability Databook - Health and Safety sheet
The Group’s OHS management system is implemented to comply with applicable law and is structured around our risk‑management frameworks (Planned Task Risk Assessment, learning cycle, corporate verifications, EHS/analytics). 
The system is subject to internal audits/assurance, including bimonthly corporate verifications across all companies and projects, and on-site reviews led by leadership. 
The Copper Mark seal – held by all four mining operations – verifies the occupational health and safety management system of each site.
b. All employees and all workers whose work or workplace is controlled by the Group are fully covered, with no exceptions.
</t>
    </r>
    <r>
      <rPr>
        <b/>
        <sz val="12"/>
        <rFont val="Calibri"/>
        <family val="2"/>
      </rPr>
      <t>Transport Division</t>
    </r>
    <r>
      <rPr>
        <sz val="12"/>
        <rFont val="Calibri"/>
        <family val="2"/>
      </rPr>
      <t xml:space="preserve">
a i-ii-iii. Sustainability Databook - Health and Safety sheet
The Integrated Management System is certified under ISO 45001, ISO 9001 and ISO 14001, and applies to all Transport Division workplaces, including rail yards, operational sites and maintenance centres.
TRAIN, a related transport operation, maintains an Occupational Health and Safety Management System that complies with applicable Chilean legal requirements; however, it is not certified under ISO 45001.
b. 100% of employees whose work or workplace is controlled by the Transport Division are covered by the Integrated Management System (SGI). This includes all directly employed railway workers, all of whom are subject to internal audits, corporate verifications and on‑site leadership programmes.
</t>
    </r>
  </si>
  <si>
    <r>
      <rPr>
        <b/>
        <sz val="12"/>
        <rFont val="Calibri"/>
        <family val="2"/>
      </rPr>
      <t>Work-related injuries</t>
    </r>
    <r>
      <rPr>
        <sz val="12"/>
        <rFont val="Calibri"/>
        <family val="2"/>
      </rPr>
      <t xml:space="preserve">
a. For all employees: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b. For all workers who are not employees but whose work and/or workplace is controlled by the organisation: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c. The work-related hazards that pose a risk of high-consequence injury, including:
i. how these hazards have been determined;
ii. which of these hazards have caused or contributed to high-consequence injuries during the reporting period;
iii. actions taken or underway to eliminate these hazards and minimize risks using the hierarchy of controls.
d. Any actions taken or underway to eliminate other work-related hazards and minimize risks using the hierarchy of controls.
e. Whether the rates have been calculated based on 200,000 or 1,000,000 hours worked.
f. Whether and, if so, why any workers have been excluded from this disclosure, including the types of worker excluded.
g. Any contextual information necessary to understand how the data have been compiled, such as any standards, methodologies, and assumptions used.</t>
    </r>
  </si>
  <si>
    <r>
      <rPr>
        <b/>
        <sz val="12"/>
        <rFont val="Calibri"/>
        <family val="2"/>
      </rPr>
      <t>Work-related ill health</t>
    </r>
    <r>
      <rPr>
        <sz val="12"/>
        <rFont val="Calibri"/>
        <family val="2"/>
      </rPr>
      <t xml:space="preserve">
a. For all employees:
i. The number of fatalities as a result of work-related ill health;
ii. The number of cases of recordable work-related ill health;
iii. The main types of work-related ill health.
b. For all workers who are not employees but whose work and/or workplace is controlled by the organisation:
i. The number of fatalities as a result of work-related ill health;
ii. The number of cases of recordable work-related ill health;
iii. The main types of work-related ill health.
c. The work-related hazards that pose a risk of ill health, including:
i. how these hazards have been determined;
ii. which of these hazards have caused or contributed to cases of ill health during the reporting period;
iii. actions taken or underway to eliminate these hazards and minimize risks using the hierarchy of controls.
d. Whether and, if so, why any workers have been excluded from this disclosure, including the types of worker excluded.
e. Any contextual information necessary to understand how the data have been compiled, such as any standards, methodologies, and assumptions used.</t>
    </r>
  </si>
  <si>
    <r>
      <rPr>
        <b/>
        <sz val="12"/>
        <color rgb="FF000000"/>
        <rFont val="Calibri"/>
        <family val="2"/>
      </rPr>
      <t xml:space="preserve">Mining Division
</t>
    </r>
    <r>
      <rPr>
        <sz val="12"/>
        <color rgb="FF000000"/>
        <rFont val="Calibri"/>
        <family val="2"/>
      </rPr>
      <t xml:space="preserve">a. i-ii-Sustainability Databook - Health and Safety sheet
iii. Seven cases of occupational hearing loss and one case of silicosis.
b.  i-ii. Sustainability Databook - Health and Safety sheet
iii. There are no reported cases.
c. i. The Group identifies high‑consequence hazards through its integrated Occupational Health and Safety (OHS) management system, which is embedded within the Operational Excellence Management System (OEMS). Hazards are determined using: Work Risk Assessment and Control (WRAC) and BowTie analysis for critical task pathways.
ii. Exposure exceeding established occupational noise‑dose limits.
iii. The Group applies the hierarchy of controls systematically. Key actions in 2025 include:
Engineering redesigns such as improved acoustic insulation in locomotives to eliminate long‑term noise exposure.
</t>
    </r>
    <r>
      <rPr>
        <b/>
        <sz val="12"/>
        <color rgb="FF000000"/>
        <rFont val="Calibri"/>
        <family val="2"/>
      </rPr>
      <t xml:space="preserve">Transport Division
</t>
    </r>
    <r>
      <rPr>
        <sz val="12"/>
        <color rgb="FF000000"/>
        <rFont val="Calibri"/>
        <family val="2"/>
      </rPr>
      <t xml:space="preserve">a. iii. Work‑related ill‑health cases in the Transport Division during 2025 were primarily associated with occupational hearing loss (hypoacusis), affecting workers in railway‑equipment operation and maintenance roles. These cases correspond to long‑term exposure to noise in operational environments.
b. iii. No work‑related illnesses were reported by contractor or service‑provider companies operating within Transport Division facilities during the reporting year.
c. i. Hazard identification for health‑related risks is carried out in accordance with the PFCAB‑002 Procedure for Hazard Identification and Risk Assessment, using the WRAC matrix. For tasks with critical‑risk magnitude, the BowTie methodology is applied and corresponding Control Strategies are established, including preventive measures for hearing loss, exposure to fumes and metallic dust, and fatigue and drowsiness.
This process includes qualitative evaluations in the field and quantitative agent assessments conducted by the legally authorised administering body.
High‑risk activities subject to regular evaluation include railway‑equipment operation, railway‑equipment–person interaction, hazardous‑substance handling, work at height and interaction with electrical energy.
c. ii. The principal exposure factor associated with work‑related health risks is noise, particularly in operational and maintenance tasks where workers are exposed to high sound‑pressure levels over extended periods.
c. iii. Engineering controls implemented to reduce exposure include the installation of acoustic barriers, silencers on drainage valves, and locomotive‑cab sealing enhancements, which significantly reduce noise penetration and support operator protection.
e. All health‑risk evaluations are conducted in compliance with Chilean legal requirements for the identification and quantification of occupational‑health risks. Technical feasibility assessments are carried out to determine the most effective engineering‑control measures and support continuous improvement of the Transport Division’s health‑risk‑management system.
</t>
    </r>
  </si>
  <si>
    <r>
      <t xml:space="preserve">a. Antofagasta strengthened governance and transparency through its Human Rights Policy, which is aligned with the UN Guiding Principles on Business and Human Rights (UNGPs), ILO Convention 169, and ICMM commitments. it promotes non‑discrimination, equal opportunities, and respect for Indigenous Peoples’ rights, culture and heritage.
Our social investment programmes (e.g., water stewardship, education, connectivity) contribute to territorial wellbeing and reduce vulnerability to rights‑related risks. 
Positive impacts (Transport Division – FCAB): Active respect for human rights across operations, including recognition of cultural diversity, inclusion of Indigenous Peoples and the promotion of fair working conditions; lawful trade‑union participation and worker representation; inclusion of people with disabilities and of diverse nationalities to advance equity; and urban environmental remediation in inhabited areas, contributing to community health and wellbeing (e.g., rail‑yard conversion/soil remediation).
Negative impacts (actual and potential): Risks of adverse impacts on communities and workers if operational changes affect water resources, cultural heritage, or health and safety; potential labour‑rights issues in contractor operations if standards are not fully applied; and the risk of exclusion or discrimination if inclusion processes are not adequately managed.  These risk pathways are addressed through the Indigenous Peoples Engagement Standard, Human Rights Policy, Health and Safety Policy and protocols, Diversity and Inclusion guidelines and are monitored via Human Rights Due Diligence, including early project stages and construction. Operational incidents with social consequences are managed through emergency controls, participatory monitoring and social agreements In urban/rail interfaces there may be noise, waste and land‑occupation concerns; archaeological finds require cultural‑heritage protection and due process. Operational incidents are managed through emergency controls, participatory monitoring and social agreements that prioritise the right to health and a safe environment.
b. Based on assessments carried out, no negative impacts were identified for 2025.
c. Policies and commitments:
Human Rights Policy: Respect for internationally recognised rights; prohibition of discrimination, child labour and forced labour; recognition of Indigenous Peoples’ rights; access to grievance mechanisms. The policy is aligned with UNGPs, ILO Convention 169, and ICMM Position Statement on Indigenous Peoples. We integrate human‑rights principles into the Social Management Model: dialogue, collaboration, traceability, transparency and excellence guiding territorial, institutional and operational engagement. The Indigenous Peoples Engagement Standard sets principles (recognise–respect–contribute), due diligence, culturally appropriate engagement and FPIC‑aligned practice. The Health and Safety policy and management systems, Diversity and inclusion guidelines, code of conduct, and Modern Slavery Statement.
d. i. Human Rights Due Diligence every 3–4 years, covering all operations. Contractor clauses on ethics, labour rights and living wage compliance. Training on human rights and workplace conduct for employees and security personnel. Early engagement and culturally appropriate dialogue with Indigenous communities. Unbiased recruitment/selection processes. Environmental and social impact assessments prior to projects in urban/rail areas. 
ii. Grievance mechanisms </t>
    </r>
    <r>
      <rPr>
        <i/>
        <sz val="12"/>
        <rFont val="Calibri"/>
        <family val="2"/>
      </rPr>
      <t xml:space="preserve">Tu Voz </t>
    </r>
    <r>
      <rPr>
        <sz val="12"/>
        <rFont val="Calibri"/>
        <family val="2"/>
      </rPr>
      <t>and Community Grievance Mechanism (inclusive, confidential, tracked; 30‑day response target), designed in line with UNGPs and ICMM good practice, ensuring accessibility and non‑retaliation; 
Participatory monitoring and social agreements following incidents (e.g., water quality monitoring, emergency planning).
Reporting and remediation of archaeological finds with the National Monuments Council.
Intercultural‑awareness and anti‑discrimination campaigns (FCAB).
iii. Measures to manage actual and potential negatives: Emergency response protocols for environmental and social incidents. Implementation of the Global Industry Standard on Tailings Management (GISTM) and community engagement on emergency preparedness. Occupational health and safety protocols. Active participation of trade unions and Joint Health &amp; Safety Committees (Comité Paritario de Higiene y Seguridad). Diversity and Inclusion guidelines. Inclusion of workers with disabilities and of different nationalities, consistent with non‑discrimination principles.
e. Monitoring the effectiveness of the measures
i. Internal audits and Board oversight via the Sustainability and Stakeholder Management Committee.
Impact evaluations using Theory of Change and SROI methodology on our social programmes.
Participatory monitoring with communities for water and environmental indicators.
ii.Completion of Human Rights Due Diligence across mining operations.
Timely resolution of grievances within 30 days.
iii. Updated Human Rights Policy and Indigenous Peoples Engagement Standard implemented.
The Copper Mark achieved for all mining operations, confirming compliance with 33 sustainability criteria including human rights.
Documented improvements in grievance handling and participatory monitoring.
Transport Division: 100% of staff trained in ethics and anti‑corruption; 72% union membership; 1.6% inclusion of people with disabilities; 14% of workers are foreign nationals; zero human‑rights breaches recorded in 2025.
iv. Embedding culturally relevant engagement and information symmetry reduces conflict risk.
Strengthening emergency preparedness and transparency builds trust and resilience.
Systematic measurement informs prioritisation of social and human‑rights programmes.
f. Stakeholder engagement, including community dialogue tables, Indigenous consultation processes, and grievance channels, has shaped the design of human‑rights measures and informed their effectiveness. Feedback from communities led to improvements in emergency planning, participatory monitoring, and culturally appropriate communication strategies.
Collaboration with heritage authorities on archaeological‑find management.
Suppliers and contractors: evaluated against ethical and safety standards embedded in contracts.</t>
    </r>
  </si>
  <si>
    <r>
      <rPr>
        <b/>
        <sz val="12"/>
        <rFont val="Calibri"/>
        <family val="2"/>
      </rPr>
      <t>Security personnel trained in human rights policies or procedures</t>
    </r>
    <r>
      <rPr>
        <sz val="12"/>
        <rFont val="Calibri"/>
        <family val="2"/>
      </rPr>
      <t xml:space="preserve">
a. Percentage of security personnel who have received formal training in the organisation’s human rights policies or specific procedures and their application to security.
b. Whether training requirements also apply to third-party organisations providing security personnel.</t>
    </r>
  </si>
  <si>
    <t>Currently Antofagasta plc does not have this information publicly available but is working to improve reporting practices.</t>
  </si>
  <si>
    <r>
      <rPr>
        <b/>
        <sz val="12"/>
        <rFont val="Calibri"/>
        <family val="2"/>
      </rPr>
      <t>Incidents of violations involving rights of indigenous peoples</t>
    </r>
    <r>
      <rPr>
        <sz val="12"/>
        <rFont val="Calibri"/>
        <family val="2"/>
      </rPr>
      <t xml:space="preserve">
a. Total number of identified incidents of violations involving the rights of indigenous peoples during the reporting period.
b. Status of the incidents and actions taken with reference to the following:
i. Incident reviewed by the organisation;
ii. Remediation plans being implemented;
iii. Remediation plans that have been implemented, with results reviewed through
routine internal management review processes;
iv. Incident no longer subject to action.</t>
    </r>
  </si>
  <si>
    <t>a. Antofagasta's commitment to communities is delivered through long‑term, co‑designed programmes that promote territorial wellbeing, such as Somos Choapa (Los Pelambres surroundings) and Diálogos para el Desarrollo (Centinela and Antucoya neighbouring communities), improving access to employment, education, water for human consumption and irrigation, and digital connectivity (fibre and public Wi‑Fi), alongside telemedicine and community infrastructure upgrades, implemented via public–private partnerships and participatory processes. 
Targeted economic inclusion initiatives—e.g., Suppliers for a Better Future—build SME capabilities and increase regional participation in the value chain; social investment supports education, employability and skills (scholarships and technical training). 
Governance focus: In 2025, Board‑level oversight of social and stakeholder matters continued through the Sustainability and Stakeholder Management Committee, reinforcing accountability for community outcomes across operations. 
The Human Rights Policy commits the Group to respect internationally recognised human rights, prohibits discrimination and recognises the rights, culture and traditions of Indigenous Peoples, including access to remedy through grievance mechanisms. The Indigenous Peoples Engagement Standard sets principles (recognise–respect–contribute), due diligence, culturally appropriate engagement and FPIC‑aligned practice. 
In urban interfaces, FCAB advances territorial value through urban soil remediation and conversion of rail yards under the “Barrio Parque” plan, improved environmental controls (e.g., noise/waste handling), cultural heritage activation (e.g., Heritage Day), and safety campaigns along rail corridors—benefiting local residents in the Antofagasta Region.
Potential and actual negative impacts: If not properly managed, mining and project activities can affect water resources, air quality (dust), land use, cultural heritage and traditional livelihoods. These risk pathways are addressed through the Indigenous Peoples Engagement Standard and are monitored via Human Rights Due Diligence, including early project stages and construction. Operational incidents with social consequences are managed through emergency controls, participatory monitoring and social agreements
FCAB recognises potential impacts in rail corridors and adjacent urban areas—noise, waste and land occupation—and archaeological finds during urban remediation works, which are managed in coordination with the Consejo de Monumentos Nacionales (National Monuments Council). 
b. Based on assessments carried out, no significant negative impacts were identified for 2025.
c.  Policies and commitments
Human Rights Policy: respect, due diligence, non‑discrimination, recognition of Indigenous Peoples, access to remedy. 
Indigenous Peoples Engagement Standard: intercultural principles; due diligence; FPIC‑aligned engagement; consultation roles under ILO 169/SEIA where applicable. 
Social Management Model: dialogue, collaboration, traceability, transparency and excellence guiding territorial, institutional and operational engagement. 
Transport Division (FCAB): Community Engagement Strategy with five pillars—Heritage &amp; Identity; Community &amp; Good Neighbour; Sustainability &amp; Environment; Safety &amp; Prevention; Innovation &amp; Shared Future—aligned with Group governance. 
d. Actions taken to manage the topic and associated impacts
i) Prevention or mitigation of potential negative impacts: Mining Division: Early, culturally appropriate engagement and due diligence with Indigenous organisations, including influence‑area mapping, participatory impact identification and impact‑management plans. Water stewardship programmes (e.g., SSR strengthening, canal lining, emergency access) in drought‑prone territories; Security &amp; Care Programme around neighbouring localities addressing environmental, safety and coexistence issues. 
Transport Division (FCAB): Technical working groups with communities to inform and discuss project plans; public‑safety campaigns along rail corridors (e.g., “Cuida tu vida, respeta la vía”); standardised planning for urban remediation and conversion (e.g., Patio Bellavista under Barrio Parque). 
ii) Addressing potential negatives and enabling remediation: Community grievance mechanism (inclusive, confidential, tracked; 30‑day response target), designed in line with UNGPs and ICMM good practice; emergency planning and public information for tailings (GISTM implementation, partnerships with emergency authorities, community briefings and drills). 
Transport Division (FCAB): Management of noise/waste/coexistence issues; reporting and treatment of archaeological finds with the National Monuments Council; urban soil remediation in sensitive locations (e.g., Patio Bellavista).
iii) Managing actual and potential impacts: Medical outreach in vulnerable areas; education and employability agreements; co‑funded community and heritage projects aligned to territorial priorities. Incident response includes immediate containment, third‑party verification, participatory monitoring and, where appropriate, social agreements. 
Governance &amp; oversight: From operational public affairs teams to biannual executive sessions with the CEO , the VP Corporate Affairs and operation GMs, ensuring consistency with Group policies, standards and procedures. 
e. Tracking the effectiveness of actions taken
i. Processes used: Impact evaluation system: Theory of Change and Social Return on Investment (SROI); Territorial Human Wellbeing Matrix to measure social outcomes at commune level (access to services, cohesion, education, etc.). [
Participatory monitoring: tracking of commitments; water quality/SSR performance; access to air‑quality monitoring; tailings emergency information sessions. 
ii. Goals, objectives and indicators:
Programme‑level metrics: beneficiaries, households connected, kilometres of canals improved, SSR strengthened, scholarships and employability outcomes; local‑supplier participation.
GISTM adoption timetable and community engagement deliverables (visits, briefings, emergency training).
Board committee review of social strategy and progress. 
iii. Effectiveness (progress):
Mining Division examples: Documented improvements in territorial access evidenced in our Social Impact Report—e.g., increased access to cohesion spaces in Salamanca (+71%), cultural and health facilities in Los Vilos (+65%), and education services in Illapel (+80%). Digital access: 500+ families connected to fibre and 10+ public Wi‑Fi points, together with water‑efficiency gains through canal improvements and SSR upgrades. 
Transport Division (FCAB): 18 community communications addressed (2025), 3 technical roundtables with neighbours of Villa Chuquicamata at Patio Bellavista, plus door‑to‑door engagement on Patria Nueva; &gt;9,000 participants across heritage and outreach activities (including &gt;6,000 visitors to FCAB’s Heritage Day as reported in SR2025). 
iv.  Lessons learned and integration:
Dialogue symmetry and culturally relevant participation reduce conflict risk and improve acceptance of solutions; these principles are now embedded through the Indigenous Peoples Engagement Standard, due‑diligence stages and governance arrangements.
Preparedness and transparency in tailings and environmental management (e.g., GISTM, public data, drills) strengthen trust and improve response.
Systematic measurement (SROI and Wellbeing Matrix) guides re‑prioritisation of social portfolios to ensure our contribution to community development and wellbeing. 
f.  Stakeholder engagement
Communities (local/Indigenous): Multi‑stakeholder working groups, public consultations and culturally relevant activities; engagement aligned with ILO 169
Social and neighbourhood organisations: Co‑design of territorial projects and programmes.
Municipalities and universities: Collaboration on training, health and urban development (e.g., Barrio Parque). 
Transport Division (FCAB) influence: Active participation informed the design of the Rail‑Yard Conversion Plan, ongoing environmental/social impact management and continuous improvements to territorial‑engagement policies.</t>
  </si>
  <si>
    <r>
      <rPr>
        <b/>
        <sz val="12"/>
        <rFont val="Calibri"/>
        <family val="2"/>
      </rPr>
      <t>Proportion of senior management hired from the local community</t>
    </r>
    <r>
      <rPr>
        <sz val="12"/>
        <rFont val="Calibri"/>
        <family val="2"/>
      </rPr>
      <t xml:space="preserve">
a. Percentage of senior management at significant locations of operation that are hired from the local community.
b. The definition used for ‘senior management’.
c. The organisation’s geographical definition of ‘local’.
d. The definition used for ‘significant locations of operation’.</t>
    </r>
  </si>
  <si>
    <r>
      <rPr>
        <b/>
        <sz val="12"/>
        <color rgb="FF000000"/>
        <rFont val="Calibri"/>
        <family val="2"/>
      </rPr>
      <t>Mining Division</t>
    </r>
    <r>
      <rPr>
        <sz val="12"/>
        <color rgb="FF000000"/>
        <rFont val="Calibri"/>
        <family val="2"/>
      </rPr>
      <t xml:space="preserve">
a. In 2025, Antofagasta advanced a portfolio of infrastructure and community‑service initiatives across the Coquimbo and Antofagasta Regions, in partnership with municipalities, regional authorities, foundations and local organisations. These initiatives strengthened access to water, education, health, urban services and public spaces, consistent with the Group’s long‑term territorial development model.
Key developments included:
Education and health infrastructure: Delivery of scholarships, technical training, education upgrades and primary health‑care equipment, supporting territorial access to essential services. 
Major education infrastructure project – Illapel Polytechnic School:
In 2025, Minera Los Pelambres contributed to the design and technical support for the reconstruction of the Liceo Politécnico de Illapel, a public institution under the Ministry of Education’s Bicentennial Seal standard. The project includes 28 classrooms, specialised technical workshops, a gymnasium, dining hall, library, laboratories, administration buildings and both covered and open courtyards. Exterior works include parking areas, a synthetic‑grass sports field, service yards and perimeter enclosures. The new reinforced‑concrete, two‑storey school will have capacity for 1,050 students.
These investments form part of the Group’s strategy to strengthen local services and improve territorial conditions for long‑term development. 
b. Positive impacts:
Improved access to essential services: Enhanced availability of water for human consumption and irrigation, modernised educational facilities, strengthened health services and new public spaces—supporting wellbeing and territorial equity. 
Human capital development: Scholarships, training programmes and upgraded technical‑education infrastructure (including the Illapel Polytechnic School) expand employability and local skills pipelines.
Agricultural and economic resilience: More efficient irrigation and water‑management systems increase productivity and reduce vulnerability to climate variability—key priorities identified in the Group’s territorial frameworks. 
Local economic multipliers: Infrastructure projects generate indirect economic benefits through local contracting, municipal service strengthening, community‑organisation activity and SME participation.
Social cohesion: Upgraded sports, cultural and communal infrastructure provides safe, inclusive meeting spaces that reinforce community identity and engagement.
Potential negative impacts (managed): 
Temporary disruptions during construction—such as noise, dust, and reduced access for households and businesses—may occur. These are mitigated through early community engagement, participatory design processes and accessible grievance mechanisms aligned with UNGP and ICMM good practice. 
c. Most initiatives are in‑kind, non‑commercial contributions, delivered through public–private partnerships with municipalities, regional governments, NGOs, universities and local organisations. This model ensures alignment with territorially identified needs and maximises social value, consistent with the Group’s Social Management Model and its governance structure for community relations.
</t>
    </r>
    <r>
      <rPr>
        <b/>
        <sz val="12"/>
        <color rgb="FF000000"/>
        <rFont val="Calibri"/>
        <family val="2"/>
      </rPr>
      <t xml:space="preserve">Transport Division
</t>
    </r>
    <r>
      <rPr>
        <sz val="12"/>
        <color rgb="FF000000"/>
        <rFont val="Calibri"/>
        <family val="2"/>
      </rPr>
      <t>a. Rail‑Yard Conversion Project (Barrio Parque): In 2025, FCAB completed the soil‑remediation phase of the Patio Bellavista rail yard, with an investment of over US$6 million. A total of 20,300 tonnes of metal‑contaminated soil were removed, and construction began on the dividing wall that marks the start of the urbanisation phase of the project.
Medical outreach operations in Calama: In collaboration with the Family Health Centre Enrique Mont, FCAB delivered comprehensive medical services to hundreds of residents, including members of Indigenous communities, improving access to primary healthcare in vulnerable areas.
Agreements with educational institutions: FCAB formalised partnerships with Catholic University of the North (UCN), Technical Training Centre of the Catholic University of the North (CEDUC), AIEP Professional Institute, and the University of Antofagasta, enabling technical training, internships and collaborative educational projects to strengthen local talent and employability.
b. Positive impacts:
Education: Improved access to technical training and vocational education through institutional partnerships.
Health: Delivery of community‑based medical services in collaboration with the Family Health Centre, benefiting both urban and Indigenous populations.
Community relations: Stronger ties between FCAB and neighbouring communities through community meetings, cultural events and heritage‑related activities.
Employability: Enhanced opportunities for apprenticeships and the development of young local talent through formal training programmes.
Potential negative impacts (managed):
Elevated community expectations, require ongoing engagement and transparent communication.
Noise and waste concerns in rail‑adjacent areas.
Archaeological finds during Patio Bellavista excavation, which were reported and managed in coordination with the National Monuments Council, ensured regulatory compliance and cultural‑heritage protection.
c. FCAB’s community‑related investments and services are delivered through multiple modalities:
In‑kind contributions: Donation of rail wagons for restoration at the Quinta Normal Railway Museum (Metropolitan Region), and transfer of the former Colegio Inglés building to the Sexta Compañía de Bomberos Ferrocarril.
Pro bono engagements: Free medical outreach operations in collaboration with CESFAM; cultural and educational events open to the public, including Heritage Day and Trenetón.
Commercial arrangements with social impact:
Agreements with educational institutions to support internships and technical training; direct investment in soil remediation and urban reconversion under the rail‑yard conversion programme.</t>
    </r>
  </si>
  <si>
    <r>
      <rPr>
        <b/>
        <sz val="12"/>
        <rFont val="Calibri"/>
        <family val="2"/>
      </rPr>
      <t>Significant indirect economic impacts</t>
    </r>
    <r>
      <rPr>
        <sz val="12"/>
        <rFont val="Calibri"/>
        <family val="2"/>
      </rPr>
      <t xml:space="preserve">
a. Examples of significant identified indirect economic impacts of the organisation, including positive and negative impacts.
b. Significance of the indirect economic impacts in the context of external benchmarks and stakeholder priorities, such as national and international standards, protocols, and policy agendas.</t>
    </r>
  </si>
  <si>
    <t>a. Employment:
In 2025, more than 8,700 people were employed at Los Pelambres in the Coquimbo Region, 81% of whom were contractors. In the Antofagasta Region operations, over 17,600 people were employed, with 66% corresponding to contractors.
Strengthening local human capital:
Partnership agreements with institutions such as the Catholic University of the North (UCN), the Technical Training Centre of the Catholic University of the North (CEDUC UCN), the AIEP Professional Institute, and the University of Antofagasta, enabling technical training, professional internships and collaborative projects. The Apprenticeship Programme and the Railway Supervisors Programme further promote local employability and the development of young talent.
Supplier development:
During 2025, the Suppliers for a Better Future Programme achieved 48% local employment among suppliers, 14% female participation, and 18% of total procurement sourced from regional suppliers.
Social investment:
A total of US$48 million was invested in programmes supporting education, health, and local entrepreneurship.
Infrastructure and services:
Infrastructure projects strengthened water security, expanded educational facilities, and enhanced cultural heritage, generating multiplier effects across local economies.
At the Transport Division, infrastructure contributions include support to firefighters (Sexta Compañía de Bomberos Ferrocarril) through the transfer of the former school facility Colegio Inglés, as well as the donation of railway wagons for restoration at the Quinta Normal Railway Museum.
Local economic activation:
Events such as Heritage Day and Trenetón stimulate local commerce, tourism and service demand, generating short‑term economic multipliers within neighbouring communities.
Urban reconversion:
The Rail‑Yard Conversion Project (Barrio Parque) in Antofagasta—through the soil remediation of Patio Bellavista—contributes to sustainable urban renewal and improved public‑space quality.
Potential negative impacts:
Elevated community expectations may place pressure on the company if not adequately managed. There is also a potential risk of gentrification in intervened urban areas unless protective measures for existing residents are considered.
b. These measures are aligned with the ICMM Mining Principles and the UN Sustainable Development Goals (SDGs)—particularly SDG 6 (Clean Water and Sanitation), SDG 8 (Decent Work and Economic Growth), and SDG 11 (Sustainable Cities and Communities). Contribution to national agendas to support for the decentralisation of economic development in northern Chile; participation in the Northern Regional Council of UN Global Compact Chile, which coordinates business efforts to advance territorial sustainability. Antofagasta's approach reflects international best practice in responsible mining, contributing to regional resilience and inclusive growth.</t>
  </si>
  <si>
    <r>
      <rPr>
        <b/>
        <sz val="12"/>
        <rFont val="Calibri"/>
        <family val="2"/>
      </rPr>
      <t>Operations with local community engagement, impact assessments, and development programmes</t>
    </r>
    <r>
      <rPr>
        <sz val="12"/>
        <rFont val="Calibri"/>
        <family val="2"/>
      </rPr>
      <t xml:space="preserve">
a. Percentage of operations with implemented local community engagement, impact assessments, and/or development programmes, including the use of:
i. social impact assessments, including gender impact assessments, based on participatory processes;
ii. environmental impact assessments and ongoing monitoring;
iii. public disclosure of results of environmental and social impact assessments;
iv. local community development programmes based on local communities’ needs;
v. stakeholder engagement plans based on stakeholder mapping;
vi. broad based local community consultation committees and processes that include vulnerable groups;
vii. works councils, occupational health and safety committees and other worker representation bodies to deal with impacts;
viii. formal local community grievance processes.</t>
    </r>
  </si>
  <si>
    <t>a i. As of 31 December 2025, 100% of Antofagasta's operations (Los Pelambres, Centinela, Antucoya, and Zaldívar mining companies, and the Transport Division) had implemented local community engagement programmes, impact assessments, and community‑development initiatives. These programmes include:
Antofagasta conducts social impact assessments that consider vulnerable groups, including women, children, older adults and Indigenous communities.
Within the Transport Division, an internal survey on cultural discrimination was carried out to identify and address intercultural coexistence challenges.
ii. In Chile, large-scale projects must undergo strict environmental impact assessments by the Environmental Evaluation Service (SEA) to obtain a favourable Environmental Approval Resolution (RCA), which authorises the construction, operation, and closure of the projects. RCAs impose mandatory compliance conditions on mitigation or compensation measures and the monitoring of environmental components. The groups has monitoring and compliance processes aligned with Chilean regulations and international standards. 
In the Transport Division, under the Barrio Parque urban‑conversion project, FCAB carried out 884 environmental analyses across water, air and soil matrices. 659 environmental requirements were managed through digital platforms. Five permit files were processed, resulting in a Favourable Pertinence Consultation Resolution. Archaeological findings at Patio Bellavista were formally assessed and managed in line with cultural‑heritage procedures.
iii. Results of community‑related projects—such as the Rail‑Yard Conversion Project (PRPF)—are communicated through technical working groups, community bulletins, neighbourhood meetings and public activities.
Operational progress is also reported transparently by community‑relations teams in the territories, and through the Group’s publicly available Sustainability Report.
iv. All operations implement community‑development initiatives designed through participatory processes:
Somos Choapa (Los Pelambres) and Diálogos para el Desarrollo (Centinela and Antucoya), which focus on education, health, digital connectivity, water management and public‑space improvements.
For the Transport Division:
Medical outreach operations in collaboration with Family Health Centres (CESFAM).
Educational partnerships with the Universidad Católica del Norte (UCN), the Technical Training Centre of the Catholic University of the North (CEDUC UCN), the AIEP Professional Institute, and the University of Antofagasta.
Cultural and heritage activities such as Heritage Day and Trenetón, which strengthen local identity and stimulate local economic activity.
v. All operations implement formal stakeholder engagement plans that map and address key stakeholders through structured, transparent dialogue. 
FCAB’s Community Engagement Strategy is structured around five pillars:
Heritage &amp; Identity; Community &amp; Good Neighbour; Sustainability &amp; Environment; Safety &amp; Prevention; Innovation &amp; Shared Future.
Stakeholders include neighbourhood councils, municipalities, universities, NGOs and Indigenous communities.
vi–vii. Across all operations, Antofagasta implements: Consultation processes with local communities, including vulnerable groups, through open houses, technical working groups, regional meetings with neighbourhood leaders and school‑based educational activities.
Joint Health and Safety Committees (CPHS) and five active trade unions in the Transport Division, which participate in workplace‑condition oversight and collective bargaining. These processes promote inclusive participation, trust building and transparent management of impacts.
viii. All operations have formal grievance mechanisms aligned with the UN Guiding Principles and ICMM good practices, accessible to all neighbouring communities. 
FCAB receives community enquiries related to coexistence issues, environmental matters and technical queries. Each case is managed through formal channels—including email, in‑person support and structured working groups—with full traceability and timely responses.</t>
  </si>
  <si>
    <t>a. Based on assessments carried out, no significant negative impacts were identified for 2025.
 i. Antofagasta operates four mining sites in Chile and a Transport Division:
Los Pelambres: Choapa Province, Coquimbo Region
Centinela, Antucoya, and Zaldívar: Antofagasta Region
Ferrocarril de Antofagasta a Bolivia: Antofagasta Region
ii. All operations have the potential to generate negative impacts on local communities due to the nature of mining activities. These impacts primarily relate to:
Community and Indigenous relations
Labour rights and work-life balance
Water management and availability
Dust emissions and air quality
Economic, social, and cultural aspects
Tailings and waste management
To address these risks, Antofagasta conducts human rights due diligence processes across its mining operations and projects. In 2024, the second due diligence assessment was completed, identifying and prioritising potential impacts and implementing preventive action plans. These plans include measures to mitigate social, environmental and cultural impacts, aligned with the UN Guiding Principles on Business and Human Rights.
Additionally, the Company operates a Community Grievance Management System, designed according to ICMM good practice and UNGP standards, to ensure timely and equitable resolution of concerns raised by neighbouring communities.</t>
  </si>
  <si>
    <t>MATERIAL TOPIC - SOCIAL: COLLABORATIVE LABOUR RELATIONS</t>
  </si>
  <si>
    <r>
      <rPr>
        <sz val="12"/>
        <rFont val="Calibri"/>
        <family val="2"/>
      </rPr>
      <t>a) Positive impacts (people and economy). Collaborative labour relations underpin stable operations and productivity, supporting safe, predictable shift systems and cost discipline. In 2025, collective agreements covered 6,420 workers (79% of the employee workforce) across 15 unions, helping to reduce conflict risk and anchor mutually agreed changes to working time and benefits. In 2024, a Group-wide engagement survey was conducted, including FCAB. The survey achieved a 94% participation rate. In 2025, no full engagement survey was carried out. Instead, targeted pulse surveys were conducted in critical areas of every Company (including FCAB) as a follow-up to the 2024 results, and local action plans were implemented based on those outcomes. 
Positive impacts (rights): Respect for freedom of association and collective bargaining is explicit; we support constructive bargaining processes (e.g., Zaldívar, Los Pelambres, Antucoya 2025 negotiations concluded with new agreements). The Group also applies a living‑wage standard (c. 26% above Chile’s legal minimum) and requires contractors to honour ethical wages and basic benefits, which supports decent work conditions across the extended workforce. 
Environment (indirect): Constructive labour relations facilitate the introduction of new practices (e.g., shift changes and training) that help embed safe and environmentally responsible operations; while not a direct environmental impact, collaborative arrangements support the roll‑out of controls that reduce incident likelihood. 
Negative impacts (actual and potential): Risks include disputes around working time or pay, deteriorating social dialogue in large construction phases, and workplace conduct issues (e.g., harassment) that can erode trust. These risks are mitigated through the availability and use of the Tu Voz complaint channel, together with updated protocols aligned with Chile’s Law 21,643 on prevention, investigation, and sanction of workplace harassment and violence.
b) Based on assessments carried out, no negative impacts were identified for 2025. 
c) Policies and commitments
Collaborative labour relations commitment (People and society): recognition of the right to freedom of association and collective bargaining; dialogue‑first engagement; adherence to Chilean law. 
Human Rights Policy and compliance model, including non‑retaliation and access to remedy via the Tu Voz (Your voice) channe</t>
    </r>
    <r>
      <rPr>
        <i/>
        <sz val="12"/>
        <rFont val="Calibri"/>
        <family val="2"/>
      </rPr>
      <t>l. 
Li</t>
    </r>
    <r>
      <rPr>
        <sz val="12"/>
        <rFont val="Calibri"/>
        <family val="2"/>
      </rPr>
      <t xml:space="preserve">ving‑wage commitment (employees and contractors) and ethical‑wage clauses audited for compliance. 
d.i) Measures to prevent or mitigate potential negative impacts.
Structured social dialogue with unions and worker representatives; regular meetings across sites and during bargaining cycles (e.g. Antucoya, Los Pelambres 2025).
Collective adoption of working‑0-hourtim4e changes (stage‑in of Chile’s 40‑hours law—44 effective hours in 4x3 shifts in 2024, 42 effective hours in 4x3 shifts in 2026) to balance wellbeing and productivity. 
Conduct and dignity at work: implementation of updated prevention protocols consistent with Law 21,643; training on ethical workplace communications. 
Contractor alignment: ethical‑wage and benefits requirements; third‑party audits. 
ii) Measures to address potential negatives, including facilitation/remediation.
Grievance mechanisms (confidential, non‑retaliation) for employees and contractors; investigations and remediation plans overseen by compliance and site ethics committees. 
Targeted dialogue and bargaining to resolve disputes and codify improvements in collective agreements (benefits, scheduling, health and safety). 
iii) Ongoing management of actual and potential negatives.
Board‑level oversight via the Remuneration &amp; Talent Management Committee and the Sustainability &amp; Stakeholder Management Committee; systematic monitoring of labour relations metrics and cases. 
e. Monitoring effectiveness of the measures
i) Processes to track effectiveness.
Engagement surveys across the Mining Division (94% response in 2024), with action plans for teams below threshold. 
Governance reviews of bargaining outcomes, working‑time implementation and grievance closures; committee reporting to the Board. 
Contractor audits for ethical‑wage and benefits compliance.
ii) Goals, objectives and indicators.
Maintain high collective‑bargaining coverage and constructive union relations (15 unions). 
Effective adoption of legal reforms (e.g., 40‑hours law first‑stage to 44 hours in 2024, 42 hours in 2026) through agreements. 
Workforce sentiment indicators: engagement, values alignment and perception of social responsibility. 
iii) Effectiveness achieved.
2025 bargaining at Zaldívar, Antucoya and Los Pelambres concluded successfully. 
Living‑wage standard maintained at ~26% above the legal minimum and extended to contractors through requirements and audits. 
Implementation of 44‑hour shifts under the 40‑hours law without reported productivity loss. 
iv) Lessons learnt and integration.
</t>
    </r>
    <r>
      <rPr>
        <sz val="12"/>
        <color rgb="FF000000"/>
        <rFont val="Calibri"/>
        <family val="2"/>
      </rPr>
      <t>Formalising early, transparent dialogue timetables with unions improves acceptance of regulatory changes and eases implementation. 
Embedding grievance learnings into prevention protocols (e.g., updates post‑Law 21,643) strengthens trust and reduces recurrence</t>
    </r>
  </si>
  <si>
    <r>
      <rPr>
        <b/>
        <sz val="12"/>
        <rFont val="Calibri"/>
        <family val="2"/>
      </rPr>
      <t>Minimum notice periods regarding operational changes</t>
    </r>
    <r>
      <rPr>
        <sz val="12"/>
        <rFont val="Calibri"/>
        <family val="2"/>
      </rPr>
      <t xml:space="preserve">
a. Minimum number of weeks’ notice typically provided to employees and their representatives prior to the implementation of significant operational changes that could substantially affect them.
b. For organisations with collective bargaining agreements, report whether the notice period and provisions for consultation and negotiation are specified in collective agreements.</t>
    </r>
  </si>
  <si>
    <r>
      <rPr>
        <b/>
        <sz val="12"/>
        <rFont val="Calibri"/>
        <family val="2"/>
      </rPr>
      <t>Operations and suppliers in which the right to freedom of association and collective bargaining may be at risk</t>
    </r>
    <r>
      <rPr>
        <sz val="12"/>
        <rFont val="Calibri"/>
        <family val="2"/>
      </rPr>
      <t xml:space="preserve">
a. Operations and suppliers in which workers’ rights to exercise freedom of association or collective bargaining may be violated or at significant risk either in terms of:
i. type of operation (such as manufacturing plant) and supplier;
ii. countries or geographic areas with operations and suppliers considered at risk.
b. Measures taken by the organisation in the reporting period intended to support rights to exercise freedom of association and collective bargaining.</t>
    </r>
  </si>
  <si>
    <r>
      <t xml:space="preserve">a. i. Antofagasta plc operates exclusively in Chile, where freedom of association and collective bargaining are protected by law, therefore, the risk is considered low. All four mining operations (Los Pelambres, Centinela, Antucoya, Zaldívar), the Transport Division, and corporate offices comply with national labour regulations. The company reports no operations identified as posing a significant risk to these rights during the reporting period.
Regarding suppliers, the Group works primarily with Chilean companies (93% of suppliers are based in Chile), which are also subject to national labour laws. No suppliers were identified as presenting a significant risk to freedom of association or collective bargaining.
b. Recognition of rights: The company explicitly recognises freedom of association and collective bargaining in its Human Rights Policy and labour practices standards.
Collective agreements: In 2025, 15 unions operated across Antofagasta plc, covering 79% of the workforce. Collective bargaining processes were conducted transparently and constructively, including major negotiations at Antucoya and Los Pelambres.
Living wage commitment: Antofagasta applies a living wage standard (approximately 26% above the legal minimum) and requires contractors to comply with ethical wage provisions.
Grievance mechanisms: Confidential channels such as </t>
    </r>
    <r>
      <rPr>
        <i/>
        <sz val="12"/>
        <rFont val="Calibri"/>
        <family val="2"/>
      </rPr>
      <t>Tu Voz</t>
    </r>
    <r>
      <rPr>
        <sz val="12"/>
        <rFont val="Calibri"/>
        <family val="2"/>
      </rPr>
      <t xml:space="preserve"> (Your voice) ensure employees and contractors can report concerns without retaliation.
Contractor alignment: Supplier contracts include clauses on labour rights, ethics, and compliance with Chilean law.
Training and awareness: Programmes on labour rights and workplace conduct were implemented, including updates aligned with Chilean Law No. 21,643 on harassment and violence prevention.</t>
    </r>
  </si>
  <si>
    <t>a. Antofagasta recognises workforce wellbeing as a material topic with direct impacts on its employees and contractors. We operate large-scale mining operations and construction projects, as well as rail and truck services through our Transport Division (FCAB). The Group employs both direct staff and a substantial number of contractors across these activities. Workforce wellbeing risks are inherent in these operations, particularly in high-exposure roles such as mining, processing, logistics and rail transport. Contractor companies are integrated into the Group’s occupational health and wellbeing programmes through joint committees, shared safety protocols, and alignment with Antofagasta's standards. This includes participation in psychosocial risk management, access to health surveillance, and adherence to wellbeing-related policies and performance indicators. The Group is directly linked to negative impacts through its mining operations and contractor relationships. Occupational illnesses and psychosocial risks may arise from exposure to noise, dust, and high-pressure environments. These risks are present across both direct employees and contractors. Positive impacts include improved occupational health outcomes, such as a 93% reduction in high-risk noise exposure indicators and a 100% decrease in temporary occupational illnesses in 2024. Enhanced work-life balance through hybrid work arrangements and wellbeing programmes also contribute to employee satisfaction and retention.  While environmental impacts are not directly linked to workforce wellbeing, indirect benefits arise from reduced exposure to dust and noise through improved operational practices, such as remote work and teleoperation of mining activities, which reduce physical presence in high-risk environments and support mental health through more flexible working conditions.
b. The organisation experienced negative health and safety impacts arising from its operations and through its business relationships with contractors. These impacts are addressed through strengthened monitoring, learning and leadership engagement. In 2025, the total recordable injury frequency rate (TRIFR) was 1.69, and the occupational illnesses frequency rate (OIFR) was 0.08.
c. Policies, commitments and measures to manage the topic and associated impacts
Work-life balance and mental health initiatives embedded in HR practices. 
Measures to prevent or mitigate potential negative impacts:
Periodic occupational exams (e.g. silicosis, hypobaric conditions, sleep hygiene).
Technical committees for psychosocial risk alerts and early intervention.
Training programmes to promote safety and inclusive leadership.
Measures to address negative impacts and enable remediation:
Monitoring of occupational illnesses and implementation of control strategies.
Transfer of health standards to contractor companies.
Joint working committees to ensure compliance with hygiene and safety protocols.
Measures to manage actual and potential impacts:
Consolidation of occupational health processes and documentation of health baselines.
Integration of wellbeing into performance management and bonus plans. 
e. Monitoring the effectiveness of the measures
i. Processes used:
Monthly joint committee meetings with contractors.
Technical committees for psychosocial risk management.
Performance reviews and annual bonus plans linked to wellbeing KPIs.
ii. Goals, objectives and indicators:
Reduction in occupational illness rates.
Inclusion metrics (e.g. women participation, employees with disabilities).
Training hours and participation rates.
iii. Effectiveness:
93% reduction in high-risk noise exposure.
100% reduction in temporary occupational illnesses.
Increased representation of women and people with disabilities.
No fatalities in 2025, triggering a positive adjustment in bonus outcomes.
iv. Lessons learned and integration: 
Health standards extended to contractors.
Adjustments in HR processes to ensure inclusiveness and bias-free recruitment.
Culture-building initiatives including unconscious bias training and wellbeing campaigns.
f. Stakeholder engagement and its influence on measures and effectiveness
Stakeholder engagement, including employee feedback and contractor participation in joint committees, has directly influenced the design and implementation of wellbeing measures. The Diversity and Inclusion Roadmap was developed through stakeholder interviews and benchmarking. Engagement with contractors has facilitated the transfer of health standards and improved compliance. Performance metrics tied to wellbeing are reviewed annually by the Remuneration and Talent Management Committee.</t>
  </si>
  <si>
    <t xml:space="preserve">a. Antofagasta's severance indemnity obligations are covered by the organisation’s general resources. Please see the Annual Report and Financial Statements 2025, Note 8.
b. There is no separate fund; obligations are met from general resources.
c. Not applicable, as the plan is unfunded and obligations are met directly by the organisation’s resources.
d. During 2025, in accordance with Chilean regulations, employees contributed 10% of their monthly remuneration to their individual pension funds, while the Company contributed, on average, 2.4% of each employee’s remuneration to their pension fund on a monthly basis.
e. The Company offers programmes that enhance social protection for retirement by matching the amount employees contribute to Voluntary Pension Savings (APV).
Severance indemnity plan: Applies to employees under Chilean labour law and internal agreements; participation is mandatory for eligible employees.
No funded pension schemes or other post-employment benefit plans exist beyond these arrangements.
 </t>
  </si>
  <si>
    <r>
      <rPr>
        <b/>
        <sz val="12"/>
        <color rgb="FF000000"/>
        <rFont val="Calibri"/>
        <family val="2"/>
      </rPr>
      <t>Mining Division</t>
    </r>
    <r>
      <rPr>
        <sz val="12"/>
        <color rgb="FF000000"/>
        <rFont val="Calibri"/>
        <family val="2"/>
      </rPr>
      <t xml:space="preserve">
a. i. Full-time employees receive life insurance coverage as part of Antofagasta's Mining Division standard benefits package. This is not generally extended to temporary or part-time employees.
ii. Comprehensive health insurance and medical assistance programmes are provided to full-time employees, including preventive health campaigns (e.g. breast and prostate cancer screening), occupational health monitoring and access to a 24/7 remote health service. Temporary or part-time employees do not have access to these benefits.
iii. Coverage for disability and invalidity is included in the employer-provided insurance for full-time employees. This is not typically available for temporary or part-time staff.
iv. Full-time employees are entitled to parental leave in line with Chilean legislation:
Mothers: 18 weeks paid leave (6 weeks pre-birth, 12 weeks post-birth).
Fathers: 1 week paid leave post-birth.
v. Full-time employees participate in mandatory national pension schemes and, in some cases, defined contribution plans funded by the employer. Severance indemnity obligations also apply to eligible full-time employees. Temporary or part-time employees are generally excluded from these additional provisions.
vi. Antofagasta does not operate a share ownership programme for employees; therefore, this benefit does not apply.
vii. Additional benefits for full-time employees include:
Vivo Flex: flexible time off for personal, health or family care reasons.
Psychological support and wellbeing programmes.
Legal and financial advice services.
Discounts on banking services.
Volunteer opportunities and social engagement programmes.
These benefits are not provided to temporary or part-time employees.
b. Antofagasta plc defines significant operational locations as its four mining operations in Chile —Los Pelambres (Coquimbo Region), Centinela, Antucoya and Zaldívar (Antofagasta Region)— FCAB (Transport Division in Antofagasta Region)— and its corporate offices in Santiago. These sites represent the majority of the workforce and operational activity.
</t>
    </r>
    <r>
      <rPr>
        <b/>
        <sz val="12"/>
        <color rgb="FF000000"/>
        <rFont val="Calibri"/>
        <family val="2"/>
      </rPr>
      <t>Transport Division</t>
    </r>
    <r>
      <rPr>
        <sz val="12"/>
        <color rgb="FF000000"/>
        <rFont val="Calibri"/>
        <family val="2"/>
      </rPr>
      <t xml:space="preserve">
a. i-ii-iii. Collective life and health‑insurance coverage for all eligible employees. 
iv. The Transport Division promotes work–life balance and gender equity through the Work–Life Balance and Employee Benefits Guide, which facilitates access to maternity and paternity leave (pre‑ and post‑natal) and supports shared parental responsibility.
v. Employees participate in the national pension system in accordance with Chilean legislation, complemented by internal guidance and administrative support.
vi. Not applicable.</t>
    </r>
  </si>
  <si>
    <t xml:space="preserve">Information on the Transport Division is available in the Sustainability Databook - Labour Practice sheet. The information of the Mining Division is not available. </t>
  </si>
  <si>
    <t>a. Positive impacts:
Promotes equal opportunities and inclusive work environments, improving employee engagement and retention.
Enhances organisational performance and innovation through diverse perspectives.
Supports gender equality and disability inclusion, contributing to social equity and compliance with Chilean Law No. 21,015 on labour inclusion.
Negative impacts:
Potential risk of unconscious bias in recruitment and promotion processes.
Cultural and operational challenges in achieving gender balance in technical roles.
If diversity goals are not met, reputational risks and reduced competitiveness may occur.
Human rights considerations include non-discrimination, equal treatment and freedom from harassment, aligned with the Group’s Human Rights Policy.
b. Based on assessments carried out, no negative impacts were identified for 2025. For more information please visist the Sustainability Databook - Compliance Sheet.
c. Policies and commitments: Diversity and Inclusion Policy aligned with Chilean Standard 3262, promoting gender equality and work-life balance. Human Rights Policy ensuring non-discrimination and equal opportunities. Corporate values emphasising respect and collaboration.
d. Measures:
i. Preventive actions:
Implementation of unconscious bias training and inclusive leadership programmes. Certification under Chilean Standard 3262 for corporate offices, FCAB, Los Pelambres, Centinela and Antucoya. Zaldívar commited to achieve certification on 2026.
ii. Remediation actions:
Grievance mechanisms for discrimination or harassment cases, with non-retaliation guarantees. Updated protocols aligned with Chilean Law No. 21,643 on workplace harassment and violence.
iii. Management actions:
Balanced Workforce Programme with targets for female representation and disability inclusion. Leadership and Diversity Academy to strengthen inclusive behaviours.
Flexible work arrangements and parental leave benefits.
e. i. Processes:
Annual engagement surveys and diversity dashboards. Certification audits under Chilean Standard 3262. 'Suppliers for a Better Future Program' to promote women's participation and share best practices.
ii. Goals and indicators:
Female workforce target: 30% by end-2025. Disability inclusion: maintain above 1% legal requirement (as of December 2025: 1.9%).
Participation in diversity training programmes.
iii. Effectiveness:
Female representation increased to 30%; 54% of new hires were women.
Over 1390 employees trained through the Leadership and Diversity Academy.
Corporate offices and FCAB certified under Chilean Standard 3262, mining operations iniciate the process of certification.
iv. Lessons learned:
Continuous need for cultural transformation and targeted programmes for technical roles. Integration of diversity KPIs into performance reviews and bonus schemes.
f. How stakeholder engagement influenced measures and effectiveness
Employee feedback through engagement surveys and focus groups informed the design of flexible work policies and training content. Collaboration with industry associations and government bodies supported the adoption of best practices and compliance with national standards. Contractor engagement reinforced the extension of diversity principles across the supply chain.</t>
  </si>
  <si>
    <t>MATERIAL - TOPIC SOCIAL: TALENT ATTRACTION, RETENTION AND DEVELOPMENT</t>
  </si>
  <si>
    <t>a. Positive impacts:
Promotes equal opportunities and inclusive work environments, improving employee engagement and retention. Enhances organisational performance and innovation through diverse perspectives. Supports gender equality and disability inclusion, contributing to social equity and compliance with Chilean Law No. 21,015 on labour inclusion.
Negative impacts:
Potential risk of unconscious bias in recruitment and promotion processes. Cultural and operational challenges in achieving gender balance in technical roles. If diversity goals are not met, reputational risks and reduced competitiveness may occur.
Human rights considerations include non-discrimination, equal treatment and freedom from harassment, aligned with the Group's Human Rights Policy.
b. Based on assessments carried out, no negative impacts were identified for 2025.
c. Policies and commitments:
Effective long-term workforce development and planning identify the capabilities needed and build skills. At Antofagasta, our approach is structured around the following pillars: (1) Relationships with people: Building trust, engagement and a sense of belonging through transparent communication, recognition, and support for personal and professional growth.  (2) Organisational capabilities: Developing the skills, competencies and leadership experience required to deliver the Group’s strategy, with a focus on training, succession planning, and talent mobility. (3) Organisational effectiveness: Optimising structures, processes and systems to ensure agility, efficiency and alignment with business objectives.
Diversity and Inclusion strategy aligned with Chilean Standard 3262, promoting gender equality and work-life balance.
Human Rights Policy ensuring non-discrimination and equal opportunities.
Corporate values emphasising respect and collaboration.
d. Measures:
i. Preventive actions:
Implementation of unconscious bias training and inclusive leadership programmes. Certification under Chilean Standard 3262 for corporate offices and FCAB, and initiation of the certification process for mining operations in 2025.
ii. Remediation actions:
Grievance mechanisms for discrimination or harassment cases, with non-retaliation guarantees. Updated protocols aligned with Chilean Law No. 21,643 on workplace harassment and violence.
iii. Management actions:
Balanced Workforce Programme with targets for female representation and disability inclusion. Leadership and Diversity Academy to strengthen inclusive behaviours.
Flexible work arrangements and parental leave benefits. We provide our workforce with training and capacity building, for more information visit the 2025 Sustainability Report and GRI 404-2 on this sheet.
e. i. Processes:
Annual engagement surveys and diversity dashboards. Certification audits under Chilean Standard 3262. 'Suppliers for a Better Future Programme' to promote women's participation and share best practices.
ii. Goals and indicators:
Female workforce target: 30% by end-2025, which was achieved. Disability inclusion: maintain above 1% legal requirement (as of December 2025: 1.9%). Participation in diversity training programmes.
iii. Effectiveness:
Female representation increased to 30% as of December; 54% of new hires were women.
Over 1390 employees trained through the Leadership and Diversity Academy.
Corporate offices and FCAB certified under Chilean Standard 3262, mining operations have initiated the process of certification.
iv. Lessons learned:
Continuous need for cultural transformation and targeted programmes for technical roles.
Integration of diversity KPIs into performance reviews and bonus schemes.
f. How stakeholder engagement influenced measures and effectiveness
Employee feedback through engagement surveys and focus groups informed the design of flexible work policies and training content. Collaboration with industry associations and government bodies supported the adoption of best practices and compliance with national standards. Contractor engagement reinforced the extension of diversity principles across the supply chain.</t>
  </si>
  <si>
    <t>Currently Antofagasta plc does not have this information publicly available, but is working to improve reporting practices.</t>
  </si>
  <si>
    <t>MATERIAL TOPIC - ENVIRONMENT: TAILINGS MANAGEMENT</t>
  </si>
  <si>
    <t xml:space="preserve">a. Negative impacts (actual/potential). Tailings generation is an inherent outcome of flotation from copper processing. Potential material impacts include physical or chemical instability of storage facilities and long‑term closure liabilities. Preventative activities include the design, construction, operation and monitoring of tailings storage facilities and associated infrastructure at Los Pelambres, Centinela and Zaldívar. 
Positive impacts (actual/potential). The Group’s approach —policy, governance, and investment in technology— aims to avoid catastrophic failures, strengthen resilience and improve water stewardship (e.g. increased use of sea/desalinated water and water recirculation). Innovation programmes and The Copper Mark assurance across all mines further support responsible practices and stakeholder confidence. In August 2025, the Group announced full compliance with the Global Industry Standard on Tailings Management (GISTM) at Quillayes (Los Pelambres) and Zaldívar. This completed the Group’s compliance for all of its operating facilities, within the required industry-wide timeline set under the framework, and certification will be maintained through audits and community monitoring. This follows the compliance achieved in 2023 at the Group's tailings facilities at Los Pelambres and Centinela, with annual updates since then.
(b) Antofagasta prioritises TSF stability and in doing so, tailings risks will be reduced to the lowest possible level in order to prioritise health and safety, and reduce likelihood of fines, shutdowns or reputational damage. This is addressed via Group standards, contractual requirements, audits, and assurance processes (e.g., The Copper Mark; ICMM expectations, GISTM).
(c) Policies/commitments and measures to manage the topic and associated impacts
A Group Tailings Policy aligned with the Global Industry Standard on Tailings Management (GISTM) governs design, operation and closure of tailings facilities. Oversight of tailings management is provided by the Board through the Sustainability and Stakeholder Management Committee, and the topic is led by a dedicated senior manager.
Key management measures:
i) Prevent or mitigate potential negative impacts
- GISTM implementation with self‑assessments and external audit.The Independent Tailings Review Board (ITRB) provides independent technical oversight to mining companies, supporting risk-informed decision-making and robust governance. In 2025, Antofagasta engaged actively with the ITRB through quarterly reviews of its facilities at Los Pelambres and Centinela. These sessions focused on the safety and sustainability of tailings operations, verifying GISTM compliance, assessing emergency preparedness, project review and recommending improvements in monitoring. Through this approach, Antofagasta strengthens governance in line with global standards and reinforces confidence in the management of tailings‑related risks.  Additionally, the Engineer of Record (EOR) role is embedded across facilities. 
- Technology &amp; monitoring: implementation of the Integrated Tailings Management (ITM) platform to integrate geotechnical instrumentation, operational metrics, water balance and dashboards to enable proactive decision‑making. 
- Water stewardship: increased reliance on sea/desalinated water and recirculation to reduce fresh‑water dependency (e.g., Los Pelambres desalination expansion; Centinela’s raw sea water model). 
- Assurance frameworks: all mines awarded The Copper Mark (Centinela and Zaldívar recertified under the new 33‑criteria framework in 2024, while Los Pelambres and Antucoya during 2025) that include controls relevant to tailings governance. 
ii) Address potential/actual negative impacts, including enabling remediation
- Independent reviews via ITRB and third‑party GISTM assessments; EOR monthly oversight; corrective action plans tracked to closure.
- Stakeholder engagement and remedy: structured Early Citizen Participation (ECP) for major projects (e.g., Los Pelambres Development Options EIA), community grievance mechanism aligned with UNGPs to capture, investigate, and respond to concerns—providing channels for remedy and continuous improvement, and community emergency communications and drills.
iii) Manage real and potential impacts
- Project pipeline controls: Los Pelambres Growth Enabling Projects (desalination expansion to 800 l/s and new concentrate pipeline) and the Los Pelambres Development Options Project include tailings‑related enhancements and are undergoing rigorous environmental evaluation to manage long‑term capacity and risk.
- Design alternatives: assessment of alternative deposition technologies and water recovery options under the Tailings Innovation Programme. 
(e) Monitoring the effectiveness of the measures
i) Processes used to monitor effectiveness
- Three lines of defence: 1) operational controls and Engineer of Record (EOR) monthly oversight; 2) corporate monitoring and ITRB independent reviews; 3) internal audit/assurance. 
ii) Targets, objectives and indicators
- Full GISTM conformance for the Mining Division's operating tailings impoundments (self‑assessments and third‑party evaluations).
- Assurance indicators: ITRB yearly meeting
iii) Effectiveness of measures and progress:
In 2025, we continued external assurance: two major tailings facilities underwent third‑party GISTM evaluations, and the ITRB provided independent scrutiny; The Copper Mark recertifications at Los Pelambres confirmed conformance to updated ESG criteria. These steps strengthened governance and transparency while large water‑infrastructure projects progressed to reduce freshwater reliance.
iv) Lessons learned and integration
Outcomes from the independent review and internal verifications are incorporated into updated critical control frameworks and operational standards. Tailings was rated as a top financial material matter in the 2024 matrix, informing the prioritisation of governance, monitoring investments and water transition pathways.
(f) How stakeholder engagement influenced the measures (3‑3‑d) and evidenced effectiveness (3‑3‑e)
- Communities and local authorities: Early Citizen Participation (ECP) around the Los Pelambres Development Options EIA, informed project scope and mitigation design (e.g., pipeline routing, water options, and monitoring/engagement commitments). Community grievance mechanisms provide ongoing feedback loops, tracked to resolution, and aligned with the UNGPs—these processes both shape measures (design changes, additional controls) and demonstrate their effectiveness through response timeliness and closure rates. 
- Assurers and standard setters: Copper Mark site assessments and GISTM third‑party evaluations provide external perspectives that lead to corrective actions and management enhancements (e.g., sharper definition of critical controls, consolidation of performance indicators). The ITRB’s independent findings and recommendations are channelled into operational and project decision‑making.
- Regulators: Formal EIA processes (Los Pelambres; Zaldívar mine life extension and water transition) have driven additional studies, commitments and transparency regarding tailings capacity, water sourcing and long‑term stewardship, with engagement records demonstrating how input has modified plans.
- Relationships involve the Engineer of Record (EOR), the Independent Tailings Review Board (ITRB), QA/QC services, external auditors for GISTM assessments, and specialised service/contractors engaged on construction, instrumentation, and data systems. </t>
  </si>
  <si>
    <t>MATERIAL TOPIC - ENVIRONMENT: CLIMATE CHANGE AND DECARBONISATION</t>
  </si>
  <si>
    <t>a. This material topic has significant implications for Antofagasta plc. Positive impacts include reducing greenhouse gas emissions and improving energy efficiency, which enhances long-term resilience and competitiveness. Potential negative impacts involve high capital expenditure, technological uncertainty, and operational challenges during the transition, which could affect productivity and employment if not managed effectively.
b. Antofagasta plc is not currently associated with actual negative impacts related to climate change mitigation. However, potential risks exist if suppliers or partners fail to meet decarbonisation standards or if delays in technology development hinder progress toward targets.
c. Climate Action Plan (available at: https://www.antofagasta.co.uk/media/4684/antofagasta-plc-climate-action-plan-2023.pdf). The Group's activities include large-scale mining operations and partnerships with original equipment manufacturers (OEMs), other mining companies and academic institutions to develop electrification technologies and shared infrastructure. Collaboration agreements with BHP, Codelco and universities aim to accelerate innovation and workforce readiness for the energy transition.
d. Antofagasta plc is committed to achieving a 50% reduction in Scope 1 and 2 emissions by 2035, based on a 2020 baseline. This commitment is embedded in the Group's Climate Action Plan and supported by the following measures:
i. Preventing or mitigating potential negative impacts: Continuous monitoring of technology readiness, phased implementation of electrification projects and engagement with OEMs to ensure commercial solutions.
ii. Addressing potential negative impacts and remediation: Collaboration with industry peers to share infrastructure and reduce costs; workforce training to mitigate employment risks during the transition.
iii. Managing actual and potential impacts: Deployment of trolley assist systems, battery-powered trucks, and electric heat pumps; upgrading electrical infrastructure; and implementing energy efficiency projects across operations.
e. Monitoring the effectiveness of measures
i. Processes: Progress is tracked through annual emissions inventories, project milestones and regular reporting to the Sustainability and Risk Committee.
ii. Goals and indicators: 50% reduction in Scope 1 and 2 emissions by 2035; interim targets include electrification pilots and increased use of renewable energy.
iii. Effectiveness: In 2025, Los Pelambres completed a concept study and progressed a trolley-assist pilot with a power-agnostic truck, incorporated a fully electric freight-transport service within the mine, building on earlier progress made in 2023, when 50 electric pickup trucks were deployed. Antucoya launched a pilot to replace diesel and LNG boilers with electric heat pumps.
iv. Lessons learned: Early pilots highlighted the need for scalable charging infrastructure and reinforced the importance of cross-industry collaboration, which has been incorporated into planning through joint studies and partnerships.
f. Stakeholder engagement has been critical in shaping decarbonisation measures. Collaboration with mining peers, OEMs, and universities has informed technology pathways and infrastructure planning. Community dialogue ensures transparency and supports social acceptance of electrification projects, while regulatory engagement aligns initiatives with national climate policies.</t>
  </si>
  <si>
    <t>For information on the financial implications and other risks and opportunities related to climate change, please visit Our TCFD Progress in the Annual Report.</t>
  </si>
  <si>
    <r>
      <rPr>
        <b/>
        <sz val="12"/>
        <rFont val="Calibri"/>
        <family val="2"/>
      </rPr>
      <t>Energy consumption within the organisation</t>
    </r>
    <r>
      <rPr>
        <sz val="12"/>
        <rFont val="Calibri"/>
        <family val="2"/>
      </rPr>
      <t xml:space="preserve">
a. Total fuel consumption within the organisation from non-renewable sources, in joules or multiples, and including fuel types used.
b. Total fuel consumption within the organisation from renewable sources, in joules or multiples, and including fuel types used.
c. In joules, watt-hours or multiples, the total:
i. electricity consumption
ii. heating consumption
iii. cooling consumption
iv. steam consumption
d. In joules, watt-hours or multiples, the total:
i. electricity sold
ii. heating sold
iii. cooling sold
iv. steam sold
e. Total energy consumption within the organisation, in joules or multiples.
f. Standards, methodologies, assumptions, and/or calculation tools used.
g. Source of the conversion factors used.</t>
    </r>
  </si>
  <si>
    <r>
      <rPr>
        <b/>
        <sz val="12"/>
        <rFont val="Calibri"/>
        <family val="2"/>
      </rPr>
      <t>GHG emissions intensity</t>
    </r>
    <r>
      <rPr>
        <sz val="12"/>
        <rFont val="Calibri"/>
        <family val="2"/>
      </rPr>
      <t xml:space="preserve">
a. GHG emissions intensity ratio for the organisation.
b. organisation-specific metric (the denominator) chosen to calculate the ratio.
c. Types of GHG emissions included in the intensity ratio; whether direct (Scope 1), energy indirect (Scope 2), and/or other indirect (Scope 3).
d. Gases included in the calculation; whether CO2 , CH4 , N2O, HFCs, PFCs, SF6 , NF3 , or all.</t>
    </r>
  </si>
  <si>
    <t>MATERIAL TOPIC - ENVIRONMENT: ENVIRONMENTAL MANAGEMENT</t>
  </si>
  <si>
    <t>a. Antofagasta integrates environmental performance into operational and project excellence through its Environmental Management Model (updated in 2024). The model's preventive focus addresses regulatory and operational risks (e.g., water stewardship, air quality and dust, biodiversity, waste and circularity, and tailings), and adds a dedicated environmental assessment pillar for projects. This reduces the likelihood and severity of environmental incidents and associated social and health impacts, while enabling positive outcomes such as resource efficiency and operational resilience.
Positive economic and social co-benefits arise from innovation and infrastructure. E.g. seawater/desalination transitions, digital and analytics programmes and circular economy initiatives; linking environmental performance to competitiveness and long-term value creation for stakeholders.
b. Most potential negative impacts (e.g. air emissions and dust, disturbed habitats, mine waste and tailings risks, water balance pressures) are intrinsic to open pit copper mining and associated facilities (extraction, crushing and conveying, waste rock and spent ore areas, tailings storage). Antofagasta manages these through project permitting, engineering controls, monitoring and independent reviews.
Impacts may also arise via business relationships (suppliers and contractors). The Group extends compliance and environmental expectations across the value chain through contractual clauses, due diligence and improvement plans agreed with suppliers when needed, thereby addressing indirect impact pathways. 
c. Environmental management is governed by a Group-wide Sustainability Policy and the Environmental Management Model, aligned with the ICMM Mining Principles and assured through site-level certification under The Copper Mark (recertifications under the enhanced 33-criteria framework). Oversight is provided by the Board and the Sustainability and Stakeholder Management Committee, with an explicit commitment to zero significant environmental incidents.
d. i. Implementation of the updated Environmental Management Model (leadership, reporting, regulatory/operational risk control, projects under authority evaluation pillar), standardised procedures and internal/external audits.
Tailings governance aligned to the Global Industry Standard on Tailings Management (GISTM), including downstream construction, dry stack at Centinela, independent technical reviews (ITRB), and real-time monitoring, to minimise catastrophic failure risk.
Air and dust programmes (e.g., particulate capture and monitoring) to reduce exposure and emissions in critical sources.
Water stewardship via sea water and desalination solutions, water balance modelling and dashboards, and high recirculation rates to reduce continental withdrawals.
Biodiversity management under the mitigation hierarchy, with protected/restored areas and ecological rehabilitation.
ii. Grievance mechanisms and incident management with corrective action plans (process improvements, training, added controls) and reporting to senior governance; independent assurance and The Copper Mark assessments provide additional verification and drive improvements where gaps are identified.
iii. Circular economy guidelines and a portfolio of initiatives to reduce resource use, extend asset/material life, and convert wastes into resources.
Innovation programmes and digital solutions (e.g. analytics for energy/water efficiency) to sustain productivity with a lower environmental footprint.
e. i. Performance is tracked via environmental monitoring systems and dashboards, periodic internal audits and external assurance of the Sustainability Databook; the Executive Committee and Board level committee review results on a routine schedule.
ii. Targets and indicators are anchored in recognised frameworks (ICMM/ The Copper Mark criteria) and the Group's environmental and climate commitments (e.g. water stewardship, circularity, nature), integrated across the environmental chapters and governance structure. 
iii. Recertifications of the four mines under The Copper Mark, full compliance with the GISTM across all active tailings facilities, and the continued operation of key water infrastructure and monitoring systems.
iv. Lessons from assurance/audits and risk reviews are incorporated through model updates, standardisation of tools and the strengthening of critical controls and project evaluation processes, closing the loop for continuous improvement.
f. Stakeholder engagement with employees, communities, authorities, suppliers, investors and technical bodies informs the identification and prioritisation of environmental issues and the tailoring of actions at site level. Community grievance mechanisms and supplier dialogues provide feedback on action effectiveness and guide improvements to controls and monitoring.</t>
  </si>
  <si>
    <t>MATERIAL - TOPIC ENVIRONMENT: WATER MANAGEMENT</t>
  </si>
  <si>
    <t>a. Actual and potential impacts
Water management is critical for Antofagasta plc given operations in regions with high water stress. Positive impacts include reducing continental water withdrawals through increased use of sea water and recirculated water, supported by major investments in desalination infrastructure. In 2025, 63% of total water withdrawals came from sea water and 84% of water used was recirculated. These measures enhance climate resilience and protect local ecosystems. The company faces multiple material water risks and challenges, including climate change impacts such as decreased precipitation, prolonged droughts and higher intensity rainfall events which may increase the risk of flood events; social and community challenges that can impact reputation and production; reliance on sea water that requires long-distance and high-elevation pumping with significant energy demand; increased water scarcity and stress; changes in regulatory rules and requirements.
b. Link to negative impacts
The environmental impacts of our projects are subject to environmental assessment and, where applicable, are addressed through appropriate mitigation or compensation measures according to the impact assessment hierarchy. 
c. d. Policies and commitments
Antofagasta applies a Water Policy and an Environmental Management Model, aligned with the ICMM principles and The Copper Mark. 
Commitments:
-  Expansion of Los Pelambres desalination plant to 800 l/s.
-  Optimising water efficiency and increasing seawater use across all operations.
e. Monitoring effectiveness
Processes: Real-time monitoring systems, internal audits and reporting to the Sustainability and Stakeholder Management Committee.
Targets: ≥ 90% of the water used in our operations should come from seawater and/or recirculated sources, once the water-management system of the Los Pelambres Future Growth Enablers Project is fully operational.
Indicators: % seawater use.
Progress: 63% seawater withdrawals; desalination plant expansion at Los Pelambres and the seawater pumping system at Centinela are currently underway; lessons integrated into project design and permitting.
f. Stakeholder engagement
Dialogue with local water authorities and communities informs water agreements and project EIAs. All of our projects underwent environmental assessment with the participation of the relevant sectoral authorities, including those responsible for water, as well as the communities within our areas of influence.</t>
  </si>
  <si>
    <r>
      <t xml:space="preserve">a. Sustainability Databook - ICMM Water Commitments
b. Antofagasta maintains a risk register, which includes the strategic risks that cover the most significant threats to its performance and the achievement of its strategy, along with control measures. The risk register is updated continuously, and strategic risk workshops are held at least twice a year, in which senior management from across the business perform a comprehensive review of Antofagasta's key strategic risks and its mitigation activities. Risks are managed at the corporate level and, depending on the guidelines and control mechanisms, they are handled at the local level. The first step is to identify potential events across Antofagasta's value chain that threaten the achievement of processes and objectives defined by the Company - risks that can degrade, delay, deter, prevent, improve or accelerate the achievement of the objectives. Then, the causes, positive and negative consequences should be determined. This exercise aims to facilitate the management of classifying risks to identify which are most relevant and have the greatest impact on the business. Mitigation techniques for significant strategic risks are constantly reviewed, as well as the whole risk management process. 
Regarding water risks, the Mining Division has identified the strategic risk of “Reduction and/or loss of water supply,” which is reviewed biannually by the Risk and Compliance Management Department. Water consumption and efficiency have long been a main concern for us, and a crucial issue for communities in our areas of influence. All four mining operations are located in water-stressed areas, according to the assessment carried out using the WWF Water Risk Filter 6.0 and its 'Water Availability' indicator. The identification tool integrates the best available global water scarcity risk indicators, such as water depletion, baseline water stress and blue water scarcity. The analysis covers 100% of Antofagasta's water withdrawal locations. 
c. All four mining operations are located in water-stressed areas. Three of them are located in the Atacama Desert, and the fourth, Los Pelambres, is situated in the Choapa Valley, in central Chile. In line with this, our Climate Action Plan seeks to reduce our withdrawal of continental water and increase the use of seawater and reused water while also improving the efficiency with which we use this strategic resource. 
To mitigate water stress and strengthen climate resilience, Antofagasta engages with local communities and authorities through programmes such as </t>
    </r>
    <r>
      <rPr>
        <i/>
        <sz val="12"/>
        <rFont val="Calibri"/>
        <family val="2"/>
      </rPr>
      <t>APRoxima</t>
    </r>
    <r>
      <rPr>
        <sz val="12"/>
        <rFont val="Calibri"/>
        <family val="2"/>
      </rPr>
      <t xml:space="preserve"> and </t>
    </r>
    <r>
      <rPr>
        <i/>
        <sz val="12"/>
        <rFont val="Calibri"/>
        <family val="2"/>
      </rPr>
      <t>Confluye</t>
    </r>
    <r>
      <rPr>
        <sz val="12"/>
        <rFont val="Calibri"/>
        <family val="2"/>
      </rPr>
      <t xml:space="preserve">, implemented by Fundación Minera Los Pelambres as part of the </t>
    </r>
    <r>
      <rPr>
        <i/>
        <sz val="12"/>
        <rFont val="Calibri"/>
        <family val="2"/>
      </rPr>
      <t>Somos Choapa</t>
    </r>
    <r>
      <rPr>
        <sz val="12"/>
        <rFont val="Calibri"/>
        <family val="2"/>
      </rPr>
      <t xml:space="preserve"> initiative. These programmes focus on improving irrigation efficiency and enhancing water quality, quantity and continuity for human consumption in rural areas.
Additionally, Antofagasta promotes responsible practices across its supply chain, through the 'Suppliers for a Better Future' programme, which aligns supplier best practices with the Group's vision and strategic framework. This programme promotes collaboration with suppliers, focusing on five priority areas: people, sustainability, competitiveness, innovation and supplier development. 
d. Antofagasta, specifically the Mining Division, establishes its water-related objectives and targets within the framework of its Water Policy and Climate Action Plan, both aligned with applicable law and international standards. These objectives are defined at the corporate level and implemented at each mining operation through site-specific actions. Each operation has a designated Water Leader responsible for monitoring performance and driving continuous improvement.
Our strategy focuses on transitioning from continental water to seawater and/or recirculated sources, aiming for over 90% of the water used in our operations to come from seawater and/or recirculated sources, once the water-management system of the Los Pelambres Growth Enabling Projects is fully operational. Evidence of this includes the operation of the Los Pelambres desalination plant, which will increase its desalinated water supply to 800 l/s, replacing withdrawals from the Choapa River. Additionally, at Zaldívar, and in line with the environmental approval granted by the authority, the operation is expected to cease the extraction of water from Negrillar wells by 2028, transitioning to the use of seawater or alternative sources. This complements the situation at Antucoya and Centinela, which already operate using raw saline water.
Our approach also includes active collaboration with local authorities and communities to ensure environmentally responsible and sustainable water management, through initiatives such as </t>
    </r>
    <r>
      <rPr>
        <i/>
        <sz val="12"/>
        <rFont val="Calibri"/>
        <family val="2"/>
      </rPr>
      <t>APRoxima</t>
    </r>
    <r>
      <rPr>
        <sz val="12"/>
        <rFont val="Calibri"/>
        <family val="2"/>
      </rPr>
      <t xml:space="preserve"> and </t>
    </r>
    <r>
      <rPr>
        <i/>
        <sz val="12"/>
        <rFont val="Calibri"/>
        <family val="2"/>
      </rPr>
      <t>Confluye</t>
    </r>
    <r>
      <rPr>
        <sz val="12"/>
        <rFont val="Calibri"/>
        <family val="2"/>
      </rPr>
      <t xml:space="preserve"> in the Choapa Valley, neighbouring community of Los Pelambres.</t>
    </r>
  </si>
  <si>
    <t>a. i. Antofagasta does not have facilities operating in locations without local discharge requirements. The brine discharge from the Los Pelambres desalination plant, as well as the effluents from the wastewater treatment plants, are regulated by national regulations (Supreme Decree No. 90 and NCh 1333 respectively).
ii. The Group's Water Management Standard sets limits for pH, suspended solids, and metals, exceeding local legal requirements.
iii. ICMM's Water Stewardship Framework and The Copper Mark criteria inform effluent quality requirements.
iv. Discharge standards incorporate baseline studies of receiving water bodies, including flow, ecological sensitivity and cumulative impact assessments, to prevent deterioration of aquatic ecosystems.</t>
  </si>
  <si>
    <t>a.b.c.d. Sustainability Databook - ICMM Water MD 
Sustainability Databook - ICMM Water MD Operations
Water is regarded as a strategic resource for Antofagasta, making it essential to measure and maintain comprehensive records of total water withdrawals as part of its stewardship of this vital natural resource. 
Water withdrawals are monitored continuously with inline-flow meters from rivers, streams and wells as instantaneous flow rates and volumes. Rainfall volumes are based on the daily precipitation measurement at weather stations at each operation. Run-off is also calculated from precipitation data. A summary of the consolidated water data is included in the annual financial and sustainability reports, with the complete consolidated data available in the ICMM Water - MD  and ICMM Water - MD Operations sheets</t>
  </si>
  <si>
    <t>a. Actual and potential impacts (positive and negative) on the economy, environment and people, including human rights
Mining activities can lead to habitat transformation, species disturbance, and changes in ecological processes, particularly in high Andean ecosystems. Potential negative impacts include loss of biodiversity, introduction of invasive species, and water resource stress. Positive impacts arise from restoration projects, conservation programmes, and partnerships that enhance ecosystem resilience and contribute to local livelihoods. These actions also support compliance with national biodiversity regulations and global frameworks such as TNFD.
b. Antofagasta plc acknowledges that its operations have potential negative impacts on biodiversity due to land use and resource extraction. While no significant breaches were reported during the period, risks remain inherent to mining activities and supply chain interactions.
c. Antofagasta plc's Sustainability Policy and the Climate Action Plan.
d. Antofagasta plc is committed to the mitigation hierarchy—avoid, minimise, restore, and offset—and aligns its biodiversity strategy with the TNFD framework. Measures include:
i. Preventing or mitigating potential negative impacts: Baseline studies, environmental impact assessments, and strict operational controls to avoid disturbance in critical habitats.
ii. Addressing potential negative impacts and remediation: Implementation of restoration projects in degraded areas and collaboration with third parties for habitat recovery.
iii. Managing actual and potential impacts: Development of KPIs for biodiversity, integration of biodiversity considerations into operational planning, and compliance with new regulatory standards
e. Monitoring the effectiveness of measures
i. Processes: Regular monitoring of ecological indicators, third-party audits, and reporting to the Sustainability Committee.
ii. Goals and indicators: KPIs aligned with TNFD, including habitat condition, species presence, and restoration success rates.
iii. Effectiveness: Progress includes the implementation of the Territorial Human Wellbeing Matrix and biodiversity risk mapping, with measurable improvements in restored areas.
iv. Lessons learned: The need for early engagement with stakeholders and adaptive management has been incorporated into planning processes.
f. Stakeholder engagement influence
Stakeholder engagement—through partnerships with universities, NGOs, peers and local communities—has shaped biodiversity initiatives and monitoring frameworks. Feedback has informed the design of restoration projects and the prioritisation of areas for conservation, ensuring alignment with community expectations and regulatory requirements.</t>
  </si>
  <si>
    <r>
      <rPr>
        <b/>
        <sz val="12"/>
        <rFont val="Calibri"/>
        <family val="2"/>
      </rPr>
      <t>Operational sites owned, leased, managed in, or adjacent to, protected areas and areas of high biodiversity value outside protected areas</t>
    </r>
    <r>
      <rPr>
        <sz val="12"/>
        <rFont val="Calibri"/>
        <family val="2"/>
      </rPr>
      <t xml:space="preserve">
a. For each operational site owned, leased, managed in, or adjacent to, protected areas and areas of high biodiversity value outside protected areas, the following information:
i. Geographic location;
ii. Subsurface and underground land that may be owned, leased, or managed by the organisation;
iii. Position in relation to the protected area (in the area, adjacent to, or containing portions of the protected area) or the high biodiversity value area outside protected areas;
iv. Type of operation (office, manufacturing or production, or extractive);
v. Size of operational site in km2 (or another unit, if appropriate);
vi. Biodiversity value characterized by the attribute of the protected area or area of high biodiversity value outside the protected area (terrestrial, freshwater, or maritime ecosystem);
vii. Biodiversity value characterized by listing of protected status (such as IUCN Protected Area Management Categories, Ramsar Convention, national legislation).</t>
    </r>
  </si>
  <si>
    <t>a. i. Mining operations and associated infrastructure can lead to habitat fragmentation and land-use change, particularly in areas of high ecological sensitivity such as the Andean region. Road construction and expansion of operational footprints may affect local flora and fauna.
ii. Potential impacts include the introduction of substances not naturally present in habitats, such as dust emissions, chemical residues, and wastewater discharge. These are managed through strict environmental controls and monitoring programmes.
iii. Movement of equipment and materials poses a risk of introducing non-native species. Preventive measures include biosecurity protocols and monitoring.
iv. Habitat alteration may affect species richness and abundance, particularly in areas near operations. Mitigation measures aim to minimise disturbance and protect vulnerable species.
v. Land clearance for mining and infrastructure development can transform natural habitats. Antofagasta plc applies biodiversity management plans to reduce and offset these impacts.
vi. Activities may alter natural processes such as groundwater levels or salinity. Continuous monitoring and adaptive management strategies are implemented to maintain ecological balance.
b.i. Impacts primarily concern high-altitude ecosystems and species adapted to arid environments. Positive impacts include restoration projects and conservation programmes that enhance habitat quality.
iv. Some impacts, such as habitat disturbance, can be partially reversed through restoration initiatives, while others, like permanent land-use change, are irreversible. Antofagasta prioritises avoidance and minimisation before considering offsets.</t>
  </si>
  <si>
    <t>a. Antofagasta's Circular Economy guidelines are built on three pillars: reducing resource consumption, extending the useful life of materials and equipment, and transforming waste into new resources. Actual positive impacts in 2025 are the implementation of 37 circular economy initiatives that delivered demonstrated reductions in resource consumption and operational costs.
Across the operations, notable innovation and economic value were achieved:
- Los Pelambres: The retreading of 36 CAEX tyres extended their useful life by 2,200 hours, resulting in savings of $206,000.
- Antucoya: The recycling of 650 tonnes of out‑of‑use drippers generated estimated savings of $40,000 through avoided disposal costs.
- Zaldívar: Yard cleaning and valorisation activities resulted in the recovery of 5,158 tonnes of materials, with revenue of approximately $495,000 through scrap metal sales.
- Centinela: The transformation of steel grinding balls achieved a 70% material recovery rate and generated savings of $1.15 million by re‑using them to manufacture wear plates, improving efficiency and sustainability in primary crushing and milling.
In addition, circular economy initiatives also created social and territorial benefits, including community recycling and waste‑management projects. One example is the reuse of tyres and conveyor belts to construct outdoor play structures for children at a nursery school in the María Elena commune, fostering local circularity and community value.
Potential negative impacts relate to environmental risks associated with waste management, given the large volumes generated by mining. Inadequate storage, transport or disposal may lead to environmental harm. Health and safety risks for employees, contractors and recyclers involved in handling recyclable materials such as oils, batteries and scrap metal, if decent work and safety standards are not properly enforced. Supply‑chain limitations, where variable supplier maturity may restrict the effective adoption of circular solutions, potentially slowing the implementation of the Circular Economy guidelines.
b. Antofagasta's mining business is directly linked to potential negative impacts through the generation and management of operational waste (mining and non‑mining; hazardous and non‑hazardous) across its four mining operations. These impacts may materialise within its own activities or via contractors and external waste‑management or recycling service providers in the value chain. Within commercial relationships, risks are managed through sustainability guidelines, screening processes and supplier evaluations designed to prevent or reduce indirect impacts related to waste handling, circularity and resource efficiency.
c. The Group's Sustainability Policy and Environmental Management Model establish the governance, controls and reporting mechanisms needed to prevent and mitigate environmental effects, including incident reporting, management of operational and regulatory risks, and project environmental assessment. The Circular Economy guidelines define the Group’s vision and its three pillars of action—reducing consumption, extending material lifecycles and converting waste into resources. It is supported by an enabling framework that includes regulatory monitoring, innovation, external engagement and the development of a circular culture. Responsible Sourcing and the Suppliers for a Better Future programme promote circular economy solutions across the supplier base.
Capacity‑building is reinforced through mandatory e‑learning on circular economy for executives and supervisors. By the end of 2025, 2,847 employees had been enrolled, with a course completion rate of 77%.
d. i. Design and prioritisation of circularity initiatives in key material flows including tyres, oils, scrap metal, conveyor belts, plastics, water and energy.
Integration of sustainability criteria—including carbon emissions, local employment and gender participation—into procurement and contracting processes.
Use of EcoVadis assessments for new suppliers and risk screening linked to environmental impacts, labour practices and human rights.
Alignment with ICMM circular‑economy recommendations and compliance with national regulations such as Chile’s Extended Producer Responsibility Law (Law 20.920).
ii. Increased recycling of industrial waste, including the deployment of new technologies and equipment to reduce final disposal. An example is Zaldívar’s recovery of 221 tonnes of out‑of‑use tyres, achieving 109% of its 2025 target.
Responsible management with third parties through contractual clauses on ethics, crime prevention, health and safety, and decent work, applicable to contractors and recyclers.
Operation of formal grievance mechanisms (“Tu Voz” and the community grievance channel) to prevent, identify and remedy impacts.
iii. Deployment of emblematic cases such as cable reuse (Zaldívar), tyre retreading (Los Pelambres), efficiency improvements in primary air‑filtration systems for CAEX trucks (Centinela) and lead‑anode recycling (Antucoya), contributing to reduced raw‑material consumption, lower hazardous‑waste generation, cost savings and GHG emissions reductions.
Promotion of circularity culture through mandatory training and internal recognition programmes that highlight successful initiatives and encourage replication across operations.
e. i. The Environmental Management Model incorporates visible leadership, incident and findings reporting, and operational and regulatory risk management, including waste management.
Development of circular economy KPIs aligned with ICMM guidance and site‑level performance systems, such as those implemented at Los Pelambres.
Use of monitoring systems and internal audits to verify initiative progress and compliance.
ii. Indicators used:
- Number of circular economy initiatives implemented.
- Recovery and recycling rates for key industrial waste streams.
- Revenue and/or savings generated through circularity initiatives.
- Supplier assessments.
- Targets for out‑of‑use tyre (NFU) collection and valorisation: 25% at Group level, with site‑specific targets (e.g., Zaldívar 202 tonnes; others under development).
iii. Effectiveness and progress in 2025
- Total of 37 initiatives implemented across the Group (5 CMZ; 8 ANT; 19 CEN; 5 MLP).
- Total Non-mining Waste Diverted from Disposal to Recycling: +21,000 metric tonnes.
- Economic impact: $1.57 million in documented savings and/or revenue.
-  Global sustainability risk analysis on 4,103 suppliers
iv. Open innovation with start‑ups and suppliers accelerates the incubation and deployment of circular initiatives. Internal recognition programmes and inter‑operation benchmarking strengthen continuity and replication. Procurement criteria—such as carbon pricing and energy‑efficiency requirements—steer the market towards circular solutions. These lessons are reflected in the Environmental Management Model, and updated guidelines for circular sourcing.
f. Sector alliances, including participation in the ICMM Circularity Peer Network, have guided the development of circular‑economy good practice consistent with international mining‑industry standards.
In the supply chain, the Suppliers for a Better Future programme (supported by working groups, matchmaking and the Aprende en Red training platform) integrates sustainability and circularity criteria. Contractual requirements favour suppliers with emissions‑reduction strategies and circular practices, directly improving the effectiveness and reach of the Group’s circular economy measures.</t>
  </si>
  <si>
    <t>Sustainability Databook 2025 - Economic Performance sheet</t>
  </si>
  <si>
    <t xml:space="preserve">In 2025, we engaged an independent external verification organisation, Deloitte, to provide the Company with limited assurance of subject matter information. The Independent Limited Assurance Report can be found in the External Verification Reports sheet.  </t>
  </si>
  <si>
    <t xml:space="preserve">All GHG emissions are reported as per the GHG Protocol and include the main GHGs covered in the Kyoto Protocol-carbon dioxide, methane, nitrous oxide, perfluorocarbons, hydrofluorocarbons, and sulphur hexafluoride as relevant. In 2025, we engaged an independent external verification organisation, SGS, to provide assurance on GHG emissions, as explained in the independent assurance report on the External Verification Reports sheet.  </t>
  </si>
  <si>
    <r>
      <rPr>
        <b/>
        <sz val="12"/>
        <rFont val="Calibri"/>
        <family val="2"/>
      </rPr>
      <t>Mining Division</t>
    </r>
    <r>
      <rPr>
        <sz val="12"/>
        <rFont val="Calibri"/>
        <family val="2"/>
      </rPr>
      <t xml:space="preserve">
a. i-ii-iii. Sustainability Databook - Health and Safety sheet
iv. Blows and fractures to hands and feet
v. Sustainability Databook - Health and Safety sheet
b.  i-ii-iii. Sustainability Databook - Health and Safety sheet
c. i. The Group identifies high‑consequence hazards through its integrated Occupational Health and Safety (OHS) management system, which is embedded within the Operational Excellence Management System (OEMS). Hazards are determined using:
Work Risk Assessment and Control (WRAC) and BowTie analysis for critical task pathways.
High‑potential incident investigation, near‑miss filtering and baseline definition exercises.
Field‑based verification, including superintendent‑led Challenge in the Field reviews, cross‑area inspections and structured risk walkdowns.
Data from leading indicators, including HPIFR, high‑potential near misses, safety observations and deviations reported through updated systems.
ii. No fatal or high‑consequence injuries occurred
iii. The Group applies the hierarchy of controls systematically. Key actions in 2025 include:
Elimination / Substitution
Standardisation of safe shift‑changeovers, removing variability previously identified as an exposure point.
Engineering redesigns such as improved acoustic insulation in locomotives to eliminate long‑term noise exposure.
d. Contractor‑related hazards: Enhanced RECSS protocols, digital compliance monitoring and high‑risk‑task verifications every two months.
Thousands of workers and contractor  trained and engaged via hybrid safety sessions led by the Chief Operating Officer.
Continuous improvement: Standardised learning cycle through digital platforms to capture lessons learned, enable cross‑operation sharing and close gaps effectively.
Integration of environmental and safety data into daily operational decision‑making to strengthen risk anticipation.
e. Sustainability Databook - Health and Safety sheet
f. Every worker is included in the disclosure
Transport Division
a. i-ii-iii. Sustainability Databook - Health and Safety sheet
iv. The main type of injury associated with potential lost‑time events in the Transport Division relates to “struck by” or “struck against” incidents. Although no lost‑time injuries were recorded in 2025 for these risk categories, 23% of reported events involved contact with hazardous substances, highlighting the ongoing importance of stringent controls for chemical‑exposure risks.
b.  i-ii-iii. Sustainability Databook - Health and Safety sheet
c. i. The Transport Division identifies work‑related hazards through a structured baseline process defined in the PFCAB‑002 Procedure for Hazard Identification and Risk Assessment, using the WRAC (Work Risk Assessment and Control) matrix. For tasks with critical‑risk magnitude, the BowTie methodology is applied and corresponding Control Strategies are established.
Hazard identification is carried out through field inspections, critical‑task analysis and review of previous incidents. Supporting tools include ARTP, ART, and the PRO‑SSO‑001 Procedure for reporting and classifying unwanted events.
Periodic and ad hoc assessments are conducted for high‑risk activities such as railway‑equipment operation, railway‑equipment–person interaction, handling hazardous substances, working at height and work involving electrical energy.
 ii. In 2025, no serious or fatal accidents were recorded, maintaining the zero‑fatality trend in the Transport Division since 2016. Occupational diseases associated with noise exposure were recorded, consistent with identified hygiene risks.
One accident was recorded under the Hydraulic Energy Interaction Control Strategy.
The main critical risks include:
– railway‑equipment operation
– railway‑equipment–person interaction
– fatigue and drowsiness
– interaction with electrical energy
– work at height
– handling hazardous substances
– interaction with moving parts
– operation of heavy equipment
– exposure to noise
 iii. The Transport Division applies the hierarchy of controls, prioritising elimination and substitution wherever feasible. A total of 21 Control Strategies are in place to manage critical risks.
Technology plays a central role in risk control, including Optalert fatigue‑monitoring systems, satellite communication coverage across the 740‑km network and the Integrated Railway Control Centre, which improves operational safety through real‑time monitoring.
Emergency‑response drills for collisions and spills are conducted regularly, and workers receive continuous training on specific risks. Self‑care tools such as I Say Noand “Communicate and Double‑Check” support safe‑decision cultures. Internal and external audits verify compliance with protocols and reinforce continuous improvement.
d. In 2025, the Transport Division developed a Green Hydrogen Control Strategy, establishing BowTie analyses for (1) uncontrolled release of hydrogen in locomotives, (2) uncontrolled release of hydrogen in facilities or equipment, and (3) uncontrolled temperature increase in hydrogen‑related environments. A formal management‑of‑change process is applied to identify strengths, weaknesses, opportunities and threats associated with the implementation of green‑hydrogen technologies, with continuous monitoring to ensure safety.
Engineering controls were strengthened through the installation of acoustic barriers, silencers on various exhaust valves, and locomotive‑cab sealing improvements to reduce noise exposure and improve operator protection.</t>
    </r>
  </si>
  <si>
    <r>
      <rPr>
        <b/>
        <sz val="12"/>
        <rFont val="Calibri"/>
        <family val="2"/>
      </rPr>
      <t>Defined benefit plan obligations and other retirement plans</t>
    </r>
    <r>
      <rPr>
        <sz val="12"/>
        <rFont val="Calibri"/>
        <family val="2"/>
      </rPr>
      <t xml:space="preserve">
a. If the plan’s liabilities are met by the organisation’s general resources, the estimated value of those liabilities.
b. If a separate fund exists to pay the plan’s pension liabilities:
i. the extent to which the scheme’s liabilities are estimated to be covered by the assets that have been set aside to meet them;
ii. the basis on which that estimate has been arrived at;
iii. when that estimate was made.
c. If a fund set up to pay the plan’s pension liabilities is not fully covered, explain the strategy, if any, adopted by the employer to work towards full coverage, and the timescale, if any, by which the employer hopes to achieve full coverage.
d. Percentage of salary contributed by employee or employer.
e. Level of participation in retirement plans, such as participation in mandatory or
voluntary schemes, regional, or country-based schemes, or those with financial impact.</t>
    </r>
  </si>
  <si>
    <r>
      <rPr>
        <b/>
        <sz val="12"/>
        <rFont val="Calibri"/>
        <family val="2"/>
      </rPr>
      <t>Benefits provided to full-time employees that are not provided to temporary or part-time employees</t>
    </r>
    <r>
      <rPr>
        <sz val="12"/>
        <rFont val="Calibri"/>
        <family val="2"/>
      </rPr>
      <t xml:space="preserve">
a. Benefits which are standard for full-time employees of the organisation but are not
provided to temporary or part-time employees, by significant locations of operation.
These include, as a minimum:
i. life insurance;
ii. health care;
iii. disability and invalidity coverage;
iv. parental leave;
v. retirement provision;
vi. stock ownership;
vii. others.
b. The definition used for ‘significant locations of operation’.</t>
    </r>
  </si>
  <si>
    <r>
      <rPr>
        <b/>
        <sz val="12"/>
        <rFont val="Calibri"/>
        <family val="2"/>
      </rPr>
      <t>Diversity of governance bodies and employees</t>
    </r>
    <r>
      <rPr>
        <sz val="12"/>
        <rFont val="Calibri"/>
        <family val="2"/>
      </rPr>
      <t xml:space="preserve">
a. Percentage of individuals within the organisation’s governance bodies in each of the
following diversity categories:
i. Gender;
ii. Age group: under 30 years old, 30-50 years old, over 50 years old;
iii. Other indicators of diversity where relevant (such as minority or vulnerable groups).
b. Percentage of employees per employee category in each of the following diversity categories:
i. Gender;
ii. Age group: under 30 years old, 30-50 years old, over 50 years old;
iii. Other indicators of diversity where relevant (such as minority or vulnerable groups).</t>
    </r>
  </si>
  <si>
    <r>
      <rPr>
        <b/>
        <sz val="12"/>
        <rFont val="Calibri"/>
        <family val="2"/>
      </rPr>
      <t>Incidents of discrimination and corrective actions taken</t>
    </r>
    <r>
      <rPr>
        <sz val="12"/>
        <rFont val="Calibri"/>
        <family val="2"/>
      </rPr>
      <t xml:space="preserve">
a. Total number of incidents of discrimination during the reporting period.
b. Status of the incidents and actions taken with reference to the following:
i. Incident reviewed by the organisation;
ii. Remediation plans being implemented;
iii. Remediation plans that have been implemented, with results reviewed through routine internal management review processes;
iv. Incident no longer subject to action.</t>
    </r>
  </si>
  <si>
    <r>
      <rPr>
        <b/>
        <sz val="12"/>
        <rFont val="Calibri"/>
        <family val="2"/>
      </rPr>
      <t>Ratios of standard entry level wage by gender compared to local minimum wage</t>
    </r>
    <r>
      <rPr>
        <sz val="12"/>
        <rFont val="Calibri"/>
        <family val="2"/>
      </rPr>
      <t xml:space="preserve">
a. When a significant proportion of employees are compensated based on wages subject to minimum wage rules, report the relevant ratio of the entry level wage by gender at significant locations of operation to the minimum wage.
b. When a significant proportion of other workers (excluding employees) performing the organisation’s activities are compensated based on wages subject to minimum wage rules, describe the actions taken to determine whether these workers are paid above the minimum wage.
c. Whether a local minimum wage is absent or variable at significant locations of operation, by gender. In circumstances in which different minimums can be used as a reference, report which minimum wage is being used.
d. The definition used for ‘significant locations of operation’.</t>
    </r>
  </si>
  <si>
    <r>
      <rPr>
        <b/>
        <sz val="12"/>
        <rFont val="Calibri"/>
        <family val="2"/>
      </rPr>
      <t>Average hours of training per year per employee</t>
    </r>
    <r>
      <rPr>
        <sz val="12"/>
        <rFont val="Calibri"/>
        <family val="2"/>
      </rPr>
      <t xml:space="preserve">
a. Average hours of training that the organisation’s employees have undertaken during the reporting period, by:
i. gender;
ii. employee category.</t>
    </r>
  </si>
  <si>
    <r>
      <rPr>
        <b/>
        <sz val="12"/>
        <rFont val="Calibri"/>
        <family val="2"/>
      </rPr>
      <t>Programs for upgrading employee skills and transition assistance programmes</t>
    </r>
    <r>
      <rPr>
        <sz val="12"/>
        <rFont val="Calibri"/>
        <family val="2"/>
      </rPr>
      <t xml:space="preserve">
a. Type and scope of programmes implemented and assistance provided to upgrade employee skills.
b. Transition assistance programmes provided to facilitate continued employability and the management of career endings resulting from retirement or termination of employment.</t>
    </r>
  </si>
  <si>
    <r>
      <rPr>
        <b/>
        <sz val="12"/>
        <rFont val="Calibri"/>
        <family val="2"/>
      </rPr>
      <t>Mining Division</t>
    </r>
    <r>
      <rPr>
        <sz val="12"/>
        <rFont val="Calibri"/>
        <family val="2"/>
      </rPr>
      <t xml:space="preserve">
a. The Mining Division offers a comprehensive set of programmes to enhance employee skills and support career development across all significant operational locations:
- Leadership and Diversity Academy: Designed to strengthen inclusive leadership behaviours and skills, supporting organisational culture and business challenges. Over 3,800 employees participated in 2025.
- Young Professionals Programme: Targets recent graduates in engineering and business disciplines, combining on-the-job training with a Diploma in Leadership and Mining from Universidad Adolfo Ibáñez. In 2025, 21 young professionals joined this programme.
- Apprenticeship Programme: Prepares new generations of operators for production processes, with a strong focus on local employability and community engagement. 321 people joined this programme in 2025.
- Shift Leaders Programme (Turnos Relevos Mina): Provides specialised training for operational continuity and leadership in mining shifts. In 2025, 67 people joined this programme.
- Technical and behavioural skills training: Delivered to supervisors and frontline managers, complemented by cross-functional and leadership training for over 35 individuals in 2025.
- Operational Excellence and Competitiveness Programme: Includes training in continuous improvement methodologies and operational discipline. 1,023 employees participated in 2025.
- Digital and innovation skills: Training aligned with the Group’s Digital Roadmap, covering advanced analytics, automation, and remote operations. 650 employees were trained under this programme in 2025.
- Training hours: In 2025, employees received an average of 116 hours (up 46.8% from 2024), with operators averaging 144 hours. 
These programmes aim to ensure safe, efficient operations and foster long-term employability through technical, leadership, and innovation capabilities.
b. The Mining Division provides several measures to support employees during career transitions:
Legal and financial advisory services: Assistance on family-related issues, inheritance, contracts, and municipal permits.
Psychological and emotional support: Available through a 24/7 remote health programme, including counselling and stress management.
Retirement planning: Employees participate in mandatory national pension schemes and, where applicable, defined contribution plans funded by the employer.
Employability initiatives: Training and development programmes aimed at maintaining skills relevant to future roles, including digital transformation and leadership capabilities.
These measures are designed to facilitate a smooth transition for employees approaching retirement or experiencing job changes, ensuring continued employability and wellbeing.
</t>
    </r>
    <r>
      <rPr>
        <b/>
        <sz val="12"/>
        <rFont val="Calibri"/>
        <family val="2"/>
      </rPr>
      <t>Transport Division</t>
    </r>
    <r>
      <rPr>
        <sz val="12"/>
        <rFont val="Calibri"/>
        <family val="2"/>
      </rPr>
      <t xml:space="preserve">
The Transport Division currently does not have programmes in place to support employees during the transition following retirement or termination.</t>
    </r>
  </si>
  <si>
    <r>
      <rPr>
        <b/>
        <sz val="12"/>
        <rFont val="Calibri"/>
        <family val="2"/>
      </rPr>
      <t>Waste generation and significant waste-related impacts</t>
    </r>
    <r>
      <rPr>
        <sz val="12"/>
        <rFont val="Calibri"/>
        <family val="2"/>
      </rPr>
      <t xml:space="preserve">
a. For the organisation’s significant actual and potential waste-related impacts, a description of:
i. the inputs, activities, and outputs that lead or could lead to these impacts;
ii. whether these impacts relate to waste generated in the organisation’s own
activities or to waste generated upstream or downstream in its value chain.</t>
    </r>
  </si>
  <si>
    <r>
      <rPr>
        <b/>
        <sz val="12"/>
        <rFont val="Calibri"/>
        <family val="2"/>
      </rPr>
      <t>Energy consumption outside of the organisation</t>
    </r>
    <r>
      <rPr>
        <sz val="12"/>
        <rFont val="Calibri"/>
        <family val="2"/>
      </rPr>
      <t xml:space="preserve">
a. Energy consumption outside of the organisation, in joules or multiples.
b. Standards, methodologies, assumptions, and/or calculation tools used.
c. Source of the conversion factors used.</t>
    </r>
  </si>
  <si>
    <r>
      <t xml:space="preserve">
</t>
    </r>
    <r>
      <rPr>
        <sz val="12"/>
        <rFont val="Calibri"/>
        <family val="2"/>
      </rPr>
      <t xml:space="preserve">a. i. Inputs: ore, reagents (e.g. lime, flocculants), fuels, lubricants, tyres, packaging materials and maintenance supplies. 
Activities: ore extraction, crushing, grinding, flotation, SX‑EW, maintenance of mobile and fixed equipment and tailings management. These activities inherently generate mineral waste (waste rock, tailings) and industrial or operational waste (hazardous and non‑hazardous).
Outputs: tailings, classified as the largest waste stream. Waste rock generated during open‑pit mining. Industrial waste, including waste oils, scrap metal, tyres, reagent containers, batteries and general solid waste.
Hazardous waste, mainly from maintenance (oils, filters, chemical residues), managed through authorised waste managers. 
These processes may lead to potential environmental impacts such as soil contamination, groundwater/stream impacts, dust emissions and long-term physical stability risks (especially tailings) if not properly managed.
a. ii. Own activities: The Mining Division's significant waste impacts come almost entirely from its own operations, specifically tailings and waste rock.
Upstream: Minor upstream impacts occur from waste generated by suppliers (packaging, chemical residues), but these are not material compared with on‑site waste generation.
Downstream: No significant downstream waste impacts. </t>
    </r>
  </si>
  <si>
    <r>
      <rPr>
        <b/>
        <sz val="12"/>
        <rFont val="Calibri"/>
        <family val="2"/>
      </rPr>
      <t>Waste generation and significant waste-related impacts</t>
    </r>
    <r>
      <rPr>
        <sz val="12"/>
        <rFont val="Calibri"/>
        <family val="2"/>
      </rPr>
      <t xml:space="preserve">
a. For the organisation’s significant actual and potential waste-related impacts, a description of:
i. the inputs, activities, and outputs that lead or could lead to these impacts;
ii. whether these impacts relate to waste generated in the organisation’s own activities or to waste generated upstream or downstream in its value chain.</t>
    </r>
  </si>
  <si>
    <r>
      <rPr>
        <b/>
        <sz val="12"/>
        <rFont val="Calibri"/>
        <family val="2"/>
      </rPr>
      <t>Interactions with water as a shared resource</t>
    </r>
    <r>
      <rPr>
        <sz val="12"/>
        <rFont val="Calibri"/>
        <family val="2"/>
      </rPr>
      <t xml:space="preserve">
a. A description of how the organisation interacts with water, including how and where water is withdrawn, consumed, and discharged, and the water-related impacts the organisation has caused or contributed to, or that are directly linked to its operations, products, or services by its business relationships (e.g., impacts caused by runoff).
b. A description of the approach used to identify water-related impacts, including the scope of assessments, their timeframe, and any tools or methodologies used.
c. A description of how water-related impacts are addressed, including how the organisation works with stakeholders to steward water as a shared resource, and how it engages with suppliers or customers with significant water-related impacts.
d. An explanation of the process for setting any water-related goals and targets that are part of the organisation’s approach to managing water and effluents, and how they relate to public policy and the local context of each area with water stress.</t>
    </r>
  </si>
  <si>
    <r>
      <rPr>
        <b/>
        <sz val="12"/>
        <rFont val="Calibri"/>
        <family val="2"/>
      </rPr>
      <t>Habitats protected or restored</t>
    </r>
    <r>
      <rPr>
        <sz val="12"/>
        <rFont val="Calibri"/>
        <family val="2"/>
      </rPr>
      <t xml:space="preserve">
a. Size and location of all habitat areas protected or restored, and whether the success of the restoration measure was or is approved by independent external professionals.
b. Whether partnerships exist with third parties to protect or restore habitat areas distinct from where the organisation has overseen and implemented restoration or protection measures.
c. Status of each area based on its condition at the close of the reporting period.
d. Standards, methodologies, and assumptions used.</t>
    </r>
  </si>
  <si>
    <r>
      <rPr>
        <b/>
        <sz val="12"/>
        <rFont val="Calibri"/>
        <family val="2"/>
      </rPr>
      <t>IUCN Red List species and national conservation list species with habitats in areas affected by operations</t>
    </r>
    <r>
      <rPr>
        <sz val="12"/>
        <rFont val="Calibri"/>
        <family val="2"/>
      </rPr>
      <t xml:space="preserve">
a. Total number of IUCN Red List species and national conservation list species with
habitats in areas affected by the operations of the organisation, by level of extinction
risk:
i. Critically endangered
ii. Endangered
iii. Vulnerable
iv. Near threatened
v. Least concern</t>
    </r>
  </si>
  <si>
    <r>
      <rPr>
        <b/>
        <sz val="12"/>
        <rFont val="Calibri"/>
        <family val="2"/>
      </rPr>
      <t>Management of significant waste-related impacts</t>
    </r>
    <r>
      <rPr>
        <sz val="12"/>
        <rFont val="Calibri"/>
        <family val="2"/>
      </rPr>
      <t xml:space="preserve">
a. Actions, including circularity measures, taken to prevent waste generation in the
organisation’s own activities and upstream and downstream in its value chain, and to
manage significant impacts from waste generated.
b. If the waste generated by the organisation in its own activities is managed by a third
party, a description of the processes used to determine whether the third party
manages the waste in line with contractual or legislative obligations.
c. The processes used to collect and monitor waste-related data.</t>
    </r>
  </si>
  <si>
    <t>Information available on pages 56-58 of the 2025 Annual Report and on the Environment sheet of this Databook.</t>
  </si>
  <si>
    <t>Information available on pages 56-58 of the 2025 Annual Report.</t>
  </si>
  <si>
    <t>The company faces multiple material water risks and challenges, including climate change impacts such as decreased precipitation, prolonged droughts and higher intensity rainfall events which may increase the risk of flood events; social and community challenges that can impact reputation and production; reliance on seawater that requires long-distance and high-elevation pumping with significant energy demand; increased water scarcity and stress; changes in regulatory rules and requirements.</t>
  </si>
  <si>
    <t>All four of our operations are located in areas with high or very high water stress, according to the assessment carried out using the WWF Water Risk Filter 6.0 and its 'Water Availability' indicator. This tool integrates the best available global water scarcity indicators, including water depletion, baseline water stress and blue water scarcity.</t>
  </si>
  <si>
    <r>
      <t>The Los Pelambres Growth Enabling projects</t>
    </r>
    <r>
      <rPr>
        <sz val="12"/>
        <color rgb="FFFF0000"/>
        <rFont val="Calibri"/>
        <family val="2"/>
      </rPr>
      <t xml:space="preserve"> </t>
    </r>
    <r>
      <rPr>
        <sz val="12"/>
        <rFont val="Calibri"/>
        <family val="2"/>
      </rPr>
      <t xml:space="preserve">aims to increase desalinated water extraction to 800 l/s, replacing withdrawals from the Choapa river, in alignment with Antofagasta’s sustainability policy. Additionally, at Zaldívar, in accordance with the environmental approval granted by the authority, the operation is expected to cease the extraction of water from Negrillar wells by 2028, transitioning to the use of seawater or alternative sources. These initiatives are expected to contribute to the reduction of withdrawals from water-stressed areas. 
Further opportunities include our work with and support for local communities through the </t>
    </r>
    <r>
      <rPr>
        <i/>
        <sz val="12"/>
        <rFont val="Calibri"/>
        <family val="2"/>
      </rPr>
      <t xml:space="preserve">Somos Choapa </t>
    </r>
    <r>
      <rPr>
        <sz val="12"/>
        <rFont val="Calibri"/>
        <family val="2"/>
      </rPr>
      <t>programme at Los Pelambres, as well as the promotion of water research initiatives. These efforts are supported through strategic partnerships, including the Antofagasta Minerals Chair of Water Sustainability, in partnership with the Pontifical Catholic University of Chile (UC), and our active participation in the Chilean Desalination and Reuse Association (ACADES), a national industry organisation that brings together companies, experts and institutions involved in desalination, water reuse and related technologies. Furthermore, we will continue improving water use measurement systems and advancing the implementation of water efficiency plans across our operations.</t>
    </r>
  </si>
  <si>
    <r>
      <rPr>
        <sz val="12"/>
        <rFont val="Calibri"/>
        <family val="2"/>
      </rPr>
      <t>Antofagasta recognizes Water Management as a fundamental activity in copper mining and the importance of protecting the availability of water both in its operations and for the communities and the environment.</t>
    </r>
    <r>
      <rPr>
        <sz val="12"/>
        <color rgb="FF000000"/>
        <rFont val="Calibri"/>
        <family val="2"/>
      </rPr>
      <t xml:space="preserve">
Antofagasta's governance mechanisms significantly enhance oversight of water management through a multifaceted approach. The Board of Directors, holds ultimate responsibility for approving corporate policies and commitments related to water management, as well as water-related risk management, and determines the nature and extent of principal and emerging risks that are acceptable to achieve our strategic objectives. 
The Sustainability and Stakeholder Management Committee oversees public policy engagement, guides the setting of corporate targets, monitors their progress, reviews, and guides annual budgets and major capital expenditures, such as the desalination plant at Los Pelambres and the plan to transition water supply from continental sources to sustainable alternatives, such as seawater or third-party water sources, at Zaldívar. This ensures that investments support Antofagasta's objective of increasing the use of seawater and recycled water. By approving corporate policies and commitments, such as its Water and Energy Policies, Antofagasta's Board ensures alignment with strategic goals and regulations. Additionally, it monitors the implementation of the business strategy, ensuring that Antofagasta's water management practices adapt to evolving conditions, such as droughts in the Choapa Valley. 
At the corporate level, Water Resources Management, part of the company's Vice Presidency of Planning and Technical Services, is responsible for the company's Water Management, whose priorities are:
• increase water efficiency in our operations  
• diversify the water supply portfolio, focusing on reducing the extraction of continental waters and/or seeking alternative water sources
• apply robust, transparent Water Governance
• cooperate for environmentally responsible, sustainable water management</t>
    </r>
  </si>
  <si>
    <t>Antofagasta acknowledges water as a crucial strategic resource essential to its operations, viewing it as a vital asset with profound sociocultural, environmental, and economic implications globally. To ensure the sustainable availability of water resources for its operations, neighboring communities and the environment, Antofagasta adheres to national regulations and aligned practices with the Water Management Framework of the International Council on Mining and Metals. 
We are diversifying the water supply portfolio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 procedures that provides guidance to ensure compliance with the commitments of our Water Policy and the requirements of the Water Management Standard.
Our Water Management department provides technical advice and planning, with a Water Lead assigned to each mining operation to improve water management and efficiency.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The Company has a Water Policy, to deliver a position statement regarding water management and establish the guidelines of the company, to improve the use, consumption, sustainability and water efficiency of all the operations.</t>
  </si>
  <si>
    <r>
      <t xml:space="preserve">The Choapa Province, a predominantly agricultural area, has experienced prolonged drought conditions over several years. In response, the company promotes stakeholder engagement through collaborative water social management programmes implemented by Fundación Minera Los Pelambres as part of </t>
    </r>
    <r>
      <rPr>
        <i/>
        <sz val="12"/>
        <rFont val="Calibri"/>
        <family val="2"/>
      </rPr>
      <t>Somos Choapa</t>
    </r>
    <r>
      <rPr>
        <sz val="12"/>
        <rFont val="Calibri"/>
        <family val="2"/>
      </rPr>
      <t xml:space="preserve">. These initiatives aim to strengthen water security and climate resilience by improving irrigation efficiency and enhancing water quality, quantity, and continuity for human consumption in rural areas.
Through </t>
    </r>
    <r>
      <rPr>
        <i/>
        <sz val="12"/>
        <rFont val="Calibri"/>
        <family val="2"/>
      </rPr>
      <t>APRoxima</t>
    </r>
    <r>
      <rPr>
        <sz val="12"/>
        <rFont val="Calibri"/>
        <family val="2"/>
      </rPr>
      <t xml:space="preserve">, 80 Rural Sanitary Services (SSR) have been supported, safeguarding access to potable water for more than 60,000 beneficiaries in rural areas of the Choapa province. This program is complemented by another initiative, </t>
    </r>
    <r>
      <rPr>
        <i/>
        <sz val="12"/>
        <rFont val="Calibri"/>
        <family val="2"/>
      </rPr>
      <t>APRoxima</t>
    </r>
    <r>
      <rPr>
        <sz val="12"/>
        <rFont val="Calibri"/>
        <family val="2"/>
      </rPr>
      <t xml:space="preserve"> </t>
    </r>
    <r>
      <rPr>
        <i/>
        <sz val="12"/>
        <rFont val="Calibri"/>
        <family val="2"/>
      </rPr>
      <t>En Red</t>
    </r>
    <r>
      <rPr>
        <sz val="12"/>
        <rFont val="Calibri"/>
        <family val="2"/>
      </rPr>
      <t xml:space="preserve">,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The implementation of monitoring sensors across SSRs in Canela, Illapel, Los Vilos and Salamanca has resulted in a network comprising 206 monitoring points, supporting shared visibility of water system performance. As of 2025, the SSR digital platform is operational, enabling access to information, continuous monitoring of water system operations, and coordinated regulatory reporting to DOH, DGA, SISS and local municipalities.
In parallel, the </t>
    </r>
    <r>
      <rPr>
        <i/>
        <sz val="12"/>
        <rFont val="Calibri"/>
        <family val="2"/>
      </rPr>
      <t>Confluye</t>
    </r>
    <r>
      <rPr>
        <sz val="12"/>
        <rFont val="Calibri"/>
        <family val="2"/>
      </rPr>
      <t xml:space="preserve"> programme promotes engagement with agricultural water users through collaboration with the Surveillance Board of the Choapa, Chalinga and Illapel Rivers, as well as public institutions such as CORFO, CNR and INDAP. Through this programme, more than 320 projects have been implemented, benefiting over 8,000 irrigators by improving irrigation efficiency through canal lining, infrastructure upgrades and the construction and enhancement of individual and community water reservoirs.
Beyond </t>
    </r>
    <r>
      <rPr>
        <i/>
        <sz val="12"/>
        <rFont val="Calibri"/>
        <family val="2"/>
      </rPr>
      <t>Somos Choapa</t>
    </r>
    <r>
      <rPr>
        <sz val="12"/>
        <rFont val="Calibri"/>
        <family val="2"/>
      </rPr>
      <t xml:space="preserve">, Los Pelambres is actively participating in a Provincial Water Working Group led by the Regional Government, which brings together public authorities, water users and other stakeholders to identify and implement short, medium and long-term solutions to strengthen water security for both human and agricultural consumption.
The effectiveness of these engagement mechanisms is assessed through impact measurement processes. In 2023, a second impact evaluation of </t>
    </r>
    <r>
      <rPr>
        <i/>
        <sz val="12"/>
        <rFont val="Calibri"/>
        <family val="2"/>
      </rPr>
      <t>APRoxima</t>
    </r>
    <r>
      <rPr>
        <sz val="12"/>
        <rFont val="Calibri"/>
        <family val="2"/>
      </rPr>
      <t xml:space="preserve"> was conducted as part of the company’s Impact Ecosystem, applying methodologies such as the Theory of Change and Social Return on Investment (SROI). The results demonstrated a positive SROI, indicating that the social value generated exceeded the level of investment and thereby confirming the effectiveness of the interventions. Based on the findings of this evaluation, improvement plans were developed to further strengthen and scale the programme's impact. These plans focus on the continuous improvement of SSR operations, enhanced communication, and the reinforcement of technical capabilities. Measures implemented include advanced training for operational staff aimed at optimising preventive maintenance activities and strengthening emergency response capacity.
Stakeholder engagement is further reinforced through collaboration with academia. In 2019, we co-founded the public–private research consortium Quitai Anko, led by the University of La Serena. Its first phase, implemented over a five-year period, focused on developing sustainable solutions to water-related challenges. Building on the outcomes from this initial phase, the consortium is advancing towards a second phase (2026–2031), aimed at generating advanced knowledge and innovative technological solutions that contribute to integrated water resources management, with a particular focus on governance, sustainability and water-use efficiency. In parallel, and in alliance with the Pontificia Universidad Católica de Chile, the Company has promoted a $1.5 million endowment to establish the Antofagasta Minerals Chair of Water Sustainability, supporting multidisciplinary research, capacity-building, and outreach activities on water management throughout the country.
In the northern region of Chile, the company also engages with local communities and water committees to improve rural drinking water access in Calama Poniente and Michilla. During 2025, work progressed on enabling the Michilla water treatment plant, which is expected to commence operations in the first quarter of 2026, further strengthening water security for human consumption in the area.</t>
    </r>
  </si>
  <si>
    <t>Antofagasta maintains a risk register, which includes the strategic risks that cover the most significant threats to its performance and the achievement of its strategy, along with control measures.  The risk register is updated continuously, and strategic risk workshops are held at least twice a year, in which senior management from across the business perform a comprehensive review of Antofagasta's key strategic risks and its mitigation activities. Risks are managed at the corporate level and, depending on the guidelines and control mechanisms, they are handled at the local level. The first step is to identify potential events across Antofagasta's value chain that threaten the achievement of processes and objectives defined by Antofagasta - risks that can degrade, delay, deter, prevent, improve or accelerate the achievement of the objectives. Then, the causes and positive and negative consequences should be determined. This exercise aims to facilitate the management of classifying risks to identify which are most relevant and have the greatest impact on the business. Mitigation techniques for significant strategic risks are constantly reviewed, as well as the whole risk management process. The Risk and Compliance Management Department biannually reviews it. 
Regarding water risks, water consumption and efficiency have long been a main concern for us, and a crucial issue for communities in our areas of influence. All four mining operations are located in water-stressed areas. Three of them are located in the Atacama Desert, and the fourth, Los Pelambres, is situated in the Choapa Valley. In line with this, our climate change strategy seeks to reduce our withdrawal of continental water and increase the use of seawater, alternative sources and reused water while also improving the efficiency with which we use this strategic resource. 
Evidence of this includes the operation of the Los Pelambres desalination plant, which will increase its desalinated water supply to 800 l/s through the Operational Adaptation Project (PAO), replacing withdrawals from the Choapa River. Additionally, at Zaldívar, and in line with the environmental approval granted by the authority, the operation is expected to cease the extraction of water from Negrillar wells by 2028, transitioning to the use of seawater or alternative sources. This complements the situation at Antucoya and Centinela, which already operate using raw saline water.
As a result, seawater withdrawals now represent  63% of the Mining Group’s total. Additionally, in terms of water efficiency, Antofagasta implements pilot tests with new technologies, whose results could lead to future improvements in operational management.</t>
  </si>
  <si>
    <t>Antofagasta is committed to reducing the use of continental water and increasing water use efficiency across its operations, all of which are located in areas with high or very-high levels of water stress. Therefore, we have set the aspiration that more than 90% of the water used in our operations should come from seawater and/or recirculated sources, once the water-management system of the Los Pelambres Growth Enabling proejcts is fully operational.</t>
  </si>
  <si>
    <r>
      <t>a. i. We oversee our tax affairs at all management levels, including the Board of Directors. Tax matters are managed and reported, when applicable, at every Board Meeting. Additionally, these matters are discussed and managed on a daily basis by the Head of Tax, and brought to the attention of the Audit Committee and Board of Directors where appropriate.</t>
    </r>
    <r>
      <rPr>
        <sz val="12"/>
        <color theme="6"/>
        <rFont val="Calibri"/>
        <family val="2"/>
      </rPr>
      <t xml:space="preserve">
</t>
    </r>
    <r>
      <rPr>
        <sz val="12"/>
        <rFont val="Calibri"/>
        <family val="2"/>
      </rPr>
      <t>ii. Tax compliance and risk control are managed by a dedicated Tax Department, embedded in the enterprise risk management framework. Internal controls ensure accurate tax calculation, timely payments and compliance with transfer pricing and disclosure requirements.
iii. The Group applies a risk-based approach, including proactive monitoring of legislative changes (e.g., Chile’s 2024 reform, OECD BEPS, Pillar 2), periodic internal audits and external advice for complex matters.
iv. Compliance is supported by internal controls and UK SAO certification when applicable. Additionally, the EY Chile independent review verified the accuracy of the FY 2025 direct tax burden summary.
b. Antofagasta plc has established mechanisms to report concerns related to unethical or illegal conduct, including matters associated with tax integrity. In addition to compliance with Chilean Law 20,393 on corporate criminal liability (as amended by Law 21,595), the Group operates a confidential whistleblowing channel called 'Tu Voz'. This platform enables employees, contractors and other stakeholders to report suspected breaches of ethical standards, legal obligations or internal policies — including tax-related issues — anonymously and without fear of retaliation. Reports submitted through 'Tu Voz' are handled under strict confidentiality and investigated in accordance with the Group’s Code of Conduct and governance procedures.
c. The report includes an independent review opinion of the Financial Statements by Deloitte Chile, confirming reasonable assurance over the direct tax burden summary for FY 2025.</t>
    </r>
  </si>
  <si>
    <r>
      <rPr>
        <b/>
        <sz val="12"/>
        <rFont val="Calibri"/>
        <family val="2"/>
      </rPr>
      <t>Mining Division</t>
    </r>
    <r>
      <rPr>
        <sz val="12"/>
        <rFont val="Calibri"/>
        <family val="2"/>
      </rPr>
      <t xml:space="preserve">
Application of a circular‑economy model based on three pillars: (1) reducing resource consumption; (2) extending the useful life of materials and equipment; and (3) converting waste into new resources.
More than 37 active initiatives in 2025 demonstrate impacts in extending resource life through reuse (for example, cables and steel), and in converting waste into new resources through the recycling of conveyor belts, batteries and tyres, among other waste streams.
Implementation of an updated environmental‑management model incorporating audits, controls and training.
The 'Suppliers for a Better Future'  programme provides capacity building on circularity and footprint reduction.
Community initiatives include recycling and environmental‑education programmes (e.g., centres in La Chimba, Antofagasta).
Also, over the past year, the Tailings Innovation Program focused its work on the valorisation and reuse of tailings, beginning with a technical, physicochemical, and mineralogical characterisation. This analysis identified specific opportunities for value creation, including the presence of valuable elements in certain deposits. In this context, preliminary tests were initiated for the development of infrastructure solutions and construction materials made from tailings, along with the identification and evaluation of technologies for recovering valuable elements. This work will be further developed and scaled up during the coming year.		
We manage tailings with operational support from third parties. Antofagasta ensures compliance with contractual and legal obligations through regular audits, performance reviews and verification mechanisms. These processes confirm that third-party support operates in accordance with environmental regulations and the Group’s sustainability standards. 
</t>
    </r>
    <r>
      <rPr>
        <b/>
        <sz val="12"/>
        <rFont val="Calibri"/>
        <family val="2"/>
      </rPr>
      <t>Transport Division</t>
    </r>
    <r>
      <rPr>
        <sz val="12"/>
        <rFont val="Calibri"/>
        <family val="2"/>
      </rPr>
      <t xml:space="preserve">
During 2025, FCAB strengthened its recycling and reuse strategies with a circular‑economy focus.
It has a total of 23 recycling points for paper, cardboard, PET1 plastics and aluminium cans. Recycling volumes increased by 49% compared with 2024. FCAB promoted circular‑economy initiatives that enabled it to give a second life to materials such as sleepers, disused rails and damaged pallets. Items that were previously treated as industrial waste were transformed into urban furniture made from reclaimed wood sourced from its storage facilities. This action avoided the disposal of approximately 15 tonnes of waste to landfill, equivalent to an estimated reduction of around 700 kg of CO₂e (0.70 tCO₂e). Through these efforts, the company promotes the responsible use of resources and strengthens its relationship with the community by delivering solutions with a railway identity and a strong local character.
Soil Remediation: Rail‑Yard Conversion Project (Barrio Parque):
In 2025, FCAB completed the soil‑remediation phase of the Patio Bellavista rail yard, with an investment of over US$6 million. A total of 20,300 tonnes of metal‑contaminated soil were removed, and construction began on the dividing wall that marks the start of the urbanisation phase of the project.</t>
    </r>
  </si>
  <si>
    <t>Information available on page 134 of the 2025 Annual Report.</t>
  </si>
  <si>
    <t>Information available on page 40 of the 2025 Annual Report.</t>
  </si>
  <si>
    <t>Information available on pages 78-79, 85 of the 2025 Annual Report.</t>
  </si>
  <si>
    <t>Information available on pages 103-105 of the 2025 Annual Report.</t>
  </si>
  <si>
    <t>Information available on page 85 of the 2025 Annual Report.</t>
  </si>
  <si>
    <t>Information available on pages 56 - 64 of the 2025 Annual Report.</t>
  </si>
  <si>
    <t>ICMM Water - Mining Operations
Sustainability Databook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</si>
</sst>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_ * #,##0.0_ ;_ * \-#,##0.0_ ;_ * &quot;-&quot;_ ;_ @_ "/>
    <numFmt numFmtId="172" formatCode="&quot;$&quot;#,##0"/>
  </numFmts>
  <fonts count="126" x14ac:knownFonts="1">
    <font>
      <sz val="12"/>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u/>
      <sz val="12"/>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b/>
      <u/>
      <sz val="26"/>
      <color theme="10"/>
      <name val="Calibri"/>
      <family val="2"/>
      <scheme val="minor"/>
    </font>
    <font>
      <sz val="12"/>
      <color theme="1" tint="0.14999847407452621"/>
      <name val="Calibri"/>
      <family val="2"/>
      <scheme val="minor"/>
    </font>
    <font>
      <b/>
      <sz val="12"/>
      <name val="Calibri"/>
      <family val="2"/>
    </font>
    <font>
      <sz val="12"/>
      <color rgb="FF0070C0"/>
      <name val="Calibri"/>
      <family val="2"/>
    </font>
    <font>
      <sz val="12"/>
      <color rgb="FF0070C0"/>
      <name val="Calibri"/>
      <family val="2"/>
      <scheme val="minor"/>
    </font>
    <font>
      <sz val="9"/>
      <color indexed="81"/>
      <name val="Tahoma"/>
      <family val="2"/>
    </font>
    <font>
      <b/>
      <sz val="9"/>
      <color indexed="81"/>
      <name val="Tahoma"/>
      <family val="2"/>
    </font>
    <font>
      <b/>
      <sz val="18"/>
      <color theme="0"/>
      <name val="Calibri Light"/>
      <family val="2"/>
      <scheme val="major"/>
    </font>
    <font>
      <sz val="12"/>
      <name val="Calibri"/>
      <family val="2"/>
    </font>
    <font>
      <b/>
      <sz val="12"/>
      <name val="Calibri"/>
      <family val="2"/>
    </font>
    <font>
      <b/>
      <sz val="16"/>
      <name val="Calibri Light"/>
      <family val="2"/>
      <scheme val="major"/>
    </font>
    <font>
      <sz val="12"/>
      <color rgb="FF000000"/>
      <name val="Calibri"/>
      <family val="2"/>
    </font>
    <font>
      <sz val="10.8"/>
      <color rgb="FFFF0000"/>
      <name val="Calibri"/>
      <family val="2"/>
    </font>
    <font>
      <b/>
      <sz val="12"/>
      <color rgb="FF000000"/>
      <name val="Calibri"/>
      <family val="2"/>
    </font>
    <font>
      <sz val="9.6"/>
      <name val="Calibri"/>
      <family val="2"/>
    </font>
    <font>
      <sz val="12"/>
      <color rgb="FFD22630"/>
      <name val="Calibri"/>
      <family val="2"/>
    </font>
    <font>
      <sz val="12"/>
      <color rgb="FF3333FF"/>
      <name val="Calibri"/>
      <family val="2"/>
    </font>
    <font>
      <sz val="12"/>
      <color theme="5"/>
      <name val="Calibri"/>
      <family val="2"/>
    </font>
    <font>
      <sz val="12"/>
      <color theme="5"/>
      <name val="Calibri"/>
      <family val="2"/>
    </font>
    <font>
      <b/>
      <sz val="14"/>
      <name val="Calibri Light"/>
      <family val="2"/>
      <scheme val="major"/>
    </font>
    <font>
      <b/>
      <sz val="12"/>
      <name val="Calibri Light"/>
      <family val="2"/>
      <scheme val="major"/>
    </font>
    <font>
      <b/>
      <sz val="20"/>
      <name val="Calibri Light"/>
      <family val="2"/>
      <scheme val="major"/>
    </font>
    <font>
      <b/>
      <sz val="14"/>
      <color theme="0"/>
      <name val="Calibri Light"/>
      <family val="2"/>
      <scheme val="major"/>
    </font>
    <font>
      <b/>
      <sz val="12"/>
      <color theme="0"/>
      <name val="Calibri Light"/>
      <family val="2"/>
      <scheme val="major"/>
    </font>
    <font>
      <sz val="12"/>
      <color theme="6"/>
      <name val="Calibri"/>
      <family val="2"/>
    </font>
    <font>
      <strike/>
      <sz val="12"/>
      <name val="Calibri"/>
      <family val="2"/>
    </font>
    <font>
      <sz val="10.8"/>
      <name val="Calibri"/>
      <family val="2"/>
    </font>
    <font>
      <b/>
      <sz val="13"/>
      <name val="Calibri Light"/>
      <family val="2"/>
      <scheme val="major"/>
    </font>
    <font>
      <sz val="10"/>
      <color theme="1"/>
      <name val="Arial"/>
      <family val="2"/>
    </font>
    <font>
      <b/>
      <sz val="13"/>
      <color theme="0"/>
      <name val="Calibri Light"/>
      <family val="2"/>
      <scheme val="major"/>
    </font>
    <font>
      <sz val="12"/>
      <color rgb="FF00849E"/>
      <name val="Calibri"/>
      <family val="2"/>
      <scheme val="minor"/>
    </font>
    <font>
      <sz val="9.6"/>
      <color rgb="FF000000"/>
      <name val="Calibri"/>
      <family val="2"/>
    </font>
    <font>
      <b/>
      <sz val="9.6"/>
      <color rgb="FF000000"/>
      <name val="Calibri"/>
      <family val="2"/>
    </font>
    <font>
      <sz val="16"/>
      <color theme="6"/>
      <name val="Calibri"/>
      <family val="2"/>
      <scheme val="minor"/>
    </font>
    <font>
      <sz val="12"/>
      <color theme="6"/>
      <name val="Calibri"/>
      <family val="2"/>
      <scheme val="minor"/>
    </font>
    <font>
      <sz val="8.4"/>
      <name val="Calibri"/>
      <family val="2"/>
    </font>
    <font>
      <b/>
      <sz val="12"/>
      <color rgb="FF000000"/>
      <name val="Calibri"/>
      <family val="2"/>
    </font>
    <font>
      <sz val="12"/>
      <name val="Calibri Light"/>
      <family val="2"/>
      <scheme val="major"/>
    </font>
    <font>
      <sz val="12"/>
      <color rgb="FF3333FF"/>
      <name val="Calibri"/>
      <family val="2"/>
    </font>
    <font>
      <sz val="12"/>
      <color rgb="FF000000"/>
      <name val="Calibri Light"/>
      <family val="2"/>
      <scheme val="major"/>
    </font>
    <font>
      <b/>
      <sz val="22"/>
      <color rgb="FF000000"/>
      <name val="Calibri Light"/>
      <family val="2"/>
      <scheme val="major"/>
    </font>
    <font>
      <b/>
      <sz val="16"/>
      <color rgb="FF000000"/>
      <name val="Calibri Light"/>
      <family val="2"/>
      <scheme val="major"/>
    </font>
    <font>
      <sz val="11"/>
      <color rgb="FF000000"/>
      <name val="Calibri Light"/>
      <family val="2"/>
      <scheme val="major"/>
    </font>
    <font>
      <i/>
      <sz val="12"/>
      <name val="Calibri"/>
      <family val="2"/>
    </font>
    <font>
      <sz val="12"/>
      <color theme="0"/>
      <name val="Calibri Light"/>
      <family val="2"/>
      <scheme val="major"/>
    </font>
    <font>
      <sz val="13"/>
      <name val="Calibri"/>
      <family val="2"/>
    </font>
    <font>
      <sz val="12"/>
      <color rgb="FFFFFFFF"/>
      <name val="Calibri"/>
      <family val="2"/>
    </font>
  </fonts>
  <fills count="66">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
      <patternFill patternType="solid">
        <fgColor theme="3"/>
        <bgColor indexed="64"/>
      </patternFill>
    </fill>
    <fill>
      <patternFill patternType="solid">
        <fgColor rgb="FF38ABA8"/>
        <bgColor indexed="64"/>
      </patternFill>
    </fill>
    <fill>
      <patternFill patternType="solid">
        <fgColor rgb="FFFFF0C8"/>
        <bgColor indexed="64"/>
      </patternFill>
    </fill>
    <fill>
      <patternFill patternType="solid">
        <fgColor rgb="FFFFF0C8"/>
        <bgColor theme="0"/>
      </patternFill>
    </fill>
    <fill>
      <patternFill patternType="solid">
        <fgColor theme="4" tint="0.59999389629810485"/>
        <bgColor indexed="64"/>
      </patternFill>
    </fill>
    <fill>
      <patternFill patternType="solid">
        <fgColor rgb="FFFFFF00"/>
        <bgColor indexed="64"/>
      </patternFill>
    </fill>
    <fill>
      <patternFill patternType="darkUp">
        <fgColor rgb="FFF0F0F0"/>
        <bgColor rgb="FFFFFF00"/>
      </patternFill>
    </fill>
    <fill>
      <patternFill patternType="solid">
        <fgColor rgb="FF92D050"/>
        <bgColor indexed="64"/>
      </patternFill>
    </fill>
    <fill>
      <patternFill patternType="solid">
        <fgColor theme="5" tint="0.79998168889431442"/>
        <bgColor indexed="64"/>
      </patternFill>
    </fill>
    <fill>
      <patternFill patternType="solid">
        <fgColor theme="5"/>
        <bgColor indexed="64"/>
      </patternFill>
    </fill>
    <fill>
      <patternFill patternType="gray0625">
        <fgColor theme="0" tint="-0.34998626667073579"/>
        <bgColor rgb="FFFFFFFF"/>
      </patternFill>
    </fill>
    <fill>
      <patternFill patternType="solid">
        <fgColor theme="3" tint="0.79998168889431442"/>
        <bgColor indexed="64"/>
      </patternFill>
    </fill>
    <fill>
      <patternFill patternType="solid">
        <fgColor theme="0"/>
        <bgColor theme="0" tint="-0.24994659260841701"/>
      </patternFill>
    </fill>
    <fill>
      <patternFill patternType="solid">
        <fgColor auto="1"/>
        <bgColor theme="0" tint="-0.24994659260841701"/>
      </patternFill>
    </fill>
    <fill>
      <patternFill patternType="solid">
        <fgColor auto="1"/>
        <bgColor indexed="64"/>
      </patternFill>
    </fill>
  </fills>
  <borders count="576">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right style="double">
        <color theme="0" tint="-0.499984740745262"/>
      </right>
      <top style="thin">
        <color theme="0" tint="-0.499984740745262"/>
      </top>
      <bottom style="thin">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ouble">
        <color theme="0" tint="-0.499984740745262"/>
      </left>
      <right style="dashed">
        <color theme="0" tint="-0.24994659260841701"/>
      </right>
      <top style="thin">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
      <left/>
      <right/>
      <top/>
      <bottom style="hair">
        <color rgb="FFE7E6E6"/>
      </bottom>
      <diagonal/>
    </border>
    <border>
      <left/>
      <right style="thick">
        <color theme="0" tint="-0.499984740745262"/>
      </right>
      <top style="hair">
        <color theme="2"/>
      </top>
      <bottom style="hair">
        <color rgb="FFE7E6E6"/>
      </bottom>
      <diagonal/>
    </border>
    <border>
      <left/>
      <right style="double">
        <color theme="0" tint="-0.499984740745262"/>
      </right>
      <top style="hair">
        <color theme="0" tint="-0.24994659260841701"/>
      </top>
      <bottom style="hair">
        <color theme="0" tint="-0.24994659260841701"/>
      </bottom>
      <diagonal/>
    </border>
    <border>
      <left/>
      <right style="double">
        <color theme="0" tint="-0.499984740745262"/>
      </right>
      <top style="hair">
        <color theme="0" tint="-0.24994659260841701"/>
      </top>
      <bottom style="medium">
        <color theme="0" tint="-0.499984740745262"/>
      </bottom>
      <diagonal/>
    </border>
    <border>
      <left/>
      <right style="double">
        <color theme="0" tint="-0.499984740745262"/>
      </right>
      <top style="medium">
        <color theme="0" tint="-0.499984740745262"/>
      </top>
      <bottom style="hair">
        <color theme="0" tint="-0.24994659260841701"/>
      </bottom>
      <diagonal/>
    </border>
    <border>
      <left/>
      <right style="double">
        <color theme="0" tint="-0.499984740745262"/>
      </right>
      <top style="hair">
        <color theme="0" tint="-0.24994659260841701"/>
      </top>
      <bottom style="double">
        <color theme="0" tint="-0.499984740745262"/>
      </bottom>
      <diagonal/>
    </border>
    <border>
      <left style="thick">
        <color theme="0" tint="-0.499984740745262"/>
      </left>
      <right style="dotted">
        <color theme="0" tint="-0.24994659260841701"/>
      </right>
      <top/>
      <bottom/>
      <diagonal/>
    </border>
    <border>
      <left style="dotted">
        <color theme="0" tint="-0.24994659260841701"/>
      </left>
      <right style="dotted">
        <color theme="0" tint="-0.24994659260841701"/>
      </right>
      <top/>
      <bottom style="dotted">
        <color theme="0" tint="-0.34998626667073579"/>
      </bottom>
      <diagonal/>
    </border>
    <border>
      <left style="dotted">
        <color theme="0" tint="-0.24994659260841701"/>
      </left>
      <right style="dotted">
        <color theme="0" tint="-0.24994659260841701"/>
      </right>
      <top/>
      <bottom/>
      <diagonal/>
    </border>
    <border>
      <left style="thick">
        <color theme="0" tint="-0.499984740745262"/>
      </left>
      <right style="thick">
        <color theme="0" tint="-0.499984740745262"/>
      </right>
      <top style="thick">
        <color theme="0" tint="-0.499984740745262"/>
      </top>
      <bottom style="thick">
        <color theme="0" tint="-0.499984740745262"/>
      </bottom>
      <diagonal/>
    </border>
    <border>
      <left style="thick">
        <color theme="0" tint="-0.499984740745262"/>
      </left>
      <right/>
      <top style="double">
        <color theme="0" tint="-0.499984740745262"/>
      </top>
      <bottom style="thick">
        <color theme="0" tint="-0.499984740745262"/>
      </bottom>
      <diagonal/>
    </border>
    <border>
      <left/>
      <right style="thick">
        <color theme="0" tint="-0.499984740745262"/>
      </right>
      <top style="double">
        <color theme="0" tint="-0.499984740745262"/>
      </top>
      <bottom style="thick">
        <color theme="0" tint="-0.499984740745262"/>
      </bottom>
      <diagonal/>
    </border>
    <border>
      <left style="thick">
        <color theme="0" tint="-0.499984740745262"/>
      </left>
      <right style="medium">
        <color theme="0" tint="-0.499984740745262"/>
      </right>
      <top style="double">
        <color theme="0" tint="-0.499984740745262"/>
      </top>
      <bottom style="thick">
        <color theme="0" tint="-0.499984740745262"/>
      </bottom>
      <diagonal/>
    </border>
    <border>
      <left style="medium">
        <color theme="0" tint="-0.499984740745262"/>
      </left>
      <right style="medium">
        <color theme="0" tint="-0.499984740745262"/>
      </right>
      <top style="double">
        <color theme="0" tint="-0.499984740745262"/>
      </top>
      <bottom style="thick">
        <color theme="0" tint="-0.499984740745262"/>
      </bottom>
      <diagonal/>
    </border>
    <border>
      <left/>
      <right/>
      <top style="thick">
        <color theme="0" tint="-0.499984740745262"/>
      </top>
      <bottom style="thick">
        <color theme="0" tint="-0.499984740745262"/>
      </bottom>
      <diagonal/>
    </border>
    <border>
      <left/>
      <right/>
      <top style="double">
        <color theme="0" tint="-0.499984740745262"/>
      </top>
      <bottom style="thick">
        <color theme="0" tint="-0.499984740745262"/>
      </bottom>
      <diagonal/>
    </border>
    <border>
      <left style="thick">
        <color theme="0" tint="-0.499984740745262"/>
      </left>
      <right style="medium">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style="thick">
        <color theme="0" tint="-0.499984740745262"/>
      </bottom>
      <diagonal/>
    </border>
    <border>
      <left/>
      <right style="thick">
        <color theme="0" tint="-0.499984740745262"/>
      </right>
      <top style="thick">
        <color theme="0" tint="-0.499984740745262"/>
      </top>
      <bottom style="thick">
        <color theme="0" tint="-0.499984740745262"/>
      </bottom>
      <diagonal/>
    </border>
    <border>
      <left style="thick">
        <color theme="0" tint="-0.499984740745262"/>
      </left>
      <right/>
      <top style="thick">
        <color theme="0" tint="-0.499984740745262"/>
      </top>
      <bottom style="thick">
        <color theme="0" tint="-0.499984740745262"/>
      </bottom>
      <diagonal/>
    </border>
    <border>
      <left style="thick">
        <color theme="0" tint="-0.499984740745262"/>
      </left>
      <right style="thick">
        <color theme="0" tint="-0.499984740745262"/>
      </right>
      <top style="dotted">
        <color theme="0" tint="-0.34998626667073579"/>
      </top>
      <bottom/>
      <diagonal/>
    </border>
    <border>
      <left style="double">
        <color theme="0" tint="-0.499984740745262"/>
      </left>
      <right style="dashed">
        <color theme="0" tint="-0.24994659260841701"/>
      </right>
      <top/>
      <bottom/>
      <diagonal/>
    </border>
    <border>
      <left style="thick">
        <color theme="0" tint="-0.499984740745262"/>
      </left>
      <right/>
      <top style="dotted">
        <color theme="0" tint="-0.499984740745262"/>
      </top>
      <bottom/>
      <diagonal/>
    </border>
    <border>
      <left style="thick">
        <color theme="0" tint="-0.499984740745262"/>
      </left>
      <right/>
      <top/>
      <bottom style="dotted">
        <color theme="0" tint="-0.499984740745262"/>
      </bottom>
      <diagonal/>
    </border>
    <border>
      <left style="thick">
        <color theme="0" tint="-0.499984740745262"/>
      </left>
      <right/>
      <top style="medium">
        <color theme="0" tint="-0.34998626667073579"/>
      </top>
      <bottom style="thick">
        <color theme="0" tint="-0.499984740745262"/>
      </bottom>
      <diagonal/>
    </border>
    <border>
      <left/>
      <right style="dashed">
        <color theme="0" tint="-0.24994659260841701"/>
      </right>
      <top style="medium">
        <color theme="0" tint="-0.34998626667073579"/>
      </top>
      <bottom style="thick">
        <color theme="0" tint="-0.499984740745262"/>
      </bottom>
      <diagonal/>
    </border>
    <border>
      <left/>
      <right/>
      <top style="hair">
        <color rgb="FFE7E6E6"/>
      </top>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medium">
        <color theme="2" tint="-0.499984740745262"/>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bottom style="double">
        <color theme="0" tint="-0.499984740745262"/>
      </bottom>
      <diagonal/>
    </border>
    <border>
      <left style="medium">
        <color theme="2" tint="-0.499984740745262"/>
      </left>
      <right style="medium">
        <color theme="2" tint="-0.499984740745262"/>
      </right>
      <top/>
      <bottom style="medium">
        <color theme="2" tint="-0.499984740745262"/>
      </bottom>
      <diagonal/>
    </border>
    <border>
      <left style="double">
        <color theme="0" tint="-0.499984740745262"/>
      </left>
      <right style="thin">
        <color theme="0" tint="-0.24994659260841701"/>
      </right>
      <top style="thin">
        <color theme="0"/>
      </top>
      <bottom style="thin">
        <color theme="0"/>
      </bottom>
      <diagonal/>
    </border>
    <border>
      <left style="thin">
        <color theme="0" tint="-0.24994659260841701"/>
      </left>
      <right style="thin">
        <color theme="0" tint="-0.24994659260841701"/>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theme="2" tint="-0.499984740745262"/>
      </left>
      <right/>
      <top style="medium">
        <color theme="2" tint="-0.499984740745262"/>
      </top>
      <bottom/>
      <diagonal/>
    </border>
    <border>
      <left/>
      <right/>
      <top style="medium">
        <color theme="2" tint="-0.499984740745262"/>
      </top>
      <bottom/>
      <diagonal/>
    </border>
    <border>
      <left/>
      <right style="medium">
        <color theme="2" tint="-0.499984740745262"/>
      </right>
      <top style="medium">
        <color theme="2" tint="-0.499984740745262"/>
      </top>
      <bottom/>
      <diagonal/>
    </border>
    <border>
      <left style="medium">
        <color theme="2" tint="-0.499984740745262"/>
      </left>
      <right/>
      <top/>
      <bottom style="thin">
        <color theme="0" tint="-0.14996795556505021"/>
      </bottom>
      <diagonal/>
    </border>
    <border>
      <left/>
      <right style="thin">
        <color theme="0" tint="-0.24994659260841701"/>
      </right>
      <top/>
      <bottom style="thin">
        <color theme="0" tint="-0.14996795556505021"/>
      </bottom>
      <diagonal/>
    </border>
    <border>
      <left style="thin">
        <color theme="0" tint="-0.24994659260841701"/>
      </left>
      <right style="medium">
        <color theme="2" tint="-0.499984740745262"/>
      </right>
      <top/>
      <bottom style="thin">
        <color theme="0" tint="-0.14996795556505021"/>
      </bottom>
      <diagonal/>
    </border>
    <border>
      <left style="medium">
        <color theme="2" tint="-0.499984740745262"/>
      </left>
      <right/>
      <top style="thin">
        <color theme="0" tint="-0.14996795556505021"/>
      </top>
      <bottom style="thin">
        <color theme="0" tint="-0.14996795556505021"/>
      </bottom>
      <diagonal/>
    </border>
    <border>
      <left/>
      <right style="thin">
        <color theme="0" tint="-0.24994659260841701"/>
      </right>
      <top style="thin">
        <color theme="0" tint="-0.14996795556505021"/>
      </top>
      <bottom style="thin">
        <color theme="0" tint="-0.14996795556505021"/>
      </bottom>
      <diagonal/>
    </border>
    <border>
      <left style="thin">
        <color theme="0" tint="-0.24994659260841701"/>
      </left>
      <right style="medium">
        <color theme="2" tint="-0.499984740745262"/>
      </right>
      <top style="thin">
        <color theme="0" tint="-0.14996795556505021"/>
      </top>
      <bottom style="thin">
        <color theme="0" tint="-0.14996795556505021"/>
      </bottom>
      <diagonal/>
    </border>
    <border>
      <left style="thin">
        <color theme="0" tint="-0.24994659260841701"/>
      </left>
      <right/>
      <top style="thin">
        <color theme="0" tint="-0.14996795556505021"/>
      </top>
      <bottom style="thin">
        <color theme="0" tint="-0.14996795556505021"/>
      </bottom>
      <diagonal/>
    </border>
    <border>
      <left/>
      <right style="medium">
        <color theme="2" tint="-0.499984740745262"/>
      </right>
      <top style="thin">
        <color theme="0" tint="-0.14996795556505021"/>
      </top>
      <bottom style="thin">
        <color theme="0" tint="-0.14996795556505021"/>
      </bottom>
      <diagonal/>
    </border>
    <border>
      <left style="medium">
        <color theme="2" tint="-0.499984740745262"/>
      </left>
      <right/>
      <top style="thin">
        <color theme="0" tint="-0.14996795556505021"/>
      </top>
      <bottom style="medium">
        <color theme="2" tint="-0.499984740745262"/>
      </bottom>
      <diagonal/>
    </border>
    <border>
      <left/>
      <right style="thin">
        <color theme="0" tint="-0.24994659260841701"/>
      </right>
      <top style="thin">
        <color theme="0" tint="-0.14996795556505021"/>
      </top>
      <bottom style="medium">
        <color theme="2" tint="-0.499984740745262"/>
      </bottom>
      <diagonal/>
    </border>
    <border>
      <left/>
      <right/>
      <top style="medium">
        <color theme="2" tint="-0.499984740745262"/>
      </top>
      <bottom style="medium">
        <color theme="2" tint="-0.499984740745262"/>
      </bottom>
      <diagonal/>
    </border>
    <border>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double">
        <color theme="0" tint="-0.499984740745262"/>
      </bottom>
      <diagonal/>
    </border>
    <border>
      <left/>
      <right/>
      <top style="medium">
        <color theme="2" tint="-0.499984740745262"/>
      </top>
      <bottom style="double">
        <color theme="0" tint="-0.499984740745262"/>
      </bottom>
      <diagonal/>
    </border>
    <border>
      <left/>
      <right style="medium">
        <color theme="2" tint="-0.499984740745262"/>
      </right>
      <top style="medium">
        <color theme="2" tint="-0.499984740745262"/>
      </top>
      <bottom style="double">
        <color theme="0" tint="-0.499984740745262"/>
      </bottom>
      <diagonal/>
    </border>
    <border>
      <left style="dashed">
        <color theme="0" tint="-0.24994659260841701"/>
      </left>
      <right/>
      <top/>
      <bottom style="dashed">
        <color theme="0" tint="-0.24994659260841701"/>
      </bottom>
      <diagonal/>
    </border>
    <border>
      <left style="dashed">
        <color theme="0" tint="-0.24994659260841701"/>
      </left>
      <right/>
      <top style="dashed">
        <color theme="0" tint="-0.24994659260841701"/>
      </top>
      <bottom style="dashed">
        <color theme="0" tint="-0.24994659260841701"/>
      </bottom>
      <diagonal/>
    </border>
    <border>
      <left style="dashed">
        <color theme="0" tint="-0.24994659260841701"/>
      </left>
      <right/>
      <top style="dashed">
        <color theme="0" tint="-0.24994659260841701"/>
      </top>
      <bottom/>
      <diagonal/>
    </border>
    <border>
      <left style="dotted">
        <color theme="0" tint="-0.34998626667073579"/>
      </left>
      <right style="dashed">
        <color theme="0" tint="-0.24994659260841701"/>
      </right>
      <top/>
      <bottom style="dashed">
        <color theme="0" tint="-0.24994659260841701"/>
      </bottom>
      <diagonal/>
    </border>
    <border>
      <left style="dotted">
        <color theme="0" tint="-0.34998626667073579"/>
      </left>
      <right style="dashed">
        <color theme="0" tint="-0.24994659260841701"/>
      </right>
      <top style="dashed">
        <color theme="0" tint="-0.24994659260841701"/>
      </top>
      <bottom style="dashed">
        <color theme="0" tint="-0.24994659260841701"/>
      </bottom>
      <diagonal/>
    </border>
    <border>
      <left style="dotted">
        <color theme="0" tint="-0.34998626667073579"/>
      </left>
      <right style="dashed">
        <color theme="0" tint="-0.24994659260841701"/>
      </right>
      <top style="dashed">
        <color theme="0" tint="-0.24994659260841701"/>
      </top>
      <bottom/>
      <diagonal/>
    </border>
    <border>
      <left style="dotted">
        <color theme="0" tint="-0.34998626667073579"/>
      </left>
      <right style="dashed">
        <color theme="0" tint="-0.24994659260841701"/>
      </right>
      <top/>
      <bottom/>
      <diagonal/>
    </border>
    <border>
      <left style="dashed">
        <color theme="0" tint="-0.24994659260841701"/>
      </left>
      <right/>
      <top style="dashed">
        <color theme="0" tint="-0.24994659260841701"/>
      </top>
      <bottom style="double">
        <color theme="0" tint="-0.499984740745262"/>
      </bottom>
      <diagonal/>
    </border>
    <border>
      <left style="dotted">
        <color theme="0" tint="-0.24994659260841701"/>
      </left>
      <right style="dashed">
        <color theme="0" tint="-0.24994659260841701"/>
      </right>
      <top style="dashed">
        <color theme="0" tint="-0.24994659260841701"/>
      </top>
      <bottom style="double">
        <color theme="0" tint="-0.499984740745262"/>
      </bottom>
      <diagonal/>
    </border>
    <border>
      <left style="medium">
        <color theme="0" tint="-0.499984740745262"/>
      </left>
      <right style="thick">
        <color theme="0" tint="-0.499984740745262"/>
      </right>
      <top/>
      <bottom style="dotted">
        <color theme="0" tint="-0.34998626667073579"/>
      </bottom>
      <diagonal/>
    </border>
    <border>
      <left/>
      <right style="thick">
        <color theme="0" tint="-0.499984740745262"/>
      </right>
      <top style="hair">
        <color theme="2"/>
      </top>
      <bottom style="dashed">
        <color theme="0" tint="-0.24994659260841701"/>
      </bottom>
      <diagonal/>
    </border>
    <border>
      <left/>
      <right style="medium">
        <color theme="0" tint="-0.499984740745262"/>
      </right>
      <top style="dotted">
        <color theme="0" tint="-0.34998626667073579"/>
      </top>
      <bottom/>
      <diagonal/>
    </border>
    <border>
      <left style="thick">
        <color theme="0" tint="-0.499984740745262"/>
      </left>
      <right/>
      <top/>
      <bottom style="hair">
        <color theme="0" tint="-0.24994659260841701"/>
      </bottom>
      <diagonal/>
    </border>
    <border>
      <left/>
      <right style="double">
        <color theme="0" tint="-0.499984740745262"/>
      </right>
      <top/>
      <bottom style="hair">
        <color theme="0" tint="-0.24994659260841701"/>
      </bottom>
      <diagonal/>
    </border>
    <border>
      <left style="thick">
        <color theme="0" tint="-0.499984740745262"/>
      </left>
      <right/>
      <top style="hair">
        <color theme="0" tint="-0.24994659260841701"/>
      </top>
      <bottom style="hair">
        <color theme="0" tint="-0.24994659260841701"/>
      </bottom>
      <diagonal/>
    </border>
    <border>
      <left style="thick">
        <color theme="0" tint="-0.499984740745262"/>
      </left>
      <right/>
      <top style="hair">
        <color theme="0" tint="-0.24994659260841701"/>
      </top>
      <bottom style="medium">
        <color theme="0" tint="-0.499984740745262"/>
      </bottom>
      <diagonal/>
    </border>
    <border>
      <left style="thick">
        <color theme="0" tint="-0.499984740745262"/>
      </left>
      <right/>
      <top style="medium">
        <color theme="0" tint="-0.499984740745262"/>
      </top>
      <bottom style="hair">
        <color theme="0" tint="-0.24994659260841701"/>
      </bottom>
      <diagonal/>
    </border>
    <border>
      <left style="thick">
        <color theme="0" tint="-0.499984740745262"/>
      </left>
      <right/>
      <top style="medium">
        <color theme="0" tint="-0.499984740745262"/>
      </top>
      <bottom/>
      <diagonal/>
    </border>
    <border>
      <left style="thick">
        <color theme="0" tint="-0.499984740745262"/>
      </left>
      <right/>
      <top/>
      <bottom style="medium">
        <color theme="0" tint="-0.499984740745262"/>
      </bottom>
      <diagonal/>
    </border>
    <border>
      <left/>
      <right style="double">
        <color theme="0" tint="-0.499984740745262"/>
      </right>
      <top/>
      <bottom style="medium">
        <color theme="0" tint="-0.499984740745262"/>
      </bottom>
      <diagonal/>
    </border>
    <border>
      <left style="thick">
        <color theme="0" tint="-0.499984740745262"/>
      </left>
      <right/>
      <top style="medium">
        <color theme="0" tint="-0.499984740745262"/>
      </top>
      <bottom style="medium">
        <color theme="0" tint="-0.499984740745262"/>
      </bottom>
      <diagonal/>
    </border>
    <border>
      <left/>
      <right style="double">
        <color theme="0" tint="-0.499984740745262"/>
      </right>
      <top style="medium">
        <color theme="0" tint="-0.499984740745262"/>
      </top>
      <bottom style="medium">
        <color theme="0" tint="-0.499984740745262"/>
      </bottom>
      <diagonal/>
    </border>
    <border>
      <left style="double">
        <color theme="0" tint="-0.499984740745262"/>
      </left>
      <right/>
      <top style="hair">
        <color theme="0" tint="-0.24994659260841701"/>
      </top>
      <bottom/>
      <diagonal/>
    </border>
    <border>
      <left/>
      <right style="thick">
        <color theme="0" tint="-0.499984740745262"/>
      </right>
      <top style="hair">
        <color theme="0" tint="-0.24994659260841701"/>
      </top>
      <bottom/>
      <diagonal/>
    </border>
    <border>
      <left style="thick">
        <color theme="0" tint="-0.499984740745262"/>
      </left>
      <right/>
      <top style="hair">
        <color theme="0" tint="-0.24994659260841701"/>
      </top>
      <bottom/>
      <diagonal/>
    </border>
    <border>
      <left/>
      <right style="double">
        <color theme="0" tint="-0.499984740745262"/>
      </right>
      <top style="hair">
        <color theme="0" tint="-0.24994659260841701"/>
      </top>
      <bottom/>
      <diagonal/>
    </border>
    <border>
      <left/>
      <right style="thick">
        <color theme="0" tint="-0.499984740745262"/>
      </right>
      <top/>
      <bottom style="medium">
        <color theme="0" tint="-0.499984740745262"/>
      </bottom>
      <diagonal/>
    </border>
    <border>
      <left/>
      <right/>
      <top/>
      <bottom style="medium">
        <color theme="0" tint="-0.499984740745262"/>
      </bottom>
      <diagonal/>
    </border>
    <border>
      <left style="thick">
        <color theme="0" tint="-0.499984740745262"/>
      </left>
      <right/>
      <top style="hair">
        <color theme="0" tint="-0.24994659260841701"/>
      </top>
      <bottom style="double">
        <color theme="0" tint="-0.499984740745262"/>
      </bottom>
      <diagonal/>
    </border>
    <border>
      <left style="thin">
        <color theme="0"/>
      </left>
      <right/>
      <top style="double">
        <color theme="0" tint="-0.499984740745262"/>
      </top>
      <bottom/>
      <diagonal/>
    </border>
    <border>
      <left style="thick">
        <color theme="0" tint="-0.499984740745262"/>
      </left>
      <right style="dashed">
        <color theme="0" tint="-0.14996795556505021"/>
      </right>
      <top/>
      <bottom style="dotted">
        <color theme="0" tint="-0.34998626667073579"/>
      </bottom>
      <diagonal/>
    </border>
    <border>
      <left style="dashed">
        <color theme="0" tint="-0.14996795556505021"/>
      </left>
      <right style="dashed">
        <color theme="0" tint="-0.14996795556505021"/>
      </right>
      <top/>
      <bottom style="dotted">
        <color theme="0" tint="-0.34998626667073579"/>
      </bottom>
      <diagonal/>
    </border>
    <border>
      <left style="dashed">
        <color theme="0" tint="-0.14996795556505021"/>
      </left>
      <right style="medium">
        <color theme="0" tint="-0.499984740745262"/>
      </right>
      <top/>
      <bottom style="dotted">
        <color theme="0" tint="-0.34998626667073579"/>
      </bottom>
      <diagonal/>
    </border>
    <border>
      <left style="medium">
        <color theme="0" tint="-0.499984740745262"/>
      </left>
      <right style="dashed">
        <color theme="0" tint="-0.14996795556505021"/>
      </right>
      <top/>
      <bottom style="dotted">
        <color theme="0" tint="-0.34998626667073579"/>
      </bottom>
      <diagonal/>
    </border>
    <border>
      <left/>
      <right style="thick">
        <color theme="0" tint="-0.499984740745262"/>
      </right>
      <top/>
      <bottom style="hair">
        <color rgb="FFE7E6E6"/>
      </bottom>
      <diagonal/>
    </border>
    <border>
      <left style="thick">
        <color theme="0" tint="-0.499984740745262"/>
      </left>
      <right style="double">
        <color theme="0" tint="-0.499984740745262"/>
      </right>
      <top/>
      <bottom style="hair">
        <color rgb="FFE7E6E6"/>
      </bottom>
      <diagonal/>
    </border>
    <border>
      <left style="thick">
        <color theme="0" tint="-0.499984740745262"/>
      </left>
      <right style="thick">
        <color theme="0" tint="-0.499984740745262"/>
      </right>
      <top/>
      <bottom style="hair">
        <color rgb="FFE7E6E6"/>
      </bottom>
      <diagonal/>
    </border>
    <border>
      <left/>
      <right/>
      <top style="hair">
        <color rgb="FFE7E6E6"/>
      </top>
      <bottom style="hair">
        <color rgb="FFE7E6E6"/>
      </bottom>
      <diagonal/>
    </border>
    <border>
      <left/>
      <right style="thick">
        <color theme="0" tint="-0.499984740745262"/>
      </right>
      <top style="hair">
        <color rgb="FFE7E6E6"/>
      </top>
      <bottom style="hair">
        <color rgb="FFE7E6E6"/>
      </bottom>
      <diagonal/>
    </border>
    <border>
      <left/>
      <right style="thick">
        <color theme="0" tint="-0.499984740745262"/>
      </right>
      <top style="hair">
        <color rgb="FFE7E6E6"/>
      </top>
      <bottom/>
      <diagonal/>
    </border>
    <border>
      <left style="thick">
        <color theme="0" tint="-0.499984740745262"/>
      </left>
      <right style="dashed">
        <color theme="0" tint="-0.24994659260841701"/>
      </right>
      <top/>
      <bottom style="hair">
        <color rgb="FFE7E6E6"/>
      </bottom>
      <diagonal/>
    </border>
    <border>
      <left style="dashed">
        <color theme="0" tint="-0.24994659260841701"/>
      </left>
      <right style="dashed">
        <color theme="0" tint="-0.24994659260841701"/>
      </right>
      <top/>
      <bottom style="hair">
        <color rgb="FFE7E6E6"/>
      </bottom>
      <diagonal/>
    </border>
    <border>
      <left style="dashed">
        <color theme="0" tint="-0.24994659260841701"/>
      </left>
      <right style="medium">
        <color theme="0" tint="-0.499984740745262"/>
      </right>
      <top/>
      <bottom style="hair">
        <color rgb="FFE7E6E6"/>
      </bottom>
      <diagonal/>
    </border>
    <border>
      <left style="medium">
        <color theme="0" tint="-0.499984740745262"/>
      </left>
      <right style="dashed">
        <color theme="0" tint="-0.24994659260841701"/>
      </right>
      <top/>
      <bottom style="hair">
        <color rgb="FFE7E6E6"/>
      </bottom>
      <diagonal/>
    </border>
    <border>
      <left style="dashed">
        <color theme="0" tint="-0.24994659260841701"/>
      </left>
      <right/>
      <top/>
      <bottom style="hair">
        <color rgb="FFE7E6E6"/>
      </bottom>
      <diagonal/>
    </border>
    <border>
      <left style="thick">
        <color theme="0" tint="-0.499984740745262"/>
      </left>
      <right/>
      <top/>
      <bottom style="hair">
        <color rgb="FFE7E6E6"/>
      </bottom>
      <diagonal/>
    </border>
    <border>
      <left style="medium">
        <color theme="2" tint="-0.499984740745262"/>
      </left>
      <right style="medium">
        <color theme="2" tint="-0.499984740745262"/>
      </right>
      <top/>
      <bottom style="hair">
        <color rgb="FFE7E6E6"/>
      </bottom>
      <diagonal/>
    </border>
    <border>
      <left style="thick">
        <color theme="0" tint="-0.499984740745262"/>
      </left>
      <right style="dashed">
        <color theme="0" tint="-0.24994659260841701"/>
      </right>
      <top style="hair">
        <color rgb="FFE7E6E6"/>
      </top>
      <bottom/>
      <diagonal/>
    </border>
    <border>
      <left style="dashed">
        <color theme="0" tint="-0.24994659260841701"/>
      </left>
      <right style="dashed">
        <color theme="0" tint="-0.24994659260841701"/>
      </right>
      <top style="hair">
        <color rgb="FFE7E6E6"/>
      </top>
      <bottom/>
      <diagonal/>
    </border>
    <border>
      <left style="dashed">
        <color theme="0" tint="-0.24994659260841701"/>
      </left>
      <right style="medium">
        <color theme="0" tint="-0.499984740745262"/>
      </right>
      <top style="hair">
        <color rgb="FFE7E6E6"/>
      </top>
      <bottom/>
      <diagonal/>
    </border>
    <border>
      <left style="medium">
        <color theme="0" tint="-0.499984740745262"/>
      </left>
      <right style="dashed">
        <color theme="0" tint="-0.24994659260841701"/>
      </right>
      <top style="hair">
        <color rgb="FFE7E6E6"/>
      </top>
      <bottom/>
      <diagonal/>
    </border>
    <border>
      <left style="dashed">
        <color theme="0" tint="-0.24994659260841701"/>
      </left>
      <right/>
      <top style="hair">
        <color rgb="FFE7E6E6"/>
      </top>
      <bottom/>
      <diagonal/>
    </border>
    <border>
      <left style="thick">
        <color theme="0" tint="-0.499984740745262"/>
      </left>
      <right/>
      <top style="hair">
        <color rgb="FFE7E6E6"/>
      </top>
      <bottom/>
      <diagonal/>
    </border>
    <border>
      <left style="medium">
        <color theme="2" tint="-0.499984740745262"/>
      </left>
      <right style="medium">
        <color theme="2" tint="-0.499984740745262"/>
      </right>
      <top style="hair">
        <color rgb="FFE7E6E6"/>
      </top>
      <bottom/>
      <diagonal/>
    </border>
    <border>
      <left style="thick">
        <color theme="0" tint="-0.499984740745262"/>
      </left>
      <right style="dashed">
        <color theme="0" tint="-0.24994659260841701"/>
      </right>
      <top style="hair">
        <color rgb="FFE7E6E6"/>
      </top>
      <bottom style="hair">
        <color rgb="FFE7E6E6"/>
      </bottom>
      <diagonal/>
    </border>
    <border>
      <left style="dashed">
        <color theme="0" tint="-0.24994659260841701"/>
      </left>
      <right style="dashed">
        <color theme="0" tint="-0.24994659260841701"/>
      </right>
      <top style="hair">
        <color rgb="FFE7E6E6"/>
      </top>
      <bottom style="hair">
        <color rgb="FFE7E6E6"/>
      </bottom>
      <diagonal/>
    </border>
    <border>
      <left style="dashed">
        <color theme="0" tint="-0.24994659260841701"/>
      </left>
      <right style="medium">
        <color theme="0" tint="-0.499984740745262"/>
      </right>
      <top style="hair">
        <color rgb="FFE7E6E6"/>
      </top>
      <bottom style="hair">
        <color rgb="FFE7E6E6"/>
      </bottom>
      <diagonal/>
    </border>
    <border>
      <left style="medium">
        <color theme="0" tint="-0.499984740745262"/>
      </left>
      <right style="dashed">
        <color theme="0" tint="-0.24994659260841701"/>
      </right>
      <top style="hair">
        <color rgb="FFE7E6E6"/>
      </top>
      <bottom style="hair">
        <color rgb="FFE7E6E6"/>
      </bottom>
      <diagonal/>
    </border>
    <border>
      <left style="dashed">
        <color theme="0" tint="-0.24994659260841701"/>
      </left>
      <right/>
      <top style="hair">
        <color rgb="FFE7E6E6"/>
      </top>
      <bottom style="hair">
        <color rgb="FFE7E6E6"/>
      </bottom>
      <diagonal/>
    </border>
    <border>
      <left style="thick">
        <color theme="0" tint="-0.499984740745262"/>
      </left>
      <right/>
      <top style="hair">
        <color rgb="FFE7E6E6"/>
      </top>
      <bottom style="hair">
        <color rgb="FFE7E6E6"/>
      </bottom>
      <diagonal/>
    </border>
    <border>
      <left style="medium">
        <color theme="2" tint="-0.499984740745262"/>
      </left>
      <right style="medium">
        <color theme="2" tint="-0.499984740745262"/>
      </right>
      <top style="hair">
        <color rgb="FFE7E6E6"/>
      </top>
      <bottom style="hair">
        <color rgb="FFE7E6E6"/>
      </bottom>
      <diagonal/>
    </border>
    <border>
      <left style="thin">
        <color theme="0" tint="-0.14996795556505021"/>
      </left>
      <right/>
      <top/>
      <bottom style="thin">
        <color theme="0" tint="-0.14996795556505021"/>
      </bottom>
      <diagonal/>
    </border>
    <border>
      <left/>
      <right/>
      <top/>
      <bottom style="thin">
        <color theme="0" tint="-0.14996795556505021"/>
      </bottom>
      <diagonal/>
    </border>
    <border>
      <left/>
      <right style="thin">
        <color theme="0" tint="-0.14996795556505021"/>
      </right>
      <top/>
      <bottom style="thin">
        <color theme="0" tint="-0.14996795556505021"/>
      </bottom>
      <diagonal/>
    </border>
    <border>
      <left/>
      <right style="double">
        <color theme="0" tint="-0.499984740745262"/>
      </right>
      <top/>
      <bottom style="thin">
        <color theme="0" tint="-0.14996795556505021"/>
      </bottom>
      <diagonal/>
    </border>
    <border>
      <left style="thin">
        <color theme="0" tint="-0.14996795556505021"/>
      </left>
      <right/>
      <top style="thin">
        <color theme="0" tint="-0.14996795556505021"/>
      </top>
      <bottom style="thin">
        <color theme="0" tint="-0.14993743705557422"/>
      </bottom>
      <diagonal/>
    </border>
    <border>
      <left/>
      <right/>
      <top style="thin">
        <color theme="0" tint="-0.14996795556505021"/>
      </top>
      <bottom style="thin">
        <color theme="0" tint="-0.14993743705557422"/>
      </bottom>
      <diagonal/>
    </border>
    <border>
      <left/>
      <right style="thin">
        <color theme="0" tint="-0.14996795556505021"/>
      </right>
      <top style="thin">
        <color theme="0" tint="-0.14996795556505021"/>
      </top>
      <bottom style="thin">
        <color theme="0" tint="-0.14993743705557422"/>
      </bottom>
      <diagonal/>
    </border>
    <border>
      <left/>
      <right style="double">
        <color theme="0" tint="-0.499984740745262"/>
      </right>
      <top style="thin">
        <color theme="0" tint="-0.14996795556505021"/>
      </top>
      <bottom style="thin">
        <color theme="0" tint="-0.14993743705557422"/>
      </bottom>
      <diagonal/>
    </border>
    <border>
      <left style="double">
        <color theme="0" tint="-0.499984740745262"/>
      </left>
      <right style="thin">
        <color theme="0" tint="-0.14996795556505021"/>
      </right>
      <top style="thin">
        <color theme="0" tint="-0.14996795556505021"/>
      </top>
      <bottom/>
      <diagonal/>
    </border>
    <border>
      <left style="double">
        <color theme="0" tint="-0.499984740745262"/>
      </left>
      <right style="thin">
        <color theme="0" tint="-0.14996795556505021"/>
      </right>
      <top/>
      <bottom style="thin">
        <color theme="0" tint="-0.14996795556505021"/>
      </bottom>
      <diagonal/>
    </border>
    <border>
      <left/>
      <right/>
      <top style="dotted">
        <color theme="0" tint="-0.34998626667073579"/>
      </top>
      <bottom style="dotted">
        <color theme="0" tint="-0.34998626667073579"/>
      </bottom>
      <diagonal/>
    </border>
    <border>
      <left/>
      <right style="dashed">
        <color theme="0" tint="-0.24994659260841701"/>
      </right>
      <top/>
      <bottom style="dotted">
        <color theme="0" tint="-0.34998626667073579"/>
      </bottom>
      <diagonal/>
    </border>
    <border>
      <left style="thin">
        <color theme="0" tint="-0.14996795556505021"/>
      </left>
      <right/>
      <top style="thin">
        <color theme="0" tint="-0.14996795556505021"/>
      </top>
      <bottom/>
      <diagonal/>
    </border>
    <border>
      <left/>
      <right/>
      <top style="thin">
        <color theme="0" tint="-0.14996795556505021"/>
      </top>
      <bottom/>
      <diagonal/>
    </border>
    <border>
      <left/>
      <right style="thin">
        <color theme="0" tint="-0.14996795556505021"/>
      </right>
      <top/>
      <bottom/>
      <diagonal/>
    </border>
    <border>
      <left/>
      <right style="thin">
        <color theme="0" tint="-0.14996795556505021"/>
      </right>
      <top style="thin">
        <color theme="0" tint="-0.14996795556505021"/>
      </top>
      <bottom/>
      <diagonal/>
    </border>
    <border>
      <left style="thin">
        <color theme="0" tint="-0.14996795556505021"/>
      </left>
      <right/>
      <top/>
      <bottom/>
      <diagonal/>
    </border>
    <border>
      <left style="double">
        <color theme="0" tint="-0.499984740745262"/>
      </left>
      <right style="thin">
        <color theme="0" tint="-0.14996795556505021"/>
      </right>
      <top style="thin">
        <color theme="0" tint="-0.14996795556505021"/>
      </top>
      <bottom style="double">
        <color theme="0" tint="-0.34998626667073579"/>
      </bottom>
      <diagonal/>
    </border>
    <border>
      <left style="thin">
        <color theme="0" tint="-0.14996795556505021"/>
      </left>
      <right/>
      <top style="thin">
        <color theme="0" tint="-0.14996795556505021"/>
      </top>
      <bottom style="double">
        <color theme="0" tint="-0.34998626667073579"/>
      </bottom>
      <diagonal/>
    </border>
    <border>
      <left/>
      <right/>
      <top style="thin">
        <color theme="0" tint="-0.14996795556505021"/>
      </top>
      <bottom style="double">
        <color theme="0" tint="-0.34998626667073579"/>
      </bottom>
      <diagonal/>
    </border>
    <border>
      <left/>
      <right style="thin">
        <color theme="0" tint="-0.14996795556505021"/>
      </right>
      <top style="thin">
        <color theme="0" tint="-0.14996795556505021"/>
      </top>
      <bottom style="double">
        <color theme="0" tint="-0.34998626667073579"/>
      </bottom>
      <diagonal/>
    </border>
    <border>
      <left/>
      <right style="double">
        <color theme="0" tint="-0.499984740745262"/>
      </right>
      <top style="thin">
        <color theme="0" tint="-0.14996795556505021"/>
      </top>
      <bottom style="double">
        <color theme="0" tint="-0.34998626667073579"/>
      </bottom>
      <diagonal/>
    </border>
    <border>
      <left/>
      <right style="dashed">
        <color theme="0" tint="-0.24994659260841701"/>
      </right>
      <top/>
      <bottom style="hair">
        <color rgb="FFE7E6E6"/>
      </bottom>
      <diagonal/>
    </border>
    <border>
      <left/>
      <right style="double">
        <color theme="0" tint="-0.499984740745262"/>
      </right>
      <top/>
      <bottom style="hair">
        <color rgb="FFE7E6E6"/>
      </bottom>
      <diagonal/>
    </border>
    <border>
      <left/>
      <right/>
      <top style="hair">
        <color theme="2"/>
      </top>
      <bottom style="hair">
        <color rgb="FFE7E6E6"/>
      </bottom>
      <diagonal/>
    </border>
    <border>
      <left/>
      <right style="dashed">
        <color theme="0" tint="-0.24994659260841701"/>
      </right>
      <top style="hair">
        <color rgb="FFE7E6E6"/>
      </top>
      <bottom/>
      <diagonal/>
    </border>
    <border>
      <left/>
      <right style="double">
        <color theme="0" tint="-0.499984740745262"/>
      </right>
      <top style="hair">
        <color rgb="FFE7E6E6"/>
      </top>
      <bottom/>
      <diagonal/>
    </border>
    <border>
      <left style="thick">
        <color theme="0" tint="-0.499984740745262"/>
      </left>
      <right/>
      <top style="thin">
        <color theme="0" tint="-0.499984740745262"/>
      </top>
      <bottom/>
      <diagonal/>
    </border>
    <border>
      <left style="thick">
        <color theme="0" tint="-0.499984740745262"/>
      </left>
      <right style="dashed">
        <color theme="0" tint="-0.24994659260841701"/>
      </right>
      <top style="thin">
        <color theme="0" tint="-0.499984740745262"/>
      </top>
      <bottom/>
      <diagonal/>
    </border>
    <border>
      <left/>
      <right/>
      <top style="thin">
        <color theme="0" tint="-0.499984740745262"/>
      </top>
      <bottom/>
      <diagonal/>
    </border>
    <border>
      <left/>
      <right style="double">
        <color theme="0" tint="-0.499984740745262"/>
      </right>
      <top style="thin">
        <color theme="0" tint="-0.499984740745262"/>
      </top>
      <bottom/>
      <diagonal/>
    </border>
    <border>
      <left/>
      <right style="thick">
        <color theme="0" tint="-0.499984740745262"/>
      </right>
      <top style="hair">
        <color theme="2"/>
      </top>
      <bottom style="double">
        <color theme="0" tint="-0.499984740745262"/>
      </bottom>
      <diagonal/>
    </border>
    <border>
      <left style="thin">
        <color theme="0" tint="-0.14996795556505021"/>
      </left>
      <right/>
      <top/>
      <bottom style="double">
        <color theme="0" tint="-0.34998626667073579"/>
      </bottom>
      <diagonal/>
    </border>
    <border>
      <left/>
      <right/>
      <top/>
      <bottom style="double">
        <color theme="0" tint="-0.34998626667073579"/>
      </bottom>
      <diagonal/>
    </border>
    <border>
      <left/>
      <right style="thin">
        <color theme="0" tint="-0.14996795556505021"/>
      </right>
      <top/>
      <bottom style="double">
        <color theme="0" tint="-0.34998626667073579"/>
      </bottom>
      <diagonal/>
    </border>
    <border>
      <left/>
      <right style="double">
        <color theme="0" tint="-0.499984740745262"/>
      </right>
      <top style="thin">
        <color theme="0" tint="-0.14996795556505021"/>
      </top>
      <bottom/>
      <diagonal/>
    </border>
    <border>
      <left style="double">
        <color theme="0" tint="-0.499984740745262"/>
      </left>
      <right/>
      <top style="thin">
        <color theme="0" tint="-0.14996795556505021"/>
      </top>
      <bottom style="double">
        <color theme="0" tint="-0.499984740745262"/>
      </bottom>
      <diagonal/>
    </border>
    <border>
      <left style="thick">
        <color indexed="9"/>
      </left>
      <right style="thick">
        <color indexed="9"/>
      </right>
      <top/>
      <bottom style="thin">
        <color indexed="55"/>
      </bottom>
      <diagonal/>
    </border>
    <border>
      <left style="double">
        <color theme="0" tint="-0.499984740745262"/>
      </left>
      <right style="thin">
        <color theme="0" tint="-0.14996795556505021"/>
      </right>
      <top/>
      <bottom/>
      <diagonal/>
    </border>
    <border>
      <left/>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n">
        <color theme="0" tint="-0.14996795556505021"/>
      </left>
      <right/>
      <top/>
      <bottom style="thin">
        <color theme="0" tint="-0.14993743705557422"/>
      </bottom>
      <diagonal/>
    </border>
    <border>
      <left/>
      <right/>
      <top/>
      <bottom style="thin">
        <color theme="0" tint="-0.14993743705557422"/>
      </bottom>
      <diagonal/>
    </border>
    <border>
      <left/>
      <right style="double">
        <color theme="0" tint="-0.499984740745262"/>
      </right>
      <top/>
      <bottom style="thin">
        <color theme="0" tint="-0.14993743705557422"/>
      </bottom>
      <diagonal/>
    </border>
    <border>
      <left style="thin">
        <color theme="0" tint="-0.14996795556505021"/>
      </left>
      <right/>
      <top style="thin">
        <color theme="0" tint="-0.14993743705557422"/>
      </top>
      <bottom style="thin">
        <color theme="0" tint="-0.14993743705557422"/>
      </bottom>
      <diagonal/>
    </border>
    <border>
      <left/>
      <right/>
      <top style="thin">
        <color theme="0" tint="-0.14993743705557422"/>
      </top>
      <bottom style="thin">
        <color theme="0" tint="-0.14993743705557422"/>
      </bottom>
      <diagonal/>
    </border>
    <border>
      <left/>
      <right style="thin">
        <color theme="0" tint="-0.14996795556505021"/>
      </right>
      <top style="thin">
        <color theme="0" tint="-0.14993743705557422"/>
      </top>
      <bottom style="thin">
        <color theme="0" tint="-0.14993743705557422"/>
      </bottom>
      <diagonal/>
    </border>
    <border>
      <left/>
      <right style="double">
        <color theme="0" tint="-0.499984740745262"/>
      </right>
      <top style="thin">
        <color theme="0" tint="-0.14993743705557422"/>
      </top>
      <bottom style="thin">
        <color theme="0" tint="-0.14993743705557422"/>
      </bottom>
      <diagonal/>
    </border>
    <border>
      <left style="thin">
        <color theme="0" tint="-0.14996795556505021"/>
      </left>
      <right/>
      <top style="thin">
        <color theme="0" tint="-0.14993743705557422"/>
      </top>
      <bottom/>
      <diagonal/>
    </border>
    <border>
      <left/>
      <right/>
      <top style="thin">
        <color theme="0" tint="-0.14993743705557422"/>
      </top>
      <bottom/>
      <diagonal/>
    </border>
    <border>
      <left/>
      <right style="double">
        <color theme="0" tint="-0.499984740745262"/>
      </right>
      <top style="thin">
        <color theme="0" tint="-0.14993743705557422"/>
      </top>
      <bottom/>
      <diagonal/>
    </border>
    <border>
      <left style="thin">
        <color theme="0" tint="-0.14996795556505021"/>
      </left>
      <right/>
      <top style="thin">
        <color theme="0" tint="-0.14993743705557422"/>
      </top>
      <bottom style="thin">
        <color theme="0" tint="-0.14996795556505021"/>
      </bottom>
      <diagonal/>
    </border>
    <border>
      <left/>
      <right/>
      <top style="thin">
        <color theme="0" tint="-0.14993743705557422"/>
      </top>
      <bottom style="thin">
        <color theme="0" tint="-0.14996795556505021"/>
      </bottom>
      <diagonal/>
    </border>
    <border>
      <left/>
      <right style="double">
        <color theme="0" tint="-0.499984740745262"/>
      </right>
      <top style="thin">
        <color theme="0" tint="-0.14993743705557422"/>
      </top>
      <bottom style="thin">
        <color theme="0" tint="-0.14996795556505021"/>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bottom style="double">
        <color theme="0" tint="-0.499984740745262"/>
      </bottom>
      <diagonal/>
    </border>
    <border>
      <left/>
      <right style="thin">
        <color theme="0" tint="-0.14996795556505021"/>
      </right>
      <top/>
      <bottom style="double">
        <color theme="0" tint="-0.499984740745262"/>
      </bottom>
      <diagonal/>
    </border>
    <border>
      <left style="thin">
        <color theme="0" tint="-0.14996795556505021"/>
      </left>
      <right/>
      <top style="thin">
        <color theme="0" tint="-0.14993743705557422"/>
      </top>
      <bottom style="double">
        <color theme="0" tint="-0.499984740745262"/>
      </bottom>
      <diagonal/>
    </border>
    <border>
      <left/>
      <right/>
      <top style="thin">
        <color theme="0" tint="-0.14993743705557422"/>
      </top>
      <bottom style="double">
        <color theme="0" tint="-0.499984740745262"/>
      </bottom>
      <diagonal/>
    </border>
    <border>
      <left/>
      <right style="double">
        <color theme="0" tint="-0.499984740745262"/>
      </right>
      <top style="thin">
        <color theme="0" tint="-0.14993743705557422"/>
      </top>
      <bottom style="double">
        <color theme="0" tint="-0.499984740745262"/>
      </bottom>
      <diagonal/>
    </border>
    <border>
      <left style="medium">
        <color theme="0" tint="-0.499984740745262"/>
      </left>
      <right/>
      <top/>
      <bottom/>
      <diagonal/>
    </border>
    <border>
      <left/>
      <right/>
      <top style="dotted">
        <color theme="0" tint="-0.24994659260841701"/>
      </top>
      <bottom/>
      <diagonal/>
    </border>
    <border>
      <left style="thick">
        <color theme="0" tint="-0.499984740745262"/>
      </left>
      <right style="dashed">
        <color theme="0" tint="-0.24994659260841701"/>
      </right>
      <top style="dotted">
        <color theme="0" tint="-0.24994659260841701"/>
      </top>
      <bottom/>
      <diagonal/>
    </border>
    <border>
      <left style="dashed">
        <color theme="0" tint="-0.24994659260841701"/>
      </left>
      <right style="dashed">
        <color theme="0" tint="-0.24994659260841701"/>
      </right>
      <top style="dotted">
        <color theme="0" tint="-0.24994659260841701"/>
      </top>
      <bottom/>
      <diagonal/>
    </border>
    <border>
      <left style="dashed">
        <color theme="0" tint="-0.24994659260841701"/>
      </left>
      <right style="medium">
        <color theme="0" tint="-0.499984740745262"/>
      </right>
      <top style="dotted">
        <color theme="0" tint="-0.24994659260841701"/>
      </top>
      <bottom/>
      <diagonal/>
    </border>
    <border>
      <left style="medium">
        <color theme="0" tint="-0.499984740745262"/>
      </left>
      <right/>
      <top style="dotted">
        <color theme="0" tint="-0.24994659260841701"/>
      </top>
      <bottom/>
      <diagonal/>
    </border>
    <border>
      <left style="dashed">
        <color theme="0" tint="-0.24994659260841701"/>
      </left>
      <right style="thick">
        <color theme="0" tint="-0.499984740745262"/>
      </right>
      <top style="dotted">
        <color theme="0" tint="-0.24994659260841701"/>
      </top>
      <bottom/>
      <diagonal/>
    </border>
    <border>
      <left/>
      <right style="thick">
        <color theme="0" tint="-0.499984740745262"/>
      </right>
      <top style="dotted">
        <color theme="0" tint="-0.24994659260841701"/>
      </top>
      <bottom/>
      <diagonal/>
    </border>
    <border>
      <left style="medium">
        <color theme="0" tint="-0.499984740745262"/>
      </left>
      <right style="dashed">
        <color theme="0" tint="-0.24994659260841701"/>
      </right>
      <top style="dotted">
        <color theme="0" tint="-0.24994659260841701"/>
      </top>
      <bottom/>
      <diagonal/>
    </border>
    <border>
      <left style="dashed">
        <color theme="0" tint="-0.24994659260841701"/>
      </left>
      <right/>
      <top style="dotted">
        <color theme="0" tint="-0.24994659260841701"/>
      </top>
      <bottom/>
      <diagonal/>
    </border>
    <border>
      <left style="thick">
        <color theme="0" tint="-0.499984740745262"/>
      </left>
      <right/>
      <top style="dotted">
        <color theme="0" tint="-0.24994659260841701"/>
      </top>
      <bottom/>
      <diagonal/>
    </border>
    <border>
      <left style="thick">
        <color theme="0" tint="-0.499984740745262"/>
      </left>
      <right style="double">
        <color theme="0" tint="-0.499984740745262"/>
      </right>
      <top style="dotted">
        <color theme="0" tint="-0.24994659260841701"/>
      </top>
      <bottom/>
      <diagonal/>
    </border>
    <border>
      <left/>
      <right style="thin">
        <color theme="0" tint="-0.14996795556505021"/>
      </right>
      <top/>
      <bottom style="thin">
        <color theme="0" tint="-0.14993743705557422"/>
      </bottom>
      <diagonal/>
    </border>
    <border>
      <left/>
      <right style="double">
        <color theme="0" tint="-0.499984740745262"/>
      </right>
      <top style="dotted">
        <color theme="0" tint="-0.24994659260841701"/>
      </top>
      <bottom/>
      <diagonal/>
    </border>
    <border>
      <left style="dashed">
        <color rgb="FFBFBFBF"/>
      </left>
      <right style="medium">
        <color rgb="FF808080"/>
      </right>
      <top/>
      <bottom style="hair">
        <color rgb="FFE7E6E6"/>
      </bottom>
      <diagonal/>
    </border>
    <border>
      <left/>
      <right style="thin">
        <color theme="0" tint="-0.14996795556505021"/>
      </right>
      <top style="thin">
        <color theme="0" tint="-0.14993743705557422"/>
      </top>
      <bottom/>
      <diagonal/>
    </border>
    <border>
      <left/>
      <right style="double">
        <color theme="0" tint="-0.499984740745262"/>
      </right>
      <top style="double">
        <color theme="0" tint="-0.499984740745262"/>
      </top>
      <bottom style="thick">
        <color theme="0" tint="-0.499984740745262"/>
      </bottom>
      <diagonal/>
    </border>
    <border>
      <left/>
      <right style="double">
        <color theme="0" tint="-0.499984740745262"/>
      </right>
      <top style="thick">
        <color theme="0" tint="-0.499984740745262"/>
      </top>
      <bottom style="thick">
        <color theme="0" tint="-0.499984740745262"/>
      </bottom>
      <diagonal/>
    </border>
    <border>
      <left style="medium">
        <color theme="2" tint="-0.499984740745262"/>
      </left>
      <right/>
      <top/>
      <bottom/>
      <diagonal/>
    </border>
    <border>
      <left/>
      <right style="medium">
        <color theme="2" tint="-0.499984740745262"/>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double">
        <color theme="0" tint="-0.499984740745262"/>
      </left>
      <right/>
      <top/>
      <bottom style="thin">
        <color rgb="FF000000"/>
      </bottom>
      <diagonal/>
    </border>
    <border>
      <left style="thin">
        <color theme="0" tint="-0.24994659260841701"/>
      </left>
      <right/>
      <top/>
      <bottom style="medium">
        <color theme="2" tint="-0.499984740745262"/>
      </bottom>
      <diagonal/>
    </border>
    <border>
      <left/>
      <right/>
      <top/>
      <bottom style="medium">
        <color theme="2" tint="-0.499984740745262"/>
      </bottom>
      <diagonal/>
    </border>
    <border>
      <left/>
      <right style="medium">
        <color theme="2" tint="-0.499984740745262"/>
      </right>
      <top/>
      <bottom style="medium">
        <color theme="2" tint="-0.499984740745262"/>
      </bottom>
      <diagonal/>
    </border>
    <border>
      <left style="thin">
        <color theme="0" tint="-0.24994659260841701"/>
      </left>
      <right/>
      <top style="thin">
        <color theme="0" tint="-0.14996795556505021"/>
      </top>
      <bottom style="thin">
        <color theme="0" tint="-0.24994659260841701"/>
      </bottom>
      <diagonal/>
    </border>
    <border>
      <left/>
      <right/>
      <top style="thin">
        <color theme="0" tint="-0.14996795556505021"/>
      </top>
      <bottom style="thin">
        <color theme="0" tint="-0.24994659260841701"/>
      </bottom>
      <diagonal/>
    </border>
    <border>
      <left/>
      <right style="medium">
        <color theme="2" tint="-0.499984740745262"/>
      </right>
      <top style="thin">
        <color theme="0" tint="-0.14996795556505021"/>
      </top>
      <bottom style="thin">
        <color theme="0" tint="-0.24994659260841701"/>
      </bottom>
      <diagonal/>
    </border>
    <border>
      <left style="thick">
        <color theme="0" tint="-0.499984740745262"/>
      </left>
      <right style="dotted">
        <color theme="0" tint="-0.24994659260841701"/>
      </right>
      <top style="double">
        <color theme="0" tint="-0.499984740745262"/>
      </top>
      <bottom/>
      <diagonal/>
    </border>
    <border>
      <left/>
      <right style="dotted">
        <color theme="0" tint="-0.24994659260841701"/>
      </right>
      <top/>
      <bottom/>
      <diagonal/>
    </border>
    <border>
      <left style="dashed">
        <color theme="0" tint="-0.24994659260841701"/>
      </left>
      <right style="dotted">
        <color theme="0" tint="-0.24994659260841701"/>
      </right>
      <top/>
      <bottom/>
      <diagonal/>
    </border>
    <border>
      <left style="dashed">
        <color theme="0" tint="-0.24994659260841701"/>
      </left>
      <right style="dotted">
        <color theme="0" tint="-0.24994659260841701"/>
      </right>
      <top/>
      <bottom style="dotted">
        <color theme="0" tint="-0.34998626667073579"/>
      </bottom>
      <diagonal/>
    </border>
    <border>
      <left style="dashed">
        <color theme="0" tint="-0.24994659260841701"/>
      </left>
      <right style="dotted">
        <color theme="0" tint="-0.24994659260841701"/>
      </right>
      <top/>
      <bottom style="double">
        <color theme="0" tint="-0.499984740745262"/>
      </bottom>
      <diagonal/>
    </border>
    <border>
      <left style="dotted">
        <color theme="0" tint="-0.24994659260841701"/>
      </left>
      <right style="dotted">
        <color theme="0" tint="-0.24994659260841701"/>
      </right>
      <top style="double">
        <color theme="0" tint="-0.499984740745262"/>
      </top>
      <bottom/>
      <diagonal/>
    </border>
    <border>
      <left style="dotted">
        <color theme="0" tint="-0.24994659260841701"/>
      </left>
      <right style="dotted">
        <color theme="0" tint="-0.24994659260841701"/>
      </right>
      <top/>
      <bottom style="double">
        <color theme="0" tint="-0.499984740745262"/>
      </bottom>
      <diagonal/>
    </border>
    <border>
      <left style="dotted">
        <color theme="0" tint="-0.24994659260841701"/>
      </left>
      <right style="double">
        <color theme="0" tint="-0.34998626667073579"/>
      </right>
      <top style="double">
        <color theme="0" tint="-0.499984740745262"/>
      </top>
      <bottom/>
      <diagonal/>
    </border>
    <border>
      <left style="dotted">
        <color theme="0" tint="-0.24994659260841701"/>
      </left>
      <right style="double">
        <color theme="0" tint="-0.34998626667073579"/>
      </right>
      <top/>
      <bottom/>
      <diagonal/>
    </border>
    <border>
      <left style="dotted">
        <color theme="0" tint="-0.24994659260841701"/>
      </left>
      <right style="double">
        <color theme="0" tint="-0.34998626667073579"/>
      </right>
      <top/>
      <bottom style="dotted">
        <color theme="0" tint="-0.34998626667073579"/>
      </bottom>
      <diagonal/>
    </border>
    <border>
      <left style="dotted">
        <color theme="0" tint="-0.24994659260841701"/>
      </left>
      <right style="double">
        <color theme="0" tint="-0.34998626667073579"/>
      </right>
      <top/>
      <bottom style="double">
        <color theme="0" tint="-0.499984740745262"/>
      </bottom>
      <diagonal/>
    </border>
    <border>
      <left/>
      <right style="double">
        <color theme="0" tint="-0.499984740745262"/>
      </right>
      <top style="hair">
        <color theme="0" tint="-0.24994659260841701"/>
      </top>
      <bottom style="thin">
        <color theme="0" tint="-0.249977111117893"/>
      </bottom>
      <diagonal/>
    </border>
    <border>
      <left/>
      <right/>
      <top style="thin">
        <color theme="0" tint="-0.249977111117893"/>
      </top>
      <bottom style="thin">
        <color theme="0" tint="-0.249977111117893"/>
      </bottom>
      <diagonal/>
    </border>
    <border>
      <left/>
      <right/>
      <top style="thin">
        <color theme="0" tint="-0.249977111117893"/>
      </top>
      <bottom/>
      <diagonal/>
    </border>
    <border>
      <left/>
      <right style="double">
        <color theme="0" tint="-0.499984740745262"/>
      </right>
      <top style="thin">
        <color theme="0" tint="-0.249977111117893"/>
      </top>
      <bottom style="thin">
        <color theme="0" tint="-0.249977111117893"/>
      </bottom>
      <diagonal/>
    </border>
    <border>
      <left style="thin">
        <color indexed="64"/>
      </left>
      <right style="thin">
        <color indexed="64"/>
      </right>
      <top/>
      <bottom style="thin">
        <color theme="0" tint="-0.249977111117893"/>
      </bottom>
      <diagonal/>
    </border>
    <border>
      <left style="double">
        <color theme="0" tint="-0.499984740745262"/>
      </left>
      <right/>
      <top style="dashed">
        <color theme="0" tint="-0.24994659260841701"/>
      </top>
      <bottom style="thick">
        <color theme="0" tint="-0.24994659260841701"/>
      </bottom>
      <diagonal/>
    </border>
    <border>
      <left/>
      <right/>
      <top style="thin">
        <color theme="0" tint="-0.249977111117893"/>
      </top>
      <bottom style="thick">
        <color theme="0" tint="-0.24994659260841701"/>
      </bottom>
      <diagonal/>
    </border>
    <border>
      <left/>
      <right style="double">
        <color theme="0" tint="-0.499984740745262"/>
      </right>
      <top style="thin">
        <color theme="0" tint="-0.249977111117893"/>
      </top>
      <bottom style="thick">
        <color theme="0" tint="-0.24994659260841701"/>
      </bottom>
      <diagonal/>
    </border>
    <border>
      <left style="double">
        <color theme="0" tint="-0.499984740745262"/>
      </left>
      <right/>
      <top style="thick">
        <color theme="0" tint="-0.24994659260841701"/>
      </top>
      <bottom style="dashed">
        <color theme="0" tint="-0.24994659260841701"/>
      </bottom>
      <diagonal/>
    </border>
    <border>
      <left/>
      <right/>
      <top style="thick">
        <color theme="0" tint="-0.24994659260841701"/>
      </top>
      <bottom/>
      <diagonal/>
    </border>
    <border>
      <left style="thin">
        <color indexed="64"/>
      </left>
      <right style="thin">
        <color indexed="64"/>
      </right>
      <top style="thick">
        <color theme="0" tint="-0.24994659260841701"/>
      </top>
      <bottom/>
      <diagonal/>
    </border>
    <border>
      <left/>
      <right style="double">
        <color theme="0" tint="-0.499984740745262"/>
      </right>
      <top/>
      <bottom style="thick">
        <color theme="0" tint="-0.24994659260841701"/>
      </bottom>
      <diagonal/>
    </border>
  </borders>
  <cellStyleXfs count="49">
    <xf numFmtId="0" fontId="0" fillId="0" borderId="0"/>
    <xf numFmtId="9" fontId="14" fillId="0" borderId="0" applyFont="0" applyFill="0" applyBorder="0" applyAlignment="0" applyProtection="0"/>
    <xf numFmtId="0" fontId="14" fillId="0" borderId="0"/>
    <xf numFmtId="41" fontId="14" fillId="0" borderId="0" applyFont="0" applyFill="0" applyBorder="0" applyAlignment="0" applyProtection="0"/>
    <xf numFmtId="9" fontId="14" fillId="0" borderId="0" applyFont="0" applyFill="0" applyBorder="0" applyAlignment="0" applyProtection="0"/>
    <xf numFmtId="0" fontId="14" fillId="0" borderId="0"/>
    <xf numFmtId="9" fontId="8" fillId="0" borderId="0" applyFont="0" applyFill="0" applyBorder="0" applyAlignment="0" applyProtection="0"/>
    <xf numFmtId="0" fontId="8" fillId="0" borderId="0"/>
    <xf numFmtId="3" fontId="40" fillId="0" borderId="41">
      <alignment horizontal="right" vertical="center"/>
    </xf>
    <xf numFmtId="0" fontId="15" fillId="0" borderId="0" applyNumberFormat="0" applyFill="0" applyBorder="0" applyAlignment="0" applyProtection="0"/>
    <xf numFmtId="41" fontId="14" fillId="0" borderId="0" applyFont="0" applyFill="0" applyBorder="0" applyAlignment="0" applyProtection="0"/>
    <xf numFmtId="0" fontId="59" fillId="0" borderId="0" applyNumberFormat="0">
      <alignment vertical="top" wrapText="1"/>
    </xf>
    <xf numFmtId="41" fontId="14" fillId="0" borderId="0" applyFont="0" applyFill="0" applyBorder="0" applyAlignment="0" applyProtection="0"/>
    <xf numFmtId="41" fontId="14" fillId="0" borderId="0" applyFont="0" applyFill="0" applyBorder="0" applyAlignment="0" applyProtection="0"/>
    <xf numFmtId="0" fontId="7" fillId="0" borderId="0"/>
    <xf numFmtId="9" fontId="7" fillId="0" borderId="0" applyFont="0" applyFill="0" applyBorder="0" applyAlignment="0" applyProtection="0"/>
    <xf numFmtId="41" fontId="14" fillId="0" borderId="0" applyFont="0" applyFill="0" applyBorder="0" applyAlignment="0" applyProtection="0"/>
    <xf numFmtId="9" fontId="5" fillId="0" borderId="0" applyFont="0" applyFill="0" applyBorder="0" applyAlignment="0" applyProtection="0"/>
    <xf numFmtId="0" fontId="5" fillId="0" borderId="0"/>
    <xf numFmtId="42" fontId="14" fillId="0" borderId="0" applyFont="0" applyFill="0" applyBorder="0" applyAlignment="0" applyProtection="0"/>
    <xf numFmtId="0" fontId="4" fillId="0" borderId="0"/>
    <xf numFmtId="0" fontId="3" fillId="0" borderId="0"/>
    <xf numFmtId="9" fontId="3" fillId="0" borderId="0" applyFont="0" applyFill="0" applyBorder="0" applyAlignment="0" applyProtection="0"/>
    <xf numFmtId="41" fontId="14" fillId="0" borderId="0" applyFont="0" applyFill="0" applyBorder="0" applyAlignment="0" applyProtection="0"/>
    <xf numFmtId="9" fontId="2" fillId="0" borderId="0" applyFont="0" applyFill="0" applyBorder="0" applyAlignment="0" applyProtection="0"/>
    <xf numFmtId="0" fontId="2" fillId="0" borderId="0"/>
    <xf numFmtId="3" fontId="40" fillId="0" borderId="499">
      <alignment horizontal="right" vertical="center"/>
    </xf>
    <xf numFmtId="41" fontId="14" fillId="0" borderId="0" applyFont="0" applyFill="0" applyBorder="0" applyAlignment="0" applyProtection="0"/>
    <xf numFmtId="41" fontId="14" fillId="0" borderId="0" applyFont="0" applyFill="0" applyBorder="0" applyAlignment="0" applyProtection="0"/>
    <xf numFmtId="41" fontId="14" fillId="0" borderId="0" applyFont="0" applyFill="0" applyBorder="0" applyAlignment="0" applyProtection="0"/>
    <xf numFmtId="0" fontId="2" fillId="0" borderId="0"/>
    <xf numFmtId="9" fontId="2" fillId="0" borderId="0" applyFont="0" applyFill="0" applyBorder="0" applyAlignment="0" applyProtection="0"/>
    <xf numFmtId="41" fontId="14" fillId="0" borderId="0" applyFont="0" applyFill="0" applyBorder="0" applyAlignment="0" applyProtection="0"/>
    <xf numFmtId="9" fontId="2" fillId="0" borderId="0" applyFont="0" applyFill="0" applyBorder="0" applyAlignment="0" applyProtection="0"/>
    <xf numFmtId="0" fontId="2" fillId="0" borderId="0"/>
    <xf numFmtId="42" fontId="14" fillId="0" borderId="0" applyFont="0" applyFill="0" applyBorder="0" applyAlignment="0" applyProtection="0"/>
    <xf numFmtId="0" fontId="2" fillId="0" borderId="0"/>
    <xf numFmtId="41" fontId="14" fillId="0" borderId="0" applyFont="0" applyFill="0" applyBorder="0" applyAlignment="0" applyProtection="0"/>
    <xf numFmtId="41" fontId="14" fillId="0" borderId="0" applyFont="0" applyFill="0" applyBorder="0" applyAlignment="0" applyProtection="0"/>
    <xf numFmtId="41" fontId="14" fillId="0" borderId="0" applyFont="0" applyFill="0" applyBorder="0" applyAlignment="0" applyProtection="0"/>
    <xf numFmtId="41" fontId="14" fillId="0" borderId="0" applyFont="0" applyFill="0" applyBorder="0" applyAlignment="0" applyProtection="0"/>
    <xf numFmtId="42" fontId="14" fillId="0" borderId="0" applyFont="0" applyFill="0" applyBorder="0" applyAlignment="0" applyProtection="0"/>
    <xf numFmtId="0" fontId="1" fillId="0" borderId="0"/>
    <xf numFmtId="0" fontId="1" fillId="0" borderId="0"/>
    <xf numFmtId="0" fontId="1" fillId="0" borderId="0"/>
    <xf numFmtId="0" fontId="1" fillId="0" borderId="0"/>
    <xf numFmtId="9" fontId="1" fillId="0" borderId="0" applyFont="0" applyFill="0" applyBorder="0" applyAlignment="0" applyProtection="0"/>
    <xf numFmtId="9" fontId="1" fillId="0" borderId="0" applyFont="0" applyFill="0" applyBorder="0" applyAlignment="0" applyProtection="0"/>
    <xf numFmtId="9" fontId="1" fillId="0" borderId="0" applyFont="0" applyFill="0" applyBorder="0" applyAlignment="0" applyProtection="0"/>
  </cellStyleXfs>
  <cellXfs count="4286">
    <xf numFmtId="0" fontId="0" fillId="0" borderId="0" xfId="0"/>
    <xf numFmtId="0" fontId="0" fillId="3" borderId="0" xfId="0" applyFill="1"/>
    <xf numFmtId="0" fontId="10" fillId="3" borderId="0" xfId="0" applyFont="1" applyFill="1"/>
    <xf numFmtId="4" fontId="0" fillId="3" borderId="0" xfId="0" applyNumberFormat="1" applyFill="1"/>
    <xf numFmtId="0" fontId="11" fillId="3" borderId="0" xfId="0" applyFont="1" applyFill="1" applyAlignment="1">
      <alignment horizontal="left"/>
    </xf>
    <xf numFmtId="0" fontId="16" fillId="3" borderId="0" xfId="0" applyFont="1" applyFill="1" applyAlignment="1">
      <alignment horizontal="center" vertical="center" wrapText="1"/>
    </xf>
    <xf numFmtId="0" fontId="16" fillId="3" borderId="0" xfId="2" applyFont="1" applyFill="1" applyAlignment="1">
      <alignment horizontal="center" vertical="center" wrapText="1"/>
    </xf>
    <xf numFmtId="0" fontId="18" fillId="3" borderId="0" xfId="0" applyFont="1" applyFill="1" applyAlignment="1">
      <alignment horizontal="center" vertical="center" wrapText="1"/>
    </xf>
    <xf numFmtId="3" fontId="16" fillId="3" borderId="0" xfId="3" applyNumberFormat="1" applyFont="1" applyFill="1" applyBorder="1" applyAlignment="1">
      <alignment horizontal="center" vertical="center" wrapText="1"/>
    </xf>
    <xf numFmtId="3" fontId="16"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6" fillId="3" borderId="0" xfId="0" applyFont="1" applyFill="1"/>
    <xf numFmtId="0" fontId="20" fillId="3" borderId="0" xfId="0" applyFont="1" applyFill="1" applyAlignment="1">
      <alignment horizontal="center" vertical="center" wrapText="1"/>
    </xf>
    <xf numFmtId="3" fontId="16" fillId="3" borderId="2" xfId="2" applyNumberFormat="1" applyFont="1" applyFill="1" applyBorder="1" applyAlignment="1">
      <alignment horizontal="center" vertical="center" wrapText="1"/>
    </xf>
    <xf numFmtId="0" fontId="16" fillId="3" borderId="4" xfId="0" applyFont="1" applyFill="1" applyBorder="1" applyAlignment="1">
      <alignment horizontal="center" vertical="center" wrapText="1"/>
    </xf>
    <xf numFmtId="3" fontId="16" fillId="3" borderId="6" xfId="2" applyNumberFormat="1" applyFont="1" applyFill="1" applyBorder="1" applyAlignment="1">
      <alignment horizontal="center" vertical="center" wrapText="1"/>
    </xf>
    <xf numFmtId="0" fontId="12" fillId="3" borderId="0" xfId="0" applyFont="1" applyFill="1" applyAlignment="1">
      <alignment vertical="center"/>
    </xf>
    <xf numFmtId="0" fontId="12"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3" borderId="3" xfId="0" applyFill="1" applyBorder="1" applyAlignment="1">
      <alignment horizontal="center" vertical="center" wrapText="1"/>
    </xf>
    <xf numFmtId="0" fontId="10" fillId="7" borderId="0" xfId="0" applyFont="1" applyFill="1"/>
    <xf numFmtId="0" fontId="27" fillId="3" borderId="0" xfId="5" applyFont="1" applyFill="1" applyAlignment="1">
      <alignment horizontal="center" vertical="center"/>
    </xf>
    <xf numFmtId="0" fontId="27" fillId="3" borderId="0" xfId="5" applyFont="1" applyFill="1" applyAlignment="1">
      <alignment vertical="center"/>
    </xf>
    <xf numFmtId="0" fontId="14" fillId="3" borderId="0" xfId="5" applyFill="1" applyAlignment="1">
      <alignment horizontal="center" vertical="center"/>
    </xf>
    <xf numFmtId="0" fontId="14" fillId="3" borderId="0" xfId="5" applyFill="1" applyAlignment="1">
      <alignment horizontal="center" vertical="center" wrapText="1"/>
    </xf>
    <xf numFmtId="0" fontId="28" fillId="3" borderId="0" xfId="5" applyFont="1" applyFill="1" applyAlignment="1">
      <alignment horizontal="center" vertical="center" wrapText="1"/>
    </xf>
    <xf numFmtId="9" fontId="16" fillId="3" borderId="2" xfId="1" applyFont="1" applyFill="1" applyBorder="1" applyAlignment="1">
      <alignment horizontal="center" vertical="center" wrapText="1"/>
    </xf>
    <xf numFmtId="0" fontId="16" fillId="3" borderId="1" xfId="0" applyFont="1" applyFill="1" applyBorder="1" applyAlignment="1">
      <alignment horizontal="center" vertical="center" wrapText="1"/>
    </xf>
    <xf numFmtId="0" fontId="16" fillId="3" borderId="5" xfId="0" applyFont="1" applyFill="1" applyBorder="1" applyAlignment="1">
      <alignment horizontal="center" vertical="center" wrapText="1"/>
    </xf>
    <xf numFmtId="0" fontId="16" fillId="3" borderId="5" xfId="2" applyFont="1" applyFill="1" applyBorder="1" applyAlignment="1">
      <alignment horizontal="center" vertical="center" wrapText="1"/>
    </xf>
    <xf numFmtId="0" fontId="16" fillId="3" borderId="4" xfId="2" applyFont="1" applyFill="1" applyBorder="1" applyAlignment="1">
      <alignment horizontal="center" vertical="center" wrapText="1"/>
    </xf>
    <xf numFmtId="0" fontId="28" fillId="3" borderId="0" xfId="0" applyFont="1" applyFill="1" applyAlignment="1">
      <alignment horizontal="center" vertical="center" wrapText="1"/>
    </xf>
    <xf numFmtId="0" fontId="28" fillId="3" borderId="0" xfId="2" applyFont="1" applyFill="1" applyAlignment="1">
      <alignment horizontal="center" vertical="center" wrapText="1"/>
    </xf>
    <xf numFmtId="0" fontId="16" fillId="0" borderId="0" xfId="0" applyFont="1" applyAlignment="1">
      <alignment horizontal="center" vertical="center" wrapText="1"/>
    </xf>
    <xf numFmtId="0" fontId="30" fillId="3" borderId="0" xfId="0" applyFont="1" applyFill="1" applyAlignment="1">
      <alignment horizontal="center" vertical="center" wrapText="1"/>
    </xf>
    <xf numFmtId="0" fontId="23" fillId="3" borderId="0" xfId="0" applyFont="1" applyFill="1" applyAlignment="1">
      <alignment vertical="center" wrapText="1"/>
    </xf>
    <xf numFmtId="0" fontId="16" fillId="3" borderId="0" xfId="0" applyFont="1" applyFill="1" applyAlignment="1">
      <alignment horizontal="left" vertical="center" wrapText="1"/>
    </xf>
    <xf numFmtId="0" fontId="23" fillId="3" borderId="0" xfId="0" applyFont="1" applyFill="1" applyAlignment="1">
      <alignment horizontal="left" vertical="center" wrapText="1" indent="18"/>
    </xf>
    <xf numFmtId="0" fontId="16" fillId="20" borderId="0" xfId="0" applyFont="1" applyFill="1" applyAlignment="1">
      <alignment horizontal="center" vertical="center" wrapText="1"/>
    </xf>
    <xf numFmtId="0" fontId="34" fillId="3" borderId="0" xfId="0" applyFont="1" applyFill="1" applyAlignment="1">
      <alignment horizontal="left" vertical="center" wrapText="1"/>
    </xf>
    <xf numFmtId="0" fontId="16" fillId="0" borderId="0" xfId="2" applyFont="1" applyAlignment="1">
      <alignment horizontal="center" vertical="center" wrapText="1"/>
    </xf>
    <xf numFmtId="0" fontId="18" fillId="2" borderId="9" xfId="0" applyFont="1" applyFill="1" applyBorder="1" applyAlignment="1">
      <alignment horizontal="center" vertical="center" wrapText="1"/>
    </xf>
    <xf numFmtId="0" fontId="16" fillId="3" borderId="27" xfId="0" applyFont="1" applyFill="1" applyBorder="1" applyAlignment="1">
      <alignment horizontal="center" vertical="center" wrapText="1"/>
    </xf>
    <xf numFmtId="0" fontId="23" fillId="3" borderId="0" xfId="0" applyFont="1" applyFill="1" applyAlignment="1">
      <alignment horizontal="center" vertical="center" wrapText="1"/>
    </xf>
    <xf numFmtId="0" fontId="16" fillId="3" borderId="0" xfId="0" applyFont="1" applyFill="1" applyAlignment="1">
      <alignment horizontal="left" vertical="center"/>
    </xf>
    <xf numFmtId="0" fontId="0" fillId="3" borderId="0" xfId="0" applyFill="1" applyAlignment="1">
      <alignment horizontal="center"/>
    </xf>
    <xf numFmtId="0" fontId="14" fillId="3" borderId="0" xfId="0" applyFont="1" applyFill="1" applyAlignment="1">
      <alignment wrapText="1"/>
    </xf>
    <xf numFmtId="0" fontId="14" fillId="0" borderId="0" xfId="0" applyFont="1" applyAlignment="1">
      <alignment wrapText="1"/>
    </xf>
    <xf numFmtId="0" fontId="16" fillId="3" borderId="0" xfId="3" applyNumberFormat="1" applyFont="1" applyFill="1" applyBorder="1" applyAlignment="1">
      <alignment horizontal="center" vertical="center" wrapText="1"/>
    </xf>
    <xf numFmtId="0" fontId="16" fillId="15" borderId="0" xfId="0" applyFont="1" applyFill="1" applyAlignment="1">
      <alignment horizontal="center" vertical="center" wrapText="1"/>
    </xf>
    <xf numFmtId="3" fontId="16" fillId="12" borderId="2" xfId="2" applyNumberFormat="1" applyFont="1" applyFill="1" applyBorder="1" applyAlignment="1">
      <alignment horizontal="center" vertical="center" wrapText="1"/>
    </xf>
    <xf numFmtId="3" fontId="16" fillId="19" borderId="2" xfId="2" applyNumberFormat="1" applyFont="1" applyFill="1" applyBorder="1" applyAlignment="1">
      <alignment horizontal="center" vertical="center" wrapText="1"/>
    </xf>
    <xf numFmtId="0" fontId="16" fillId="3" borderId="30" xfId="0" applyFont="1" applyFill="1" applyBorder="1" applyAlignment="1">
      <alignment horizontal="center" vertical="center" wrapText="1"/>
    </xf>
    <xf numFmtId="0" fontId="16" fillId="3" borderId="31" xfId="0" applyFont="1" applyFill="1" applyBorder="1" applyAlignment="1">
      <alignment horizontal="center" vertical="center" wrapText="1"/>
    </xf>
    <xf numFmtId="0" fontId="16" fillId="15" borderId="4" xfId="0" applyFont="1" applyFill="1" applyBorder="1" applyAlignment="1">
      <alignment horizontal="center" vertical="center" wrapText="1"/>
    </xf>
    <xf numFmtId="0" fontId="16" fillId="3" borderId="0" xfId="0" applyFont="1" applyFill="1" applyAlignment="1">
      <alignment horizontal="center" vertical="center"/>
    </xf>
    <xf numFmtId="0" fontId="32" fillId="17" borderId="32" xfId="0" applyFont="1" applyFill="1" applyBorder="1" applyAlignment="1">
      <alignment horizontal="center" vertical="center"/>
    </xf>
    <xf numFmtId="0" fontId="18" fillId="2" borderId="1" xfId="0" applyFont="1" applyFill="1" applyBorder="1" applyAlignment="1">
      <alignment horizontal="center" vertical="center" wrapText="1"/>
    </xf>
    <xf numFmtId="3" fontId="16" fillId="3" borderId="4" xfId="2" applyNumberFormat="1" applyFont="1" applyFill="1" applyBorder="1" applyAlignment="1">
      <alignment horizontal="center" vertical="center" wrapText="1"/>
    </xf>
    <xf numFmtId="0" fontId="39" fillId="3" borderId="0" xfId="0" applyFont="1" applyFill="1" applyAlignment="1">
      <alignment horizontal="center" vertical="center" wrapText="1"/>
    </xf>
    <xf numFmtId="0" fontId="16" fillId="30" borderId="0" xfId="0" applyFont="1" applyFill="1" applyAlignment="1">
      <alignment horizontal="center" vertical="center" wrapText="1"/>
    </xf>
    <xf numFmtId="0" fontId="16" fillId="20" borderId="0" xfId="2" applyFont="1" applyFill="1" applyAlignment="1">
      <alignment horizontal="center" vertical="center" wrapText="1"/>
    </xf>
    <xf numFmtId="0" fontId="36" fillId="3" borderId="0" xfId="0" applyFont="1" applyFill="1" applyAlignment="1">
      <alignment horizontal="center" vertical="center" wrapText="1"/>
    </xf>
    <xf numFmtId="3" fontId="16" fillId="3" borderId="42" xfId="2" applyNumberFormat="1" applyFont="1" applyFill="1" applyBorder="1" applyAlignment="1">
      <alignment horizontal="center" vertical="center" wrapText="1"/>
    </xf>
    <xf numFmtId="3" fontId="16" fillId="12" borderId="42" xfId="2" applyNumberFormat="1" applyFont="1" applyFill="1" applyBorder="1" applyAlignment="1">
      <alignment horizontal="center" vertical="center" wrapText="1"/>
    </xf>
    <xf numFmtId="0" fontId="41" fillId="3" borderId="0" xfId="0" applyFont="1" applyFill="1" applyAlignment="1">
      <alignment horizontal="left" vertical="top"/>
    </xf>
    <xf numFmtId="0" fontId="14" fillId="3" borderId="0" xfId="0" applyFont="1" applyFill="1" applyAlignment="1">
      <alignment horizontal="center" wrapText="1"/>
    </xf>
    <xf numFmtId="0" fontId="0" fillId="3" borderId="0" xfId="0" applyFill="1" applyAlignment="1">
      <alignment horizontal="left"/>
    </xf>
    <xf numFmtId="3" fontId="16" fillId="3" borderId="0" xfId="0" applyNumberFormat="1" applyFont="1" applyFill="1" applyAlignment="1">
      <alignment horizontal="center" vertical="center" wrapText="1"/>
    </xf>
    <xf numFmtId="166" fontId="16" fillId="3" borderId="0" xfId="0" applyNumberFormat="1" applyFont="1" applyFill="1" applyAlignment="1">
      <alignment horizontal="center" vertical="center" wrapText="1"/>
    </xf>
    <xf numFmtId="1" fontId="16" fillId="3" borderId="0" xfId="0" applyNumberFormat="1" applyFont="1" applyFill="1" applyAlignment="1">
      <alignment horizontal="center" vertical="center" wrapText="1"/>
    </xf>
    <xf numFmtId="9" fontId="16" fillId="3" borderId="0" xfId="0" applyNumberFormat="1" applyFont="1" applyFill="1" applyAlignment="1">
      <alignment horizontal="center" vertical="center" wrapText="1"/>
    </xf>
    <xf numFmtId="9" fontId="16" fillId="3" borderId="0" xfId="1" applyFont="1" applyFill="1" applyAlignment="1">
      <alignment horizontal="center" vertical="center" wrapText="1"/>
    </xf>
    <xf numFmtId="49" fontId="37" fillId="8" borderId="43" xfId="0" applyNumberFormat="1" applyFont="1" applyFill="1" applyBorder="1" applyAlignment="1">
      <alignment horizontal="center" vertical="center" wrapText="1"/>
    </xf>
    <xf numFmtId="0" fontId="37" fillId="3" borderId="44" xfId="0" applyFont="1" applyFill="1" applyBorder="1" applyAlignment="1">
      <alignment vertical="center"/>
    </xf>
    <xf numFmtId="0" fontId="37" fillId="3" borderId="45" xfId="0" applyFont="1" applyFill="1" applyBorder="1" applyAlignment="1">
      <alignment vertical="center"/>
    </xf>
    <xf numFmtId="0" fontId="37" fillId="3" borderId="46" xfId="0" applyFont="1" applyFill="1" applyBorder="1" applyAlignment="1">
      <alignment vertical="center"/>
    </xf>
    <xf numFmtId="0" fontId="37" fillId="3" borderId="44" xfId="0" applyFont="1" applyFill="1" applyBorder="1" applyAlignment="1">
      <alignment vertical="center" wrapText="1"/>
    </xf>
    <xf numFmtId="0" fontId="16" fillId="3" borderId="4" xfId="2" applyFont="1" applyFill="1" applyBorder="1" applyAlignment="1">
      <alignment horizontal="left" vertical="center" wrapText="1"/>
    </xf>
    <xf numFmtId="0" fontId="16" fillId="3" borderId="4" xfId="0" applyFont="1" applyFill="1" applyBorder="1" applyAlignment="1">
      <alignment horizontal="center" vertical="center"/>
    </xf>
    <xf numFmtId="0" fontId="0" fillId="3" borderId="4" xfId="0" applyFill="1" applyBorder="1" applyAlignment="1">
      <alignment horizontal="center" vertical="center" wrapText="1"/>
    </xf>
    <xf numFmtId="0" fontId="17" fillId="12" borderId="52" xfId="0" applyFont="1" applyFill="1" applyBorder="1" applyAlignment="1">
      <alignment horizontal="center" vertical="center" wrapText="1"/>
    </xf>
    <xf numFmtId="0" fontId="17" fillId="12" borderId="54" xfId="0" applyFont="1" applyFill="1" applyBorder="1" applyAlignment="1">
      <alignment horizontal="center" vertical="center" wrapText="1"/>
    </xf>
    <xf numFmtId="0" fontId="17" fillId="12" borderId="55" xfId="0" applyFont="1" applyFill="1" applyBorder="1" applyAlignment="1">
      <alignment horizontal="center" vertical="center" wrapText="1"/>
    </xf>
    <xf numFmtId="0" fontId="17" fillId="12" borderId="56" xfId="0" applyFont="1" applyFill="1" applyBorder="1" applyAlignment="1">
      <alignment horizontal="center" vertical="center" wrapText="1"/>
    </xf>
    <xf numFmtId="0" fontId="17" fillId="12" borderId="60" xfId="0" applyFont="1" applyFill="1" applyBorder="1" applyAlignment="1">
      <alignment horizontal="center" vertical="center" wrapText="1"/>
    </xf>
    <xf numFmtId="3" fontId="0" fillId="3" borderId="55" xfId="2" applyNumberFormat="1" applyFont="1" applyFill="1" applyBorder="1" applyAlignment="1">
      <alignment horizontal="center" vertical="center" wrapText="1"/>
    </xf>
    <xf numFmtId="3" fontId="0" fillId="3" borderId="60" xfId="2" applyNumberFormat="1" applyFont="1" applyFill="1" applyBorder="1" applyAlignment="1">
      <alignment horizontal="center" vertical="center" wrapText="1"/>
    </xf>
    <xf numFmtId="0" fontId="17" fillId="12" borderId="2" xfId="0" applyFont="1" applyFill="1" applyBorder="1" applyAlignment="1">
      <alignment horizontal="center" vertical="center" wrapText="1"/>
    </xf>
    <xf numFmtId="0" fontId="16" fillId="3" borderId="52" xfId="2" applyFont="1" applyFill="1" applyBorder="1" applyAlignment="1">
      <alignment horizontal="center" vertical="center" wrapText="1"/>
    </xf>
    <xf numFmtId="0" fontId="16" fillId="3" borderId="52" xfId="0" applyFont="1" applyFill="1" applyBorder="1" applyAlignment="1">
      <alignment horizontal="center" vertical="center" wrapText="1"/>
    </xf>
    <xf numFmtId="0" fontId="16" fillId="3" borderId="53" xfId="0" applyFont="1" applyFill="1" applyBorder="1" applyAlignment="1">
      <alignment horizontal="center" vertical="center" wrapText="1"/>
    </xf>
    <xf numFmtId="0" fontId="22" fillId="7" borderId="62" xfId="0" applyFont="1" applyFill="1" applyBorder="1" applyAlignment="1">
      <alignment horizontal="center" vertical="center" wrapText="1"/>
    </xf>
    <xf numFmtId="0" fontId="22" fillId="7" borderId="63" xfId="0" applyFont="1" applyFill="1" applyBorder="1" applyAlignment="1">
      <alignment horizontal="center" vertical="center" wrapText="1"/>
    </xf>
    <xf numFmtId="3" fontId="16" fillId="20" borderId="64" xfId="3" applyNumberFormat="1" applyFont="1" applyFill="1" applyBorder="1" applyAlignment="1">
      <alignment horizontal="center" vertical="center" wrapText="1"/>
    </xf>
    <xf numFmtId="3" fontId="16" fillId="6" borderId="64" xfId="3" applyNumberFormat="1" applyFont="1" applyFill="1" applyBorder="1" applyAlignment="1">
      <alignment horizontal="center" vertical="center" wrapText="1"/>
    </xf>
    <xf numFmtId="3" fontId="16" fillId="6" borderId="65" xfId="3" applyNumberFormat="1" applyFont="1" applyFill="1" applyBorder="1" applyAlignment="1">
      <alignment horizontal="center" vertical="center" wrapText="1"/>
    </xf>
    <xf numFmtId="3" fontId="16" fillId="20" borderId="64" xfId="2" applyNumberFormat="1" applyFont="1" applyFill="1" applyBorder="1" applyAlignment="1">
      <alignment horizontal="center" vertical="center" wrapText="1"/>
    </xf>
    <xf numFmtId="3" fontId="16" fillId="3" borderId="64" xfId="2" applyNumberFormat="1" applyFont="1" applyFill="1" applyBorder="1" applyAlignment="1">
      <alignment horizontal="center" vertical="center" wrapText="1"/>
    </xf>
    <xf numFmtId="3" fontId="16" fillId="3" borderId="65" xfId="2" applyNumberFormat="1" applyFont="1" applyFill="1" applyBorder="1" applyAlignment="1">
      <alignment horizontal="center" vertical="center" wrapText="1"/>
    </xf>
    <xf numFmtId="9" fontId="16" fillId="20" borderId="64" xfId="1" applyFont="1" applyFill="1" applyBorder="1" applyAlignment="1">
      <alignment horizontal="center" vertical="center" wrapText="1"/>
    </xf>
    <xf numFmtId="9" fontId="16" fillId="6" borderId="64" xfId="1" applyFont="1" applyFill="1" applyBorder="1" applyAlignment="1">
      <alignment horizontal="center" vertical="center" wrapText="1"/>
    </xf>
    <xf numFmtId="9" fontId="16" fillId="6" borderId="65" xfId="1" applyFont="1" applyFill="1" applyBorder="1" applyAlignment="1">
      <alignment horizontal="center" vertical="center" wrapText="1"/>
    </xf>
    <xf numFmtId="9" fontId="16" fillId="3" borderId="64" xfId="1" applyFont="1" applyFill="1" applyBorder="1" applyAlignment="1">
      <alignment horizontal="center" vertical="center" wrapText="1"/>
    </xf>
    <xf numFmtId="9" fontId="16" fillId="3" borderId="65" xfId="1" applyFont="1" applyFill="1" applyBorder="1" applyAlignment="1">
      <alignment horizontal="center" vertical="center" wrapText="1"/>
    </xf>
    <xf numFmtId="3" fontId="16" fillId="20" borderId="66" xfId="2" applyNumberFormat="1" applyFont="1" applyFill="1" applyBorder="1" applyAlignment="1">
      <alignment horizontal="center" vertical="center" wrapText="1"/>
    </xf>
    <xf numFmtId="3" fontId="16" fillId="3" borderId="66" xfId="2" applyNumberFormat="1" applyFont="1" applyFill="1" applyBorder="1" applyAlignment="1">
      <alignment horizontal="center" vertical="center" wrapText="1"/>
    </xf>
    <xf numFmtId="3" fontId="16" fillId="3" borderId="67" xfId="2" applyNumberFormat="1" applyFont="1" applyFill="1" applyBorder="1" applyAlignment="1">
      <alignment horizontal="center" vertical="center" wrapText="1"/>
    </xf>
    <xf numFmtId="3" fontId="16" fillId="12" borderId="60" xfId="2" applyNumberFormat="1" applyFont="1" applyFill="1" applyBorder="1" applyAlignment="1">
      <alignment horizontal="center" vertical="center" wrapText="1"/>
    </xf>
    <xf numFmtId="3" fontId="16" fillId="12" borderId="55" xfId="2" applyNumberFormat="1" applyFont="1" applyFill="1" applyBorder="1" applyAlignment="1">
      <alignment horizontal="center" vertical="center" wrapText="1"/>
    </xf>
    <xf numFmtId="3" fontId="16" fillId="12" borderId="56" xfId="2" applyNumberFormat="1" applyFont="1" applyFill="1" applyBorder="1" applyAlignment="1">
      <alignment horizontal="center" vertical="center" wrapText="1"/>
    </xf>
    <xf numFmtId="3" fontId="16" fillId="3" borderId="60" xfId="2" applyNumberFormat="1" applyFont="1" applyFill="1" applyBorder="1" applyAlignment="1">
      <alignment horizontal="center" vertical="center" wrapText="1"/>
    </xf>
    <xf numFmtId="3" fontId="16" fillId="3" borderId="55" xfId="2" applyNumberFormat="1" applyFont="1" applyFill="1" applyBorder="1" applyAlignment="1">
      <alignment horizontal="center" vertical="center" wrapText="1"/>
    </xf>
    <xf numFmtId="3" fontId="16" fillId="3" borderId="56" xfId="2" applyNumberFormat="1" applyFont="1" applyFill="1" applyBorder="1" applyAlignment="1">
      <alignment horizontal="center" vertical="center" wrapText="1"/>
    </xf>
    <xf numFmtId="4" fontId="16" fillId="3" borderId="60" xfId="2" applyNumberFormat="1" applyFont="1" applyFill="1" applyBorder="1" applyAlignment="1">
      <alignment horizontal="center" vertical="center" wrapText="1"/>
    </xf>
    <xf numFmtId="4" fontId="16" fillId="3" borderId="55" xfId="2" applyNumberFormat="1" applyFont="1" applyFill="1" applyBorder="1" applyAlignment="1">
      <alignment horizontal="center" vertical="center" wrapText="1"/>
    </xf>
    <xf numFmtId="4" fontId="16" fillId="3" borderId="56" xfId="2" applyNumberFormat="1" applyFont="1" applyFill="1" applyBorder="1" applyAlignment="1">
      <alignment horizontal="center" vertical="center" wrapText="1"/>
    </xf>
    <xf numFmtId="3" fontId="16" fillId="20" borderId="60" xfId="2" applyNumberFormat="1" applyFont="1" applyFill="1" applyBorder="1" applyAlignment="1">
      <alignment horizontal="center" vertical="center" wrapText="1"/>
    </xf>
    <xf numFmtId="3" fontId="16" fillId="20" borderId="55" xfId="2" applyNumberFormat="1" applyFont="1" applyFill="1" applyBorder="1" applyAlignment="1">
      <alignment horizontal="center" vertical="center" wrapText="1"/>
    </xf>
    <xf numFmtId="3" fontId="16" fillId="20" borderId="56" xfId="2" applyNumberFormat="1" applyFont="1" applyFill="1" applyBorder="1" applyAlignment="1">
      <alignment horizontal="center" vertical="center" wrapText="1"/>
    </xf>
    <xf numFmtId="4" fontId="16" fillId="20" borderId="55" xfId="2" applyNumberFormat="1" applyFont="1" applyFill="1" applyBorder="1" applyAlignment="1">
      <alignment horizontal="center" vertical="center" wrapText="1"/>
    </xf>
    <xf numFmtId="4" fontId="16" fillId="20" borderId="60" xfId="2" applyNumberFormat="1" applyFont="1" applyFill="1" applyBorder="1" applyAlignment="1">
      <alignment horizontal="center" vertical="center" wrapText="1"/>
    </xf>
    <xf numFmtId="3" fontId="36" fillId="3" borderId="56" xfId="2" applyNumberFormat="1" applyFont="1" applyFill="1" applyBorder="1" applyAlignment="1">
      <alignment horizontal="center" vertical="center" wrapText="1"/>
    </xf>
    <xf numFmtId="4" fontId="16" fillId="0" borderId="60" xfId="2" applyNumberFormat="1" applyFont="1" applyBorder="1" applyAlignment="1">
      <alignment horizontal="center" vertical="center" wrapText="1"/>
    </xf>
    <xf numFmtId="4" fontId="16" fillId="0" borderId="55" xfId="2" applyNumberFormat="1" applyFont="1" applyBorder="1" applyAlignment="1">
      <alignment horizontal="center" vertical="center" wrapText="1"/>
    </xf>
    <xf numFmtId="4" fontId="16" fillId="0" borderId="56" xfId="2" applyNumberFormat="1" applyFont="1" applyBorder="1" applyAlignment="1">
      <alignment horizontal="center" vertical="center" wrapText="1"/>
    </xf>
    <xf numFmtId="3" fontId="16" fillId="0" borderId="60" xfId="2" applyNumberFormat="1" applyFont="1" applyBorder="1" applyAlignment="1">
      <alignment horizontal="center" vertical="center" wrapText="1"/>
    </xf>
    <xf numFmtId="3" fontId="16" fillId="0" borderId="55" xfId="2" applyNumberFormat="1" applyFont="1" applyBorder="1" applyAlignment="1">
      <alignment horizontal="center" vertical="center" wrapText="1"/>
    </xf>
    <xf numFmtId="3" fontId="16" fillId="0" borderId="56" xfId="2" applyNumberFormat="1" applyFont="1" applyBorder="1" applyAlignment="1">
      <alignment horizontal="center" vertical="center" wrapText="1"/>
    </xf>
    <xf numFmtId="1" fontId="16" fillId="3" borderId="60" xfId="0" applyNumberFormat="1" applyFont="1" applyFill="1" applyBorder="1" applyAlignment="1">
      <alignment horizontal="center" vertical="center" wrapText="1"/>
    </xf>
    <xf numFmtId="1" fontId="16" fillId="3" borderId="55" xfId="0" applyNumberFormat="1" applyFont="1" applyFill="1" applyBorder="1" applyAlignment="1">
      <alignment horizontal="center" vertical="center" wrapText="1"/>
    </xf>
    <xf numFmtId="1" fontId="16" fillId="3" borderId="56" xfId="0" applyNumberFormat="1" applyFont="1" applyFill="1" applyBorder="1" applyAlignment="1">
      <alignment horizontal="center" vertical="center" wrapText="1"/>
    </xf>
    <xf numFmtId="3" fontId="16" fillId="3" borderId="61" xfId="2" applyNumberFormat="1" applyFont="1" applyFill="1" applyBorder="1" applyAlignment="1">
      <alignment horizontal="center" vertical="center" wrapText="1"/>
    </xf>
    <xf numFmtId="3" fontId="16" fillId="3" borderId="58" xfId="2" applyNumberFormat="1" applyFont="1" applyFill="1" applyBorder="1" applyAlignment="1">
      <alignment horizontal="center" vertical="center" wrapText="1"/>
    </xf>
    <xf numFmtId="3" fontId="16" fillId="12" borderId="56" xfId="3" applyNumberFormat="1" applyFont="1" applyFill="1" applyBorder="1" applyAlignment="1">
      <alignment horizontal="center" vertical="center" wrapText="1"/>
    </xf>
    <xf numFmtId="3" fontId="16" fillId="3" borderId="56" xfId="3" applyNumberFormat="1" applyFont="1" applyFill="1" applyBorder="1" applyAlignment="1">
      <alignment horizontal="center" vertical="center" wrapText="1"/>
    </xf>
    <xf numFmtId="4" fontId="16" fillId="3" borderId="56" xfId="3" applyNumberFormat="1" applyFont="1" applyFill="1" applyBorder="1" applyAlignment="1">
      <alignment horizontal="center" vertical="center" wrapText="1"/>
    </xf>
    <xf numFmtId="3" fontId="16" fillId="20" borderId="56" xfId="3" applyNumberFormat="1" applyFont="1" applyFill="1" applyBorder="1" applyAlignment="1">
      <alignment horizontal="center" vertical="center" wrapText="1"/>
    </xf>
    <xf numFmtId="4" fontId="16" fillId="20" borderId="56" xfId="2" applyNumberFormat="1" applyFont="1" applyFill="1" applyBorder="1" applyAlignment="1">
      <alignment horizontal="center" vertical="center" wrapText="1"/>
    </xf>
    <xf numFmtId="1" fontId="16" fillId="15" borderId="60" xfId="0" applyNumberFormat="1" applyFont="1" applyFill="1" applyBorder="1" applyAlignment="1">
      <alignment horizontal="center" vertical="center" wrapText="1"/>
    </xf>
    <xf numFmtId="1" fontId="16" fillId="15" borderId="55" xfId="0" applyNumberFormat="1" applyFont="1" applyFill="1" applyBorder="1" applyAlignment="1">
      <alignment horizontal="center" vertical="center" wrapText="1"/>
    </xf>
    <xf numFmtId="1" fontId="16" fillId="15" borderId="56" xfId="0" applyNumberFormat="1" applyFont="1" applyFill="1" applyBorder="1" applyAlignment="1">
      <alignment horizontal="center" vertical="center" wrapText="1"/>
    </xf>
    <xf numFmtId="3" fontId="16" fillId="12" borderId="52" xfId="2" applyNumberFormat="1" applyFont="1" applyFill="1" applyBorder="1" applyAlignment="1">
      <alignment horizontal="center" vertical="center" wrapText="1"/>
    </xf>
    <xf numFmtId="3" fontId="16" fillId="3" borderId="52" xfId="2" applyNumberFormat="1" applyFont="1" applyFill="1" applyBorder="1" applyAlignment="1">
      <alignment horizontal="center" vertical="center" wrapText="1"/>
    </xf>
    <xf numFmtId="4" fontId="16" fillId="3" borderId="52" xfId="2" applyNumberFormat="1" applyFont="1" applyFill="1" applyBorder="1" applyAlignment="1">
      <alignment horizontal="center" vertical="center" wrapText="1"/>
    </xf>
    <xf numFmtId="4" fontId="16" fillId="20" borderId="52" xfId="2" applyNumberFormat="1" applyFont="1" applyFill="1" applyBorder="1" applyAlignment="1">
      <alignment horizontal="center" vertical="center" wrapText="1"/>
    </xf>
    <xf numFmtId="4" fontId="16" fillId="0" borderId="52" xfId="2" applyNumberFormat="1" applyFont="1" applyBorder="1" applyAlignment="1">
      <alignment horizontal="center" vertical="center" wrapText="1"/>
    </xf>
    <xf numFmtId="3" fontId="16" fillId="0" borderId="52" xfId="2" applyNumberFormat="1" applyFont="1" applyBorder="1" applyAlignment="1">
      <alignment horizontal="center" vertical="center" wrapText="1"/>
    </xf>
    <xf numFmtId="1" fontId="16" fillId="15" borderId="52" xfId="0" applyNumberFormat="1" applyFont="1" applyFill="1" applyBorder="1" applyAlignment="1">
      <alignment horizontal="center" vertical="center" wrapText="1"/>
    </xf>
    <xf numFmtId="3" fontId="16" fillId="12" borderId="54" xfId="3" applyNumberFormat="1" applyFont="1" applyFill="1" applyBorder="1" applyAlignment="1">
      <alignment horizontal="center" vertical="center" wrapText="1"/>
    </xf>
    <xf numFmtId="3" fontId="16" fillId="3" borderId="54" xfId="3" applyNumberFormat="1" applyFont="1" applyFill="1" applyBorder="1" applyAlignment="1">
      <alignment horizontal="center" vertical="center" wrapText="1"/>
    </xf>
    <xf numFmtId="4" fontId="16" fillId="3" borderId="54" xfId="3" applyNumberFormat="1" applyFont="1" applyFill="1" applyBorder="1" applyAlignment="1">
      <alignment horizontal="center" vertical="center" wrapText="1"/>
    </xf>
    <xf numFmtId="3" fontId="16" fillId="20" borderId="54" xfId="3" applyNumberFormat="1" applyFont="1" applyFill="1" applyBorder="1" applyAlignment="1">
      <alignment horizontal="center" vertical="center" wrapText="1"/>
    </xf>
    <xf numFmtId="4" fontId="16" fillId="20" borderId="54" xfId="3" applyNumberFormat="1" applyFont="1" applyFill="1" applyBorder="1" applyAlignment="1">
      <alignment horizontal="center" vertical="center" wrapText="1"/>
    </xf>
    <xf numFmtId="4" fontId="16" fillId="20" borderId="56" xfId="3" applyNumberFormat="1" applyFont="1" applyFill="1" applyBorder="1" applyAlignment="1">
      <alignment horizontal="center" vertical="center" wrapText="1"/>
    </xf>
    <xf numFmtId="3" fontId="16" fillId="0" borderId="54" xfId="3" applyNumberFormat="1" applyFont="1" applyFill="1" applyBorder="1" applyAlignment="1">
      <alignment horizontal="center" vertical="center" wrapText="1"/>
    </xf>
    <xf numFmtId="3" fontId="16" fillId="0" borderId="56" xfId="3" applyNumberFormat="1" applyFont="1" applyFill="1" applyBorder="1" applyAlignment="1">
      <alignment horizontal="center" vertical="center" wrapText="1"/>
    </xf>
    <xf numFmtId="1" fontId="16" fillId="15" borderId="54" xfId="0" applyNumberFormat="1" applyFont="1" applyFill="1" applyBorder="1" applyAlignment="1">
      <alignment horizontal="center" vertical="center" wrapText="1"/>
    </xf>
    <xf numFmtId="3" fontId="16" fillId="12" borderId="69" xfId="2" applyNumberFormat="1" applyFont="1" applyFill="1" applyBorder="1" applyAlignment="1">
      <alignment horizontal="center" vertical="center" wrapText="1"/>
    </xf>
    <xf numFmtId="3" fontId="16" fillId="12" borderId="70" xfId="2" applyNumberFormat="1" applyFont="1" applyFill="1" applyBorder="1" applyAlignment="1">
      <alignment horizontal="center" vertical="center" wrapText="1"/>
    </xf>
    <xf numFmtId="3" fontId="16" fillId="3" borderId="69" xfId="2" applyNumberFormat="1" applyFont="1" applyFill="1" applyBorder="1" applyAlignment="1">
      <alignment horizontal="center" vertical="center" wrapText="1"/>
    </xf>
    <xf numFmtId="3" fontId="16" fillId="3" borderId="70" xfId="2" applyNumberFormat="1" applyFont="1" applyFill="1" applyBorder="1" applyAlignment="1">
      <alignment horizontal="center" vertical="center" wrapText="1"/>
    </xf>
    <xf numFmtId="4" fontId="16" fillId="3" borderId="69" xfId="2" applyNumberFormat="1" applyFont="1" applyFill="1" applyBorder="1" applyAlignment="1">
      <alignment horizontal="center" vertical="center" wrapText="1"/>
    </xf>
    <xf numFmtId="4" fontId="16" fillId="3" borderId="42" xfId="2" applyNumberFormat="1" applyFont="1" applyFill="1" applyBorder="1" applyAlignment="1">
      <alignment horizontal="center" vertical="center" wrapText="1"/>
    </xf>
    <xf numFmtId="4" fontId="16" fillId="3" borderId="70" xfId="2" applyNumberFormat="1" applyFont="1" applyFill="1" applyBorder="1" applyAlignment="1">
      <alignment horizontal="center" vertical="center" wrapText="1"/>
    </xf>
    <xf numFmtId="4" fontId="16" fillId="20" borderId="69" xfId="2" applyNumberFormat="1" applyFont="1" applyFill="1" applyBorder="1" applyAlignment="1">
      <alignment horizontal="center" vertical="center" wrapText="1"/>
    </xf>
    <xf numFmtId="4" fontId="16" fillId="20" borderId="42" xfId="2" applyNumberFormat="1" applyFont="1" applyFill="1" applyBorder="1" applyAlignment="1">
      <alignment horizontal="center" vertical="center" wrapText="1"/>
    </xf>
    <xf numFmtId="4" fontId="16" fillId="20" borderId="70" xfId="2" applyNumberFormat="1" applyFont="1" applyFill="1" applyBorder="1" applyAlignment="1">
      <alignment horizontal="center" vertical="center" wrapText="1"/>
    </xf>
    <xf numFmtId="4" fontId="16" fillId="0" borderId="69" xfId="2" applyNumberFormat="1" applyFont="1" applyBorder="1" applyAlignment="1">
      <alignment horizontal="center" vertical="center" wrapText="1"/>
    </xf>
    <xf numFmtId="4" fontId="16" fillId="0" borderId="42" xfId="2" applyNumberFormat="1" applyFont="1" applyBorder="1" applyAlignment="1">
      <alignment horizontal="center" vertical="center" wrapText="1"/>
    </xf>
    <xf numFmtId="4" fontId="16" fillId="0" borderId="70" xfId="2" applyNumberFormat="1" applyFont="1" applyBorder="1" applyAlignment="1">
      <alignment horizontal="center" vertical="center" wrapText="1"/>
    </xf>
    <xf numFmtId="3" fontId="16" fillId="0" borderId="69" xfId="2" applyNumberFormat="1" applyFont="1" applyBorder="1" applyAlignment="1">
      <alignment horizontal="center" vertical="center" wrapText="1"/>
    </xf>
    <xf numFmtId="3" fontId="16" fillId="0" borderId="42" xfId="2" applyNumberFormat="1" applyFont="1" applyBorder="1" applyAlignment="1">
      <alignment horizontal="center" vertical="center" wrapText="1"/>
    </xf>
    <xf numFmtId="3" fontId="16" fillId="12" borderId="71" xfId="3" applyNumberFormat="1" applyFont="1" applyFill="1" applyBorder="1" applyAlignment="1">
      <alignment horizontal="center" vertical="center" wrapText="1"/>
    </xf>
    <xf numFmtId="3" fontId="16" fillId="12" borderId="70" xfId="3" applyNumberFormat="1" applyFont="1" applyFill="1" applyBorder="1" applyAlignment="1">
      <alignment horizontal="center" vertical="center" wrapText="1"/>
    </xf>
    <xf numFmtId="3" fontId="16" fillId="3" borderId="71" xfId="3" applyNumberFormat="1" applyFont="1" applyFill="1" applyBorder="1" applyAlignment="1">
      <alignment horizontal="center" vertical="center" wrapText="1"/>
    </xf>
    <xf numFmtId="3" fontId="16" fillId="3" borderId="70" xfId="3" applyNumberFormat="1" applyFont="1" applyFill="1" applyBorder="1" applyAlignment="1">
      <alignment horizontal="center" vertical="center" wrapText="1"/>
    </xf>
    <xf numFmtId="4" fontId="16" fillId="3" borderId="71" xfId="3" applyNumberFormat="1" applyFont="1" applyFill="1" applyBorder="1" applyAlignment="1">
      <alignment horizontal="center" vertical="center" wrapText="1"/>
    </xf>
    <xf numFmtId="4" fontId="16" fillId="3" borderId="70" xfId="3" applyNumberFormat="1" applyFont="1" applyFill="1" applyBorder="1" applyAlignment="1">
      <alignment horizontal="center" vertical="center" wrapText="1"/>
    </xf>
    <xf numFmtId="4" fontId="16" fillId="20" borderId="71" xfId="3" applyNumberFormat="1" applyFont="1" applyFill="1" applyBorder="1" applyAlignment="1">
      <alignment horizontal="center" vertical="center" wrapText="1"/>
    </xf>
    <xf numFmtId="4" fontId="16" fillId="20" borderId="70" xfId="3" applyNumberFormat="1" applyFont="1" applyFill="1" applyBorder="1" applyAlignment="1">
      <alignment horizontal="center" vertical="center" wrapText="1"/>
    </xf>
    <xf numFmtId="4" fontId="16" fillId="3" borderId="2" xfId="2" applyNumberFormat="1" applyFont="1" applyFill="1" applyBorder="1" applyAlignment="1">
      <alignment horizontal="center" vertical="center" wrapText="1"/>
    </xf>
    <xf numFmtId="4" fontId="16" fillId="20" borderId="2" xfId="2" applyNumberFormat="1" applyFont="1" applyFill="1" applyBorder="1" applyAlignment="1">
      <alignment horizontal="center" vertical="center" wrapText="1"/>
    </xf>
    <xf numFmtId="4" fontId="16" fillId="0" borderId="2" xfId="2" applyNumberFormat="1" applyFont="1" applyBorder="1" applyAlignment="1">
      <alignment horizontal="center" vertical="center" wrapText="1"/>
    </xf>
    <xf numFmtId="3" fontId="16" fillId="0" borderId="2" xfId="2" applyNumberFormat="1" applyFont="1" applyBorder="1" applyAlignment="1">
      <alignment horizontal="center" vertical="center" wrapText="1"/>
    </xf>
    <xf numFmtId="1" fontId="16" fillId="15" borderId="2" xfId="0" applyNumberFormat="1" applyFont="1" applyFill="1" applyBorder="1" applyAlignment="1">
      <alignment horizontal="center" vertical="center" wrapText="1"/>
    </xf>
    <xf numFmtId="1" fontId="16" fillId="3" borderId="54" xfId="0" applyNumberFormat="1" applyFont="1" applyFill="1" applyBorder="1" applyAlignment="1">
      <alignment horizontal="center" vertical="center" wrapText="1"/>
    </xf>
    <xf numFmtId="3" fontId="16" fillId="12" borderId="73" xfId="2" applyNumberFormat="1" applyFont="1" applyFill="1" applyBorder="1" applyAlignment="1">
      <alignment horizontal="center" vertical="center" wrapText="1"/>
    </xf>
    <xf numFmtId="3" fontId="16" fillId="3" borderId="73" xfId="2" applyNumberFormat="1" applyFont="1" applyFill="1" applyBorder="1" applyAlignment="1">
      <alignment horizontal="center" vertical="center" wrapText="1"/>
    </xf>
    <xf numFmtId="4" fontId="16" fillId="3" borderId="73" xfId="2" applyNumberFormat="1" applyFont="1" applyFill="1" applyBorder="1" applyAlignment="1">
      <alignment horizontal="center" vertical="center" wrapText="1"/>
    </xf>
    <xf numFmtId="4" fontId="16" fillId="0" borderId="73" xfId="2" applyNumberFormat="1" applyFont="1" applyBorder="1" applyAlignment="1">
      <alignment horizontal="center" vertical="center" wrapText="1"/>
    </xf>
    <xf numFmtId="3" fontId="16" fillId="20" borderId="73" xfId="2" applyNumberFormat="1" applyFont="1" applyFill="1" applyBorder="1" applyAlignment="1">
      <alignment horizontal="center" vertical="center" wrapText="1"/>
    </xf>
    <xf numFmtId="0" fontId="18" fillId="11" borderId="60" xfId="0" applyFont="1" applyFill="1" applyBorder="1" applyAlignment="1">
      <alignment horizontal="center" vertical="center" wrapText="1"/>
    </xf>
    <xf numFmtId="0" fontId="18" fillId="11" borderId="55" xfId="0" applyFont="1" applyFill="1" applyBorder="1" applyAlignment="1">
      <alignment horizontal="center" vertical="center" wrapText="1"/>
    </xf>
    <xf numFmtId="0" fontId="18" fillId="11" borderId="56" xfId="0" applyFont="1" applyFill="1" applyBorder="1" applyAlignment="1">
      <alignment horizontal="center" vertical="center" wrapText="1"/>
    </xf>
    <xf numFmtId="0" fontId="21" fillId="10" borderId="54" xfId="0" applyFont="1" applyFill="1" applyBorder="1" applyAlignment="1">
      <alignment horizontal="center" vertical="center" wrapText="1"/>
    </xf>
    <xf numFmtId="0" fontId="21" fillId="10" borderId="56" xfId="0" applyFont="1" applyFill="1" applyBorder="1" applyAlignment="1">
      <alignment horizontal="center" vertical="center" wrapText="1"/>
    </xf>
    <xf numFmtId="0" fontId="21" fillId="9" borderId="2" xfId="0" applyFont="1" applyFill="1" applyBorder="1" applyAlignment="1">
      <alignment horizontal="center" vertical="center" wrapText="1"/>
    </xf>
    <xf numFmtId="0" fontId="34" fillId="3" borderId="0" xfId="0" applyFont="1" applyFill="1" applyAlignment="1">
      <alignment horizontal="center" vertical="center" wrapText="1"/>
    </xf>
    <xf numFmtId="0" fontId="16" fillId="15" borderId="52" xfId="0" applyFont="1" applyFill="1" applyBorder="1" applyAlignment="1">
      <alignment horizontal="center" vertical="center" wrapText="1"/>
    </xf>
    <xf numFmtId="9" fontId="16" fillId="3" borderId="60" xfId="1" applyFont="1" applyFill="1" applyBorder="1" applyAlignment="1">
      <alignment horizontal="center" vertical="center" wrapText="1"/>
    </xf>
    <xf numFmtId="9" fontId="16" fillId="3" borderId="55" xfId="1" applyFont="1" applyFill="1" applyBorder="1" applyAlignment="1">
      <alignment horizontal="center" vertical="center" wrapText="1"/>
    </xf>
    <xf numFmtId="9" fontId="16" fillId="3" borderId="56" xfId="1" applyFont="1" applyFill="1" applyBorder="1" applyAlignment="1">
      <alignment horizontal="center" vertical="center" wrapText="1"/>
    </xf>
    <xf numFmtId="3" fontId="36" fillId="3" borderId="60" xfId="2" applyNumberFormat="1" applyFont="1" applyFill="1" applyBorder="1" applyAlignment="1">
      <alignment horizontal="center" vertical="center" wrapText="1"/>
    </xf>
    <xf numFmtId="3" fontId="36" fillId="3" borderId="55" xfId="2" applyNumberFormat="1" applyFont="1" applyFill="1" applyBorder="1" applyAlignment="1">
      <alignment horizontal="center" vertical="center" wrapText="1"/>
    </xf>
    <xf numFmtId="3" fontId="36" fillId="3" borderId="61" xfId="2" applyNumberFormat="1" applyFont="1" applyFill="1" applyBorder="1" applyAlignment="1">
      <alignment horizontal="center" vertical="center" wrapText="1"/>
    </xf>
    <xf numFmtId="3" fontId="36" fillId="3" borderId="58" xfId="2" applyNumberFormat="1" applyFont="1" applyFill="1" applyBorder="1" applyAlignment="1">
      <alignment horizontal="center" vertical="center" wrapText="1"/>
    </xf>
    <xf numFmtId="3" fontId="36" fillId="3" borderId="59" xfId="2" applyNumberFormat="1" applyFont="1" applyFill="1" applyBorder="1" applyAlignment="1">
      <alignment horizontal="center" vertical="center" wrapText="1"/>
    </xf>
    <xf numFmtId="9" fontId="16" fillId="3" borderId="52" xfId="1" applyFont="1" applyFill="1" applyBorder="1" applyAlignment="1">
      <alignment horizontal="center" vertical="center" wrapText="1"/>
    </xf>
    <xf numFmtId="9" fontId="16" fillId="3" borderId="54" xfId="1" applyFont="1" applyFill="1" applyBorder="1" applyAlignment="1">
      <alignment horizontal="center" vertical="center" wrapText="1"/>
    </xf>
    <xf numFmtId="3" fontId="36" fillId="3" borderId="54" xfId="3" applyNumberFormat="1" applyFont="1" applyFill="1" applyBorder="1" applyAlignment="1">
      <alignment horizontal="center" vertical="center" wrapText="1"/>
    </xf>
    <xf numFmtId="3" fontId="36" fillId="3" borderId="56" xfId="3" applyNumberFormat="1" applyFont="1" applyFill="1" applyBorder="1" applyAlignment="1">
      <alignment horizontal="center" vertical="center" wrapText="1"/>
    </xf>
    <xf numFmtId="3" fontId="36" fillId="3" borderId="57" xfId="3" applyNumberFormat="1" applyFont="1" applyFill="1" applyBorder="1" applyAlignment="1">
      <alignment horizontal="center" vertical="center" wrapText="1"/>
    </xf>
    <xf numFmtId="3" fontId="36" fillId="3" borderId="59" xfId="3" applyNumberFormat="1" applyFont="1" applyFill="1" applyBorder="1" applyAlignment="1">
      <alignment horizontal="center" vertical="center" wrapText="1"/>
    </xf>
    <xf numFmtId="3" fontId="16" fillId="12" borderId="0" xfId="2" applyNumberFormat="1" applyFont="1" applyFill="1" applyAlignment="1">
      <alignment horizontal="center" vertical="center" wrapText="1"/>
    </xf>
    <xf numFmtId="9" fontId="16" fillId="3" borderId="0" xfId="1" applyFont="1" applyFill="1" applyBorder="1" applyAlignment="1">
      <alignment horizontal="center" vertical="center" wrapText="1"/>
    </xf>
    <xf numFmtId="3" fontId="36" fillId="3" borderId="4" xfId="2" applyNumberFormat="1" applyFont="1" applyFill="1" applyBorder="1" applyAlignment="1">
      <alignment horizontal="center" vertical="center" wrapText="1"/>
    </xf>
    <xf numFmtId="3" fontId="16" fillId="3" borderId="59" xfId="2" applyNumberFormat="1" applyFont="1" applyFill="1" applyBorder="1" applyAlignment="1">
      <alignment horizontal="center" vertical="center" wrapText="1"/>
    </xf>
    <xf numFmtId="3" fontId="16" fillId="18" borderId="61" xfId="2" applyNumberFormat="1" applyFont="1" applyFill="1" applyBorder="1" applyAlignment="1">
      <alignment horizontal="center" vertical="center" wrapText="1"/>
    </xf>
    <xf numFmtId="3" fontId="16" fillId="18" borderId="58" xfId="2" applyNumberFormat="1" applyFont="1" applyFill="1" applyBorder="1" applyAlignment="1">
      <alignment horizontal="center" vertical="center" wrapText="1"/>
    </xf>
    <xf numFmtId="3" fontId="16" fillId="18" borderId="59" xfId="2" applyNumberFormat="1" applyFont="1" applyFill="1" applyBorder="1" applyAlignment="1">
      <alignment horizontal="center" vertical="center" wrapText="1"/>
    </xf>
    <xf numFmtId="3" fontId="16" fillId="3" borderId="53" xfId="2" applyNumberFormat="1" applyFont="1" applyFill="1" applyBorder="1" applyAlignment="1">
      <alignment horizontal="center" vertical="center" wrapText="1"/>
    </xf>
    <xf numFmtId="3" fontId="16" fillId="3" borderId="57" xfId="3" applyNumberFormat="1" applyFont="1" applyFill="1" applyBorder="1" applyAlignment="1">
      <alignment horizontal="center" vertical="center" wrapText="1"/>
    </xf>
    <xf numFmtId="3" fontId="16" fillId="3" borderId="59" xfId="3" applyNumberFormat="1" applyFont="1" applyFill="1" applyBorder="1" applyAlignment="1">
      <alignment horizontal="center" vertical="center" wrapText="1"/>
    </xf>
    <xf numFmtId="3" fontId="16" fillId="18" borderId="57" xfId="2" applyNumberFormat="1" applyFont="1" applyFill="1" applyBorder="1" applyAlignment="1">
      <alignment horizontal="center" vertical="center" wrapText="1"/>
    </xf>
    <xf numFmtId="0" fontId="16" fillId="3" borderId="0" xfId="0" applyFont="1" applyFill="1" applyAlignment="1">
      <alignment wrapText="1"/>
    </xf>
    <xf numFmtId="9" fontId="16" fillId="3" borderId="74" xfId="1" applyFont="1" applyFill="1" applyBorder="1" applyAlignment="1">
      <alignment horizontal="center" vertical="center" wrapText="1"/>
    </xf>
    <xf numFmtId="3" fontId="16" fillId="3" borderId="74" xfId="2" applyNumberFormat="1" applyFont="1" applyFill="1" applyBorder="1" applyAlignment="1">
      <alignment horizontal="center" vertical="center" wrapText="1"/>
    </xf>
    <xf numFmtId="0" fontId="16" fillId="0" borderId="0" xfId="0" applyFont="1"/>
    <xf numFmtId="0" fontId="16" fillId="0" borderId="0" xfId="0" applyFont="1" applyAlignment="1">
      <alignment wrapText="1"/>
    </xf>
    <xf numFmtId="0" fontId="33" fillId="0" borderId="85" xfId="0" applyFont="1" applyBorder="1" applyAlignment="1">
      <alignment horizontal="center" vertical="center" wrapText="1"/>
    </xf>
    <xf numFmtId="3" fontId="16" fillId="19" borderId="91" xfId="3" applyNumberFormat="1" applyFont="1" applyFill="1" applyBorder="1" applyAlignment="1">
      <alignment horizontal="center" vertical="center" wrapText="1"/>
    </xf>
    <xf numFmtId="0" fontId="25" fillId="8" borderId="85" xfId="0" applyFont="1" applyFill="1" applyBorder="1" applyAlignment="1">
      <alignment vertical="center" wrapText="1"/>
    </xf>
    <xf numFmtId="0" fontId="24" fillId="12" borderId="88" xfId="0" applyFont="1" applyFill="1" applyBorder="1" applyAlignment="1">
      <alignment vertical="center" wrapText="1"/>
    </xf>
    <xf numFmtId="0" fontId="18" fillId="11" borderId="74" xfId="0" applyFont="1" applyFill="1" applyBorder="1" applyAlignment="1">
      <alignment horizontal="center" vertical="center" wrapText="1"/>
    </xf>
    <xf numFmtId="3" fontId="16" fillId="12" borderId="74" xfId="2" applyNumberFormat="1" applyFont="1" applyFill="1" applyBorder="1" applyAlignment="1">
      <alignment horizontal="center" vertical="center" wrapText="1"/>
    </xf>
    <xf numFmtId="3" fontId="16" fillId="3" borderId="75" xfId="2" applyNumberFormat="1" applyFont="1" applyFill="1" applyBorder="1" applyAlignment="1">
      <alignment horizontal="center" vertical="center" wrapText="1"/>
    </xf>
    <xf numFmtId="3" fontId="16" fillId="18" borderId="75" xfId="2" applyNumberFormat="1" applyFont="1" applyFill="1" applyBorder="1" applyAlignment="1">
      <alignment horizontal="center" vertical="center" wrapText="1"/>
    </xf>
    <xf numFmtId="0" fontId="22" fillId="7" borderId="10" xfId="0" applyFont="1" applyFill="1" applyBorder="1" applyAlignment="1">
      <alignment horizontal="center" vertical="center" wrapText="1"/>
    </xf>
    <xf numFmtId="0" fontId="16" fillId="3" borderId="31" xfId="2" applyFont="1" applyFill="1" applyBorder="1" applyAlignment="1">
      <alignment horizontal="center" vertical="center" wrapText="1"/>
    </xf>
    <xf numFmtId="0" fontId="18" fillId="2" borderId="0" xfId="0" applyFont="1" applyFill="1" applyAlignment="1">
      <alignment horizontal="center" vertical="center" wrapText="1"/>
    </xf>
    <xf numFmtId="3" fontId="16" fillId="0" borderId="58" xfId="2" applyNumberFormat="1" applyFont="1" applyBorder="1" applyAlignment="1">
      <alignment horizontal="center" vertical="center" wrapText="1"/>
    </xf>
    <xf numFmtId="3" fontId="16" fillId="0" borderId="74" xfId="2" applyNumberFormat="1" applyFont="1" applyBorder="1" applyAlignment="1">
      <alignment horizontal="center" vertical="center" wrapText="1"/>
    </xf>
    <xf numFmtId="3" fontId="16" fillId="0" borderId="75" xfId="2" applyNumberFormat="1" applyFont="1" applyBorder="1" applyAlignment="1">
      <alignment horizontal="center" vertical="center" wrapText="1"/>
    </xf>
    <xf numFmtId="3" fontId="16" fillId="12" borderId="54" xfId="2" applyNumberFormat="1" applyFont="1" applyFill="1" applyBorder="1" applyAlignment="1">
      <alignment horizontal="center" vertical="center" wrapText="1"/>
    </xf>
    <xf numFmtId="3" fontId="16" fillId="0" borderId="54" xfId="2" applyNumberFormat="1" applyFont="1" applyBorder="1" applyAlignment="1">
      <alignment horizontal="center" vertical="center" wrapText="1"/>
    </xf>
    <xf numFmtId="3" fontId="16" fillId="3" borderId="57" xfId="2" applyNumberFormat="1" applyFont="1" applyFill="1" applyBorder="1" applyAlignment="1">
      <alignment horizontal="center" vertical="center" wrapText="1"/>
    </xf>
    <xf numFmtId="3" fontId="16" fillId="19" borderId="59" xfId="2" applyNumberFormat="1" applyFont="1" applyFill="1" applyBorder="1" applyAlignment="1">
      <alignment horizontal="center" vertical="center" wrapText="1"/>
    </xf>
    <xf numFmtId="3" fontId="16" fillId="12" borderId="104" xfId="2" applyNumberFormat="1" applyFont="1" applyFill="1" applyBorder="1" applyAlignment="1">
      <alignment horizontal="center" vertical="center" wrapText="1"/>
    </xf>
    <xf numFmtId="3" fontId="16" fillId="3" borderId="54" xfId="1" applyNumberFormat="1" applyFont="1" applyFill="1" applyBorder="1" applyAlignment="1">
      <alignment horizontal="center" vertical="center" wrapText="1"/>
    </xf>
    <xf numFmtId="9" fontId="16" fillId="0" borderId="52" xfId="1" applyFont="1" applyFill="1" applyBorder="1" applyAlignment="1">
      <alignment horizontal="center" vertical="center" wrapText="1"/>
    </xf>
    <xf numFmtId="9" fontId="16" fillId="18" borderId="52" xfId="1" applyFont="1" applyFill="1" applyBorder="1" applyAlignment="1">
      <alignment horizontal="center" vertical="center" wrapText="1"/>
    </xf>
    <xf numFmtId="3" fontId="16" fillId="3" borderId="52" xfId="0" applyNumberFormat="1" applyFont="1" applyFill="1" applyBorder="1" applyAlignment="1">
      <alignment horizontal="center" vertical="center" wrapText="1"/>
    </xf>
    <xf numFmtId="3" fontId="16" fillId="3" borderId="2" xfId="0" applyNumberFormat="1" applyFont="1" applyFill="1" applyBorder="1" applyAlignment="1">
      <alignment horizontal="center" vertical="center" wrapText="1"/>
    </xf>
    <xf numFmtId="3" fontId="28" fillId="12" borderId="56" xfId="3" applyNumberFormat="1" applyFont="1" applyFill="1" applyBorder="1" applyAlignment="1">
      <alignment horizontal="center" vertical="center" wrapText="1"/>
    </xf>
    <xf numFmtId="164" fontId="16" fillId="3" borderId="54" xfId="3" applyNumberFormat="1" applyFont="1" applyFill="1" applyBorder="1" applyAlignment="1">
      <alignment horizontal="center" vertical="center" wrapText="1"/>
    </xf>
    <xf numFmtId="3" fontId="28" fillId="19" borderId="56" xfId="3" applyNumberFormat="1" applyFont="1" applyFill="1" applyBorder="1" applyAlignment="1">
      <alignment horizontal="center" vertical="center" wrapText="1"/>
    </xf>
    <xf numFmtId="3" fontId="16" fillId="0" borderId="56" xfId="3" applyNumberFormat="1" applyFont="1" applyBorder="1" applyAlignment="1">
      <alignment horizontal="center" vertical="center" wrapText="1"/>
    </xf>
    <xf numFmtId="9" fontId="16" fillId="0" borderId="56" xfId="1" applyFont="1" applyFill="1" applyBorder="1" applyAlignment="1">
      <alignment horizontal="center" vertical="center" wrapText="1"/>
    </xf>
    <xf numFmtId="3" fontId="16" fillId="32" borderId="54" xfId="3" applyNumberFormat="1" applyFont="1" applyFill="1" applyBorder="1" applyAlignment="1">
      <alignment horizontal="center" vertical="center" wrapText="1"/>
    </xf>
    <xf numFmtId="3" fontId="16" fillId="32" borderId="56" xfId="3" applyNumberFormat="1" applyFont="1" applyFill="1" applyBorder="1" applyAlignment="1">
      <alignment horizontal="center" vertical="center" wrapText="1"/>
    </xf>
    <xf numFmtId="3" fontId="16" fillId="19" borderId="0" xfId="2" applyNumberFormat="1" applyFont="1" applyFill="1" applyAlignment="1">
      <alignment horizontal="center" vertical="center" wrapText="1"/>
    </xf>
    <xf numFmtId="3" fontId="16" fillId="0" borderId="0" xfId="2" applyNumberFormat="1" applyFont="1" applyAlignment="1">
      <alignment horizontal="center" vertical="center" wrapText="1"/>
    </xf>
    <xf numFmtId="3" fontId="16" fillId="19" borderId="52" xfId="2" applyNumberFormat="1" applyFont="1" applyFill="1" applyBorder="1" applyAlignment="1">
      <alignment horizontal="center" vertical="center" wrapText="1"/>
    </xf>
    <xf numFmtId="3" fontId="16" fillId="28" borderId="52" xfId="3" applyNumberFormat="1" applyFont="1" applyFill="1" applyBorder="1" applyAlignment="1">
      <alignment horizontal="center" vertical="center" wrapText="1"/>
    </xf>
    <xf numFmtId="9" fontId="16" fillId="28" borderId="52" xfId="1" applyFont="1" applyFill="1" applyBorder="1" applyAlignment="1">
      <alignment horizontal="center" vertical="center" wrapText="1"/>
    </xf>
    <xf numFmtId="165" fontId="16" fillId="3" borderId="52" xfId="1" applyNumberFormat="1" applyFont="1" applyFill="1" applyBorder="1" applyAlignment="1">
      <alignment horizontal="center" vertical="center" wrapText="1"/>
    </xf>
    <xf numFmtId="165" fontId="16" fillId="27" borderId="52" xfId="3" applyNumberFormat="1" applyFont="1" applyFill="1" applyBorder="1" applyAlignment="1">
      <alignment horizontal="center" vertical="center" wrapText="1"/>
    </xf>
    <xf numFmtId="3" fontId="16" fillId="18" borderId="0" xfId="3" applyNumberFormat="1" applyFont="1" applyFill="1" applyBorder="1" applyAlignment="1">
      <alignment horizontal="center" vertical="center" wrapText="1"/>
    </xf>
    <xf numFmtId="3" fontId="16" fillId="29" borderId="52" xfId="3" applyNumberFormat="1" applyFont="1" applyFill="1" applyBorder="1" applyAlignment="1">
      <alignment horizontal="center" vertical="center" wrapText="1"/>
    </xf>
    <xf numFmtId="3" fontId="16" fillId="18" borderId="52" xfId="3" applyNumberFormat="1" applyFont="1" applyFill="1" applyBorder="1" applyAlignment="1">
      <alignment horizontal="center" vertical="center" wrapText="1"/>
    </xf>
    <xf numFmtId="3" fontId="16" fillId="29" borderId="54" xfId="3" applyNumberFormat="1" applyFont="1" applyFill="1" applyBorder="1" applyAlignment="1">
      <alignment horizontal="center" vertical="center" wrapText="1"/>
    </xf>
    <xf numFmtId="3" fontId="16" fillId="29" borderId="56" xfId="3" applyNumberFormat="1" applyFont="1" applyFill="1" applyBorder="1" applyAlignment="1">
      <alignment horizontal="center" vertical="center" wrapText="1"/>
    </xf>
    <xf numFmtId="9" fontId="16" fillId="0" borderId="54" xfId="1" applyFont="1" applyFill="1" applyBorder="1" applyAlignment="1">
      <alignment horizontal="center" vertical="center" wrapText="1"/>
    </xf>
    <xf numFmtId="165" fontId="16" fillId="3" borderId="54" xfId="1" applyNumberFormat="1" applyFont="1" applyFill="1" applyBorder="1" applyAlignment="1">
      <alignment horizontal="center" vertical="center" wrapText="1"/>
    </xf>
    <xf numFmtId="165" fontId="16" fillId="3" borderId="56" xfId="1" applyNumberFormat="1" applyFont="1" applyFill="1" applyBorder="1" applyAlignment="1">
      <alignment horizontal="center" vertical="center" wrapText="1"/>
    </xf>
    <xf numFmtId="3" fontId="16" fillId="29" borderId="2" xfId="3" applyNumberFormat="1" applyFont="1" applyFill="1" applyBorder="1" applyAlignment="1">
      <alignment horizontal="center" vertical="center" wrapText="1"/>
    </xf>
    <xf numFmtId="9" fontId="16" fillId="0" borderId="2" xfId="1" applyFont="1" applyFill="1" applyBorder="1" applyAlignment="1">
      <alignment horizontal="center" vertical="center" wrapText="1"/>
    </xf>
    <xf numFmtId="3" fontId="16" fillId="18" borderId="2" xfId="3" applyNumberFormat="1" applyFont="1" applyFill="1" applyBorder="1" applyAlignment="1">
      <alignment horizontal="center" vertical="center" wrapText="1"/>
    </xf>
    <xf numFmtId="3" fontId="16" fillId="18" borderId="56" xfId="3" applyNumberFormat="1" applyFont="1" applyFill="1" applyBorder="1" applyAlignment="1">
      <alignment horizontal="center" vertical="center" wrapText="1"/>
    </xf>
    <xf numFmtId="3" fontId="16" fillId="0" borderId="52" xfId="3" applyNumberFormat="1" applyFont="1" applyFill="1" applyBorder="1" applyAlignment="1">
      <alignment horizontal="center" vertical="center" wrapText="1"/>
    </xf>
    <xf numFmtId="3" fontId="16" fillId="0" borderId="2" xfId="3" applyNumberFormat="1" applyFont="1" applyFill="1" applyBorder="1" applyAlignment="1">
      <alignment horizontal="center" vertical="center" wrapText="1"/>
    </xf>
    <xf numFmtId="3" fontId="16" fillId="12" borderId="109" xfId="3" applyNumberFormat="1" applyFont="1" applyFill="1" applyBorder="1" applyAlignment="1">
      <alignment horizontal="center" vertical="center" wrapText="1"/>
    </xf>
    <xf numFmtId="3" fontId="16" fillId="3" borderId="109" xfId="3" applyNumberFormat="1" applyFont="1" applyFill="1" applyBorder="1" applyAlignment="1">
      <alignment horizontal="center" vertical="center" wrapText="1"/>
    </xf>
    <xf numFmtId="9" fontId="16" fillId="18" borderId="109" xfId="1" applyFont="1" applyFill="1" applyBorder="1" applyAlignment="1">
      <alignment horizontal="center" vertical="center" wrapText="1"/>
    </xf>
    <xf numFmtId="9" fontId="16" fillId="3" borderId="111" xfId="1" applyFont="1" applyFill="1" applyBorder="1" applyAlignment="1">
      <alignment horizontal="center" vertical="center" wrapText="1"/>
    </xf>
    <xf numFmtId="9" fontId="16" fillId="3" borderId="58" xfId="1" applyFont="1" applyFill="1" applyBorder="1" applyAlignment="1">
      <alignment horizontal="center" vertical="center" wrapText="1"/>
    </xf>
    <xf numFmtId="3" fontId="16" fillId="18" borderId="112" xfId="2" applyNumberFormat="1" applyFont="1" applyFill="1" applyBorder="1" applyAlignment="1">
      <alignment horizontal="center" vertical="center" wrapText="1"/>
    </xf>
    <xf numFmtId="9" fontId="16" fillId="3" borderId="57" xfId="1" applyFont="1" applyFill="1" applyBorder="1" applyAlignment="1">
      <alignment horizontal="center" vertical="center" wrapText="1"/>
    </xf>
    <xf numFmtId="9" fontId="16" fillId="3" borderId="109" xfId="1" applyFont="1" applyFill="1" applyBorder="1" applyAlignment="1">
      <alignment horizontal="center" vertical="center" wrapText="1"/>
    </xf>
    <xf numFmtId="9" fontId="16" fillId="3" borderId="109" xfId="3" applyNumberFormat="1" applyFont="1" applyFill="1" applyBorder="1" applyAlignment="1">
      <alignment horizontal="center" vertical="center" wrapText="1"/>
    </xf>
    <xf numFmtId="3" fontId="16" fillId="18" borderId="110" xfId="2" applyNumberFormat="1" applyFont="1" applyFill="1" applyBorder="1" applyAlignment="1">
      <alignment horizontal="center" vertical="center" wrapText="1"/>
    </xf>
    <xf numFmtId="9" fontId="16" fillId="3" borderId="6" xfId="1" applyFont="1" applyFill="1" applyBorder="1" applyAlignment="1">
      <alignment horizontal="center" vertical="center" wrapText="1"/>
    </xf>
    <xf numFmtId="9" fontId="16" fillId="3" borderId="53" xfId="1" applyFont="1" applyFill="1" applyBorder="1" applyAlignment="1">
      <alignment horizontal="center" vertical="center" wrapText="1"/>
    </xf>
    <xf numFmtId="9" fontId="16" fillId="3" borderId="110" xfId="1" applyFont="1" applyFill="1" applyBorder="1" applyAlignment="1">
      <alignment horizontal="center" vertical="center" wrapText="1"/>
    </xf>
    <xf numFmtId="3" fontId="16" fillId="18" borderId="54" xfId="3" applyNumberFormat="1" applyFont="1" applyFill="1" applyBorder="1" applyAlignment="1">
      <alignment horizontal="center" vertical="center" wrapText="1"/>
    </xf>
    <xf numFmtId="3" fontId="16" fillId="19" borderId="56" xfId="3" applyNumberFormat="1" applyFont="1" applyFill="1" applyBorder="1" applyAlignment="1">
      <alignment horizontal="center" vertical="center" wrapText="1"/>
    </xf>
    <xf numFmtId="9" fontId="16" fillId="20" borderId="54" xfId="1" applyFont="1" applyFill="1" applyBorder="1" applyAlignment="1">
      <alignment horizontal="center" vertical="center" wrapText="1"/>
    </xf>
    <xf numFmtId="3" fontId="36" fillId="20" borderId="54" xfId="3" applyNumberFormat="1" applyFont="1" applyFill="1" applyBorder="1" applyAlignment="1">
      <alignment horizontal="center" vertical="center" wrapText="1"/>
    </xf>
    <xf numFmtId="3" fontId="16" fillId="20" borderId="57" xfId="3" applyNumberFormat="1" applyFont="1" applyFill="1" applyBorder="1" applyAlignment="1">
      <alignment horizontal="center" vertical="center" wrapText="1"/>
    </xf>
    <xf numFmtId="2" fontId="16" fillId="3" borderId="0" xfId="0" applyNumberFormat="1" applyFont="1" applyFill="1" applyAlignment="1">
      <alignment horizontal="center" vertical="center" wrapText="1"/>
    </xf>
    <xf numFmtId="3" fontId="16" fillId="18" borderId="60" xfId="2" applyNumberFormat="1" applyFont="1" applyFill="1" applyBorder="1" applyAlignment="1">
      <alignment horizontal="center" vertical="center" wrapText="1"/>
    </xf>
    <xf numFmtId="3" fontId="16" fillId="18" borderId="55" xfId="2" applyNumberFormat="1" applyFont="1" applyFill="1" applyBorder="1" applyAlignment="1">
      <alignment horizontal="center" vertical="center" wrapText="1"/>
    </xf>
    <xf numFmtId="3" fontId="16" fillId="18" borderId="56" xfId="2" applyNumberFormat="1" applyFont="1" applyFill="1" applyBorder="1" applyAlignment="1">
      <alignment horizontal="center" vertical="center" wrapText="1"/>
    </xf>
    <xf numFmtId="9" fontId="16" fillId="20" borderId="60" xfId="1" applyFont="1" applyFill="1" applyBorder="1" applyAlignment="1">
      <alignment horizontal="center" vertical="center" wrapText="1"/>
    </xf>
    <xf numFmtId="9" fontId="16" fillId="20" borderId="55" xfId="1" applyFont="1" applyFill="1" applyBorder="1" applyAlignment="1">
      <alignment horizontal="center" vertical="center" wrapText="1"/>
    </xf>
    <xf numFmtId="9" fontId="16" fillId="20" borderId="56" xfId="1" applyFont="1" applyFill="1" applyBorder="1" applyAlignment="1">
      <alignment horizontal="center" vertical="center" wrapText="1"/>
    </xf>
    <xf numFmtId="1" fontId="16" fillId="20" borderId="60" xfId="2" applyNumberFormat="1" applyFont="1" applyFill="1" applyBorder="1" applyAlignment="1">
      <alignment horizontal="center" vertical="center" wrapText="1"/>
    </xf>
    <xf numFmtId="1" fontId="16" fillId="20" borderId="55" xfId="2" applyNumberFormat="1" applyFont="1" applyFill="1" applyBorder="1" applyAlignment="1">
      <alignment horizontal="center" vertical="center" wrapText="1"/>
    </xf>
    <xf numFmtId="1" fontId="16" fillId="20" borderId="56" xfId="2" applyNumberFormat="1" applyFont="1" applyFill="1" applyBorder="1" applyAlignment="1">
      <alignment horizontal="center" vertical="center" wrapText="1"/>
    </xf>
    <xf numFmtId="1" fontId="36" fillId="20" borderId="60" xfId="2" applyNumberFormat="1" applyFont="1" applyFill="1" applyBorder="1" applyAlignment="1">
      <alignment horizontal="center" vertical="center" wrapText="1"/>
    </xf>
    <xf numFmtId="3" fontId="36" fillId="20" borderId="55" xfId="2" applyNumberFormat="1" applyFont="1" applyFill="1" applyBorder="1" applyAlignment="1">
      <alignment horizontal="center" vertical="center" wrapText="1"/>
    </xf>
    <xf numFmtId="1" fontId="36" fillId="20" borderId="55" xfId="2" applyNumberFormat="1" applyFont="1" applyFill="1" applyBorder="1" applyAlignment="1">
      <alignment horizontal="center" vertical="center" wrapText="1"/>
    </xf>
    <xf numFmtId="1" fontId="36" fillId="20" borderId="56" xfId="2" applyNumberFormat="1" applyFont="1" applyFill="1" applyBorder="1" applyAlignment="1">
      <alignment horizontal="center" vertical="center" wrapText="1"/>
    </xf>
    <xf numFmtId="1" fontId="16" fillId="20" borderId="61" xfId="2" applyNumberFormat="1" applyFont="1" applyFill="1" applyBorder="1" applyAlignment="1">
      <alignment horizontal="center" vertical="center" wrapText="1"/>
    </xf>
    <xf numFmtId="3" fontId="16" fillId="20" borderId="58" xfId="2" applyNumberFormat="1" applyFont="1" applyFill="1" applyBorder="1" applyAlignment="1">
      <alignment horizontal="center" vertical="center" wrapText="1"/>
    </xf>
    <xf numFmtId="1" fontId="16" fillId="20" borderId="58" xfId="2" applyNumberFormat="1" applyFont="1" applyFill="1" applyBorder="1" applyAlignment="1">
      <alignment horizontal="center" vertical="center" wrapText="1"/>
    </xf>
    <xf numFmtId="1" fontId="16" fillId="20" borderId="59" xfId="2" applyNumberFormat="1" applyFont="1" applyFill="1" applyBorder="1" applyAlignment="1">
      <alignment horizontal="center" vertical="center" wrapText="1"/>
    </xf>
    <xf numFmtId="9" fontId="16" fillId="0" borderId="60" xfId="1" applyFont="1" applyFill="1" applyBorder="1" applyAlignment="1">
      <alignment horizontal="center" vertical="center" wrapText="1"/>
    </xf>
    <xf numFmtId="9" fontId="16" fillId="0" borderId="55" xfId="1" applyFont="1" applyFill="1" applyBorder="1" applyAlignment="1">
      <alignment horizontal="center" vertical="center" wrapText="1"/>
    </xf>
    <xf numFmtId="165" fontId="16" fillId="18" borderId="60" xfId="2" applyNumberFormat="1" applyFont="1" applyFill="1" applyBorder="1" applyAlignment="1">
      <alignment horizontal="center" vertical="center" wrapText="1"/>
    </xf>
    <xf numFmtId="165" fontId="16" fillId="18" borderId="55" xfId="2" applyNumberFormat="1" applyFont="1" applyFill="1" applyBorder="1" applyAlignment="1">
      <alignment horizontal="center" vertical="center" wrapText="1"/>
    </xf>
    <xf numFmtId="165" fontId="16" fillId="18" borderId="56" xfId="2" applyNumberFormat="1" applyFont="1" applyFill="1" applyBorder="1" applyAlignment="1">
      <alignment horizontal="center" vertical="center" wrapText="1"/>
    </xf>
    <xf numFmtId="3" fontId="16" fillId="19" borderId="60" xfId="2" applyNumberFormat="1" applyFont="1" applyFill="1" applyBorder="1" applyAlignment="1">
      <alignment horizontal="center" vertical="center" wrapText="1"/>
    </xf>
    <xf numFmtId="3" fontId="16" fillId="3" borderId="104" xfId="2" applyNumberFormat="1" applyFont="1" applyFill="1" applyBorder="1" applyAlignment="1">
      <alignment horizontal="center" vertical="center" wrapText="1"/>
    </xf>
    <xf numFmtId="3" fontId="16" fillId="18" borderId="104" xfId="2" applyNumberFormat="1" applyFont="1" applyFill="1" applyBorder="1" applyAlignment="1">
      <alignment horizontal="center" vertical="center" wrapText="1"/>
    </xf>
    <xf numFmtId="9" fontId="16" fillId="3" borderId="104" xfId="1" applyFont="1" applyFill="1" applyBorder="1" applyAlignment="1">
      <alignment horizontal="center" vertical="center" wrapText="1"/>
    </xf>
    <xf numFmtId="9" fontId="16" fillId="0" borderId="104" xfId="1" applyFont="1" applyFill="1" applyBorder="1" applyAlignment="1">
      <alignment horizontal="center" vertical="center" wrapText="1"/>
    </xf>
    <xf numFmtId="165" fontId="16" fillId="18" borderId="104" xfId="2" applyNumberFormat="1" applyFont="1" applyFill="1" applyBorder="1" applyAlignment="1">
      <alignment horizontal="center" vertical="center" wrapText="1"/>
    </xf>
    <xf numFmtId="165" fontId="16" fillId="3" borderId="60" xfId="1" applyNumberFormat="1" applyFont="1" applyFill="1" applyBorder="1" applyAlignment="1">
      <alignment horizontal="center" vertical="center" wrapText="1"/>
    </xf>
    <xf numFmtId="165" fontId="16" fillId="3" borderId="55" xfId="1" applyNumberFormat="1" applyFont="1" applyFill="1" applyBorder="1" applyAlignment="1">
      <alignment horizontal="center" vertical="center" wrapText="1"/>
    </xf>
    <xf numFmtId="3" fontId="16" fillId="27" borderId="60" xfId="2" applyNumberFormat="1" applyFont="1" applyFill="1" applyBorder="1" applyAlignment="1">
      <alignment horizontal="center" vertical="center" wrapText="1"/>
    </xf>
    <xf numFmtId="3" fontId="16" fillId="27" borderId="55" xfId="2" applyNumberFormat="1" applyFont="1" applyFill="1" applyBorder="1" applyAlignment="1">
      <alignment horizontal="center" vertical="center" wrapText="1"/>
    </xf>
    <xf numFmtId="3" fontId="16" fillId="27" borderId="56" xfId="2" applyNumberFormat="1" applyFont="1" applyFill="1" applyBorder="1" applyAlignment="1">
      <alignment horizontal="center" vertical="center" wrapText="1"/>
    </xf>
    <xf numFmtId="9" fontId="16" fillId="18" borderId="55" xfId="1" applyFont="1" applyFill="1" applyBorder="1" applyAlignment="1">
      <alignment horizontal="center" vertical="center" wrapText="1"/>
    </xf>
    <xf numFmtId="9" fontId="16" fillId="18" borderId="56" xfId="1" applyFont="1" applyFill="1" applyBorder="1" applyAlignment="1">
      <alignment horizontal="center" vertical="center" wrapText="1"/>
    </xf>
    <xf numFmtId="9" fontId="16" fillId="3" borderId="61" xfId="1" applyFont="1" applyFill="1" applyBorder="1" applyAlignment="1">
      <alignment horizontal="center" vertical="center" wrapText="1"/>
    </xf>
    <xf numFmtId="9" fontId="16" fillId="27" borderId="58" xfId="1" applyFont="1" applyFill="1" applyBorder="1" applyAlignment="1">
      <alignment horizontal="center" vertical="center" wrapText="1"/>
    </xf>
    <xf numFmtId="9" fontId="16" fillId="27" borderId="59" xfId="1" applyFont="1" applyFill="1" applyBorder="1" applyAlignment="1">
      <alignment horizontal="center" vertical="center" wrapText="1"/>
    </xf>
    <xf numFmtId="9" fontId="16" fillId="3" borderId="59" xfId="1" applyFont="1" applyFill="1" applyBorder="1" applyAlignment="1">
      <alignment horizontal="center" vertical="center" wrapText="1"/>
    </xf>
    <xf numFmtId="3" fontId="16" fillId="26" borderId="60" xfId="2" applyNumberFormat="1" applyFont="1" applyFill="1" applyBorder="1" applyAlignment="1">
      <alignment horizontal="center" vertical="center" wrapText="1"/>
    </xf>
    <xf numFmtId="3" fontId="16" fillId="0" borderId="55" xfId="0" applyNumberFormat="1" applyFont="1" applyBorder="1" applyAlignment="1">
      <alignment horizontal="center" vertical="center"/>
    </xf>
    <xf numFmtId="165" fontId="16" fillId="0" borderId="55" xfId="1" applyNumberFormat="1" applyFont="1" applyFill="1" applyBorder="1" applyAlignment="1">
      <alignment horizontal="center" vertical="center" wrapText="1"/>
    </xf>
    <xf numFmtId="3" fontId="16" fillId="0" borderId="56" xfId="1" applyNumberFormat="1" applyFont="1" applyFill="1" applyBorder="1" applyAlignment="1">
      <alignment horizontal="center" vertical="center" wrapText="1"/>
    </xf>
    <xf numFmtId="3" fontId="16" fillId="19" borderId="56" xfId="2" applyNumberFormat="1" applyFont="1" applyFill="1" applyBorder="1" applyAlignment="1">
      <alignment horizontal="center" vertical="center" wrapText="1"/>
    </xf>
    <xf numFmtId="1" fontId="16" fillId="0" borderId="56" xfId="1" applyNumberFormat="1" applyFont="1" applyFill="1" applyBorder="1" applyAlignment="1">
      <alignment horizontal="center" vertical="center" wrapText="1"/>
    </xf>
    <xf numFmtId="3" fontId="16" fillId="19" borderId="56" xfId="1" applyNumberFormat="1" applyFont="1" applyFill="1" applyBorder="1" applyAlignment="1">
      <alignment horizontal="center" vertical="center" wrapText="1"/>
    </xf>
    <xf numFmtId="9" fontId="16" fillId="19" borderId="56" xfId="1" applyFont="1" applyFill="1" applyBorder="1" applyAlignment="1">
      <alignment horizontal="center" vertical="center" wrapText="1"/>
    </xf>
    <xf numFmtId="164" fontId="16" fillId="3" borderId="55" xfId="2" applyNumberFormat="1" applyFont="1" applyFill="1" applyBorder="1" applyAlignment="1">
      <alignment horizontal="center" vertical="center" wrapText="1"/>
    </xf>
    <xf numFmtId="3" fontId="16" fillId="3" borderId="55" xfId="1" applyNumberFormat="1" applyFont="1" applyFill="1" applyBorder="1" applyAlignment="1">
      <alignment horizontal="center" vertical="center" wrapText="1"/>
    </xf>
    <xf numFmtId="3" fontId="16" fillId="3" borderId="56" xfId="1" applyNumberFormat="1" applyFont="1" applyFill="1" applyBorder="1" applyAlignment="1">
      <alignment horizontal="center" vertical="center" wrapText="1"/>
    </xf>
    <xf numFmtId="3" fontId="16" fillId="19" borderId="55" xfId="2" applyNumberFormat="1" applyFont="1" applyFill="1" applyBorder="1" applyAlignment="1">
      <alignment horizontal="center" vertical="center" wrapText="1"/>
    </xf>
    <xf numFmtId="3" fontId="16" fillId="32" borderId="60" xfId="2" applyNumberFormat="1" applyFont="1" applyFill="1" applyBorder="1" applyAlignment="1">
      <alignment horizontal="center" vertical="center" wrapText="1"/>
    </xf>
    <xf numFmtId="3" fontId="16" fillId="32" borderId="55" xfId="2" applyNumberFormat="1" applyFont="1" applyFill="1" applyBorder="1" applyAlignment="1">
      <alignment horizontal="center" vertical="center" wrapText="1"/>
    </xf>
    <xf numFmtId="0" fontId="31" fillId="15" borderId="113" xfId="0" applyFont="1" applyFill="1" applyBorder="1" applyAlignment="1">
      <alignment horizontal="center" vertical="center" wrapText="1"/>
    </xf>
    <xf numFmtId="0" fontId="31" fillId="15" borderId="114" xfId="0" applyFont="1" applyFill="1" applyBorder="1" applyAlignment="1">
      <alignment horizontal="center" vertical="center" wrapText="1"/>
    </xf>
    <xf numFmtId="0" fontId="21" fillId="10" borderId="65" xfId="0" applyFont="1" applyFill="1" applyBorder="1" applyAlignment="1">
      <alignment horizontal="center" vertical="center" wrapText="1"/>
    </xf>
    <xf numFmtId="0" fontId="16" fillId="3" borderId="120" xfId="5" applyFont="1" applyFill="1" applyBorder="1" applyAlignment="1">
      <alignment horizontal="center" vertical="center" wrapText="1"/>
    </xf>
    <xf numFmtId="0" fontId="14" fillId="20" borderId="124" xfId="0" applyFont="1" applyFill="1" applyBorder="1" applyAlignment="1">
      <alignment horizontal="center" vertical="center" wrapText="1"/>
    </xf>
    <xf numFmtId="0" fontId="14" fillId="20" borderId="126" xfId="0" applyFont="1" applyFill="1" applyBorder="1" applyAlignment="1">
      <alignment horizontal="center" vertical="center" wrapText="1"/>
    </xf>
    <xf numFmtId="0" fontId="16" fillId="20" borderId="126" xfId="0" applyFont="1" applyFill="1" applyBorder="1" applyAlignment="1">
      <alignment horizontal="center" vertical="center" wrapText="1"/>
    </xf>
    <xf numFmtId="0" fontId="16" fillId="20" borderId="127" xfId="0" applyFont="1" applyFill="1" applyBorder="1" applyAlignment="1">
      <alignment horizontal="center" vertical="center" wrapText="1"/>
    </xf>
    <xf numFmtId="0" fontId="18" fillId="24" borderId="60" xfId="0" applyFont="1" applyFill="1" applyBorder="1" applyAlignment="1">
      <alignment horizontal="center" vertical="center" wrapText="1"/>
    </xf>
    <xf numFmtId="0" fontId="18" fillId="24" borderId="55" xfId="0" applyFont="1" applyFill="1" applyBorder="1" applyAlignment="1">
      <alignment horizontal="center" vertical="center" wrapText="1"/>
    </xf>
    <xf numFmtId="0" fontId="18" fillId="24" borderId="56" xfId="0" applyFont="1" applyFill="1" applyBorder="1" applyAlignment="1">
      <alignment horizontal="center" vertical="center" wrapText="1"/>
    </xf>
    <xf numFmtId="0" fontId="18" fillId="11" borderId="104" xfId="0" applyFont="1" applyFill="1" applyBorder="1" applyAlignment="1">
      <alignment horizontal="center" vertical="center" wrapText="1"/>
    </xf>
    <xf numFmtId="0" fontId="26" fillId="3" borderId="0" xfId="0" applyFont="1" applyFill="1" applyAlignment="1">
      <alignment horizontal="center" vertical="center" textRotation="90"/>
    </xf>
    <xf numFmtId="3" fontId="16"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8" fillId="2" borderId="52" xfId="0" applyFont="1" applyFill="1" applyBorder="1" applyAlignment="1">
      <alignment horizontal="center" vertical="center" wrapText="1"/>
    </xf>
    <xf numFmtId="0" fontId="55" fillId="3" borderId="0" xfId="0" applyFont="1" applyFill="1"/>
    <xf numFmtId="0" fontId="22" fillId="7" borderId="62" xfId="0" applyFont="1" applyFill="1" applyBorder="1" applyAlignment="1">
      <alignment horizontal="center" vertical="center"/>
    </xf>
    <xf numFmtId="0" fontId="55" fillId="12" borderId="64" xfId="0" applyFont="1" applyFill="1" applyBorder="1" applyAlignment="1">
      <alignment horizontal="center"/>
    </xf>
    <xf numFmtId="0" fontId="21" fillId="10" borderId="64" xfId="0" applyFont="1" applyFill="1" applyBorder="1" applyAlignment="1">
      <alignment horizontal="center" vertical="center"/>
    </xf>
    <xf numFmtId="0" fontId="21" fillId="10" borderId="73" xfId="0" applyFont="1" applyFill="1" applyBorder="1" applyAlignment="1">
      <alignment horizontal="center" vertical="center" wrapText="1"/>
    </xf>
    <xf numFmtId="0" fontId="37" fillId="36" borderId="44" xfId="0" applyFont="1" applyFill="1" applyBorder="1" applyAlignment="1">
      <alignment vertical="center"/>
    </xf>
    <xf numFmtId="0" fontId="37" fillId="36" borderId="45" xfId="0" applyFont="1" applyFill="1" applyBorder="1" applyAlignment="1">
      <alignment vertical="center"/>
    </xf>
    <xf numFmtId="0" fontId="37" fillId="36" borderId="46" xfId="0" applyFont="1" applyFill="1" applyBorder="1" applyAlignment="1">
      <alignment vertical="center"/>
    </xf>
    <xf numFmtId="0" fontId="37" fillId="36" borderId="44" xfId="0" applyFont="1" applyFill="1" applyBorder="1" applyAlignment="1">
      <alignment vertical="center" wrapText="1"/>
    </xf>
    <xf numFmtId="0" fontId="16" fillId="30" borderId="4" xfId="0" applyFont="1" applyFill="1" applyBorder="1" applyAlignment="1">
      <alignment horizontal="center" vertical="center" wrapText="1"/>
    </xf>
    <xf numFmtId="9" fontId="16" fillId="19" borderId="60" xfId="1" applyFont="1" applyFill="1" applyBorder="1" applyAlignment="1">
      <alignment horizontal="center" vertical="center" wrapText="1"/>
    </xf>
    <xf numFmtId="9" fontId="16" fillId="19" borderId="55" xfId="1" applyFont="1" applyFill="1" applyBorder="1" applyAlignment="1">
      <alignment horizontal="center" vertical="center" wrapText="1"/>
    </xf>
    <xf numFmtId="9" fontId="16" fillId="19" borderId="54" xfId="1" applyFont="1" applyFill="1" applyBorder="1" applyAlignment="1">
      <alignment horizontal="center" vertical="center" wrapText="1"/>
    </xf>
    <xf numFmtId="9" fontId="16" fillId="19" borderId="52" xfId="1" applyFont="1" applyFill="1" applyBorder="1" applyAlignment="1">
      <alignment horizontal="center" vertical="center" wrapText="1"/>
    </xf>
    <xf numFmtId="9" fontId="16" fillId="19" borderId="74" xfId="1" applyFont="1" applyFill="1" applyBorder="1" applyAlignment="1">
      <alignment horizontal="center" vertical="center" wrapText="1"/>
    </xf>
    <xf numFmtId="9" fontId="16" fillId="19" borderId="2" xfId="1" applyFont="1" applyFill="1" applyBorder="1" applyAlignment="1">
      <alignment horizontal="center" vertical="center" wrapText="1"/>
    </xf>
    <xf numFmtId="0" fontId="16" fillId="27" borderId="0" xfId="0" applyFont="1" applyFill="1" applyAlignment="1">
      <alignment horizontal="center" vertical="center" wrapText="1"/>
    </xf>
    <xf numFmtId="3" fontId="16" fillId="27" borderId="0" xfId="2" applyNumberFormat="1" applyFont="1" applyFill="1" applyAlignment="1">
      <alignment horizontal="center" vertical="center" wrapText="1"/>
    </xf>
    <xf numFmtId="3" fontId="16" fillId="27" borderId="0" xfId="3" applyNumberFormat="1" applyFont="1" applyFill="1" applyBorder="1" applyAlignment="1">
      <alignment horizontal="center" vertical="center" wrapText="1"/>
    </xf>
    <xf numFmtId="0" fontId="16" fillId="19" borderId="55" xfId="0" applyFont="1" applyFill="1" applyBorder="1" applyAlignment="1">
      <alignment horizontal="center" vertical="center" wrapText="1"/>
    </xf>
    <xf numFmtId="0" fontId="16" fillId="19" borderId="74" xfId="0" applyFont="1" applyFill="1" applyBorder="1" applyAlignment="1">
      <alignment horizontal="center" vertical="center" wrapText="1"/>
    </xf>
    <xf numFmtId="0" fontId="16" fillId="19" borderId="54" xfId="0" applyFont="1" applyFill="1" applyBorder="1" applyAlignment="1">
      <alignment horizontal="center" vertical="center" wrapText="1"/>
    </xf>
    <xf numFmtId="0" fontId="16" fillId="19" borderId="56" xfId="0" applyFont="1" applyFill="1" applyBorder="1" applyAlignment="1">
      <alignment horizontal="center" vertical="center" wrapText="1"/>
    </xf>
    <xf numFmtId="3" fontId="16" fillId="18" borderId="52" xfId="2" applyNumberFormat="1" applyFont="1" applyFill="1" applyBorder="1" applyAlignment="1">
      <alignment horizontal="center" vertical="center" wrapText="1"/>
    </xf>
    <xf numFmtId="3" fontId="16" fillId="18" borderId="2" xfId="2" applyNumberFormat="1" applyFont="1" applyFill="1" applyBorder="1" applyAlignment="1">
      <alignment horizontal="center" vertical="center" wrapText="1"/>
    </xf>
    <xf numFmtId="9" fontId="16" fillId="27" borderId="0" xfId="1" applyFont="1" applyFill="1" applyBorder="1" applyAlignment="1">
      <alignment horizontal="center" vertical="center" wrapText="1"/>
    </xf>
    <xf numFmtId="0" fontId="22" fillId="7" borderId="9" xfId="0" applyFont="1" applyFill="1" applyBorder="1" applyAlignment="1">
      <alignment horizontal="center" vertical="center" wrapText="1"/>
    </xf>
    <xf numFmtId="0" fontId="16" fillId="0" borderId="0" xfId="0" applyFont="1" applyAlignment="1">
      <alignment horizontal="left" vertical="center" wrapText="1"/>
    </xf>
    <xf numFmtId="9" fontId="50" fillId="3" borderId="0" xfId="1" applyFont="1" applyFill="1" applyBorder="1" applyAlignment="1">
      <alignment horizontal="center" vertical="center" wrapText="1"/>
    </xf>
    <xf numFmtId="0" fontId="16" fillId="0" borderId="0" xfId="0" applyFont="1" applyAlignment="1">
      <alignment vertical="center" wrapText="1"/>
    </xf>
    <xf numFmtId="9" fontId="16" fillId="38" borderId="0" xfId="1" applyFont="1" applyFill="1" applyBorder="1" applyAlignment="1">
      <alignment horizontal="center" vertical="center" wrapText="1"/>
    </xf>
    <xf numFmtId="3" fontId="16" fillId="38" borderId="0" xfId="2" applyNumberFormat="1" applyFont="1" applyFill="1" applyAlignment="1">
      <alignment horizontal="center" vertical="center" wrapText="1"/>
    </xf>
    <xf numFmtId="0" fontId="16" fillId="38" borderId="0" xfId="0" applyFont="1" applyFill="1" applyAlignment="1">
      <alignment horizontal="center" vertical="center" wrapText="1"/>
    </xf>
    <xf numFmtId="3" fontId="16" fillId="8" borderId="60" xfId="2" applyNumberFormat="1" applyFont="1" applyFill="1" applyBorder="1" applyAlignment="1">
      <alignment horizontal="center" vertical="center" wrapText="1"/>
    </xf>
    <xf numFmtId="3" fontId="16" fillId="8" borderId="55" xfId="2" applyNumberFormat="1" applyFont="1" applyFill="1" applyBorder="1" applyAlignment="1">
      <alignment horizontal="center" vertical="center" wrapText="1"/>
    </xf>
    <xf numFmtId="3" fontId="16" fillId="8" borderId="56" xfId="2" applyNumberFormat="1" applyFont="1" applyFill="1" applyBorder="1" applyAlignment="1">
      <alignment horizontal="center" vertical="center" wrapText="1"/>
    </xf>
    <xf numFmtId="3" fontId="16" fillId="8" borderId="54" xfId="3" applyNumberFormat="1" applyFont="1" applyFill="1" applyBorder="1" applyAlignment="1">
      <alignment horizontal="center" vertical="center" wrapText="1"/>
    </xf>
    <xf numFmtId="3" fontId="16" fillId="8" borderId="56" xfId="3" applyNumberFormat="1" applyFont="1" applyFill="1" applyBorder="1" applyAlignment="1">
      <alignment horizontal="center" vertical="center" wrapText="1"/>
    </xf>
    <xf numFmtId="3" fontId="16" fillId="8" borderId="52" xfId="2" applyNumberFormat="1" applyFont="1" applyFill="1" applyBorder="1" applyAlignment="1">
      <alignment horizontal="center" vertical="center" wrapText="1"/>
    </xf>
    <xf numFmtId="3" fontId="16" fillId="8" borderId="104" xfId="2" applyNumberFormat="1" applyFont="1" applyFill="1" applyBorder="1" applyAlignment="1">
      <alignment horizontal="center" vertical="center" wrapText="1"/>
    </xf>
    <xf numFmtId="3" fontId="16" fillId="8" borderId="2" xfId="2" applyNumberFormat="1" applyFont="1" applyFill="1" applyBorder="1" applyAlignment="1">
      <alignment horizontal="center" vertical="center" wrapText="1"/>
    </xf>
    <xf numFmtId="9" fontId="16" fillId="39" borderId="60" xfId="1" applyFont="1" applyFill="1" applyBorder="1" applyAlignment="1">
      <alignment horizontal="center" vertical="center" wrapText="1"/>
    </xf>
    <xf numFmtId="9" fontId="16" fillId="39" borderId="55" xfId="1" applyFont="1" applyFill="1" applyBorder="1" applyAlignment="1">
      <alignment horizontal="center" vertical="center" wrapText="1"/>
    </xf>
    <xf numFmtId="9" fontId="16" fillId="39" borderId="56" xfId="1" applyFont="1" applyFill="1" applyBorder="1" applyAlignment="1">
      <alignment horizontal="center" vertical="center" wrapText="1"/>
    </xf>
    <xf numFmtId="9" fontId="16" fillId="39" borderId="54" xfId="1" applyFont="1" applyFill="1" applyBorder="1" applyAlignment="1">
      <alignment horizontal="center" vertical="center" wrapText="1"/>
    </xf>
    <xf numFmtId="0" fontId="21" fillId="9" borderId="52" xfId="0" applyFont="1" applyFill="1" applyBorder="1" applyAlignment="1">
      <alignment horizontal="center" vertical="center" wrapText="1"/>
    </xf>
    <xf numFmtId="0" fontId="16" fillId="3" borderId="27" xfId="2" applyFont="1" applyFill="1" applyBorder="1" applyAlignment="1">
      <alignment horizontal="center" vertical="center" wrapText="1"/>
    </xf>
    <xf numFmtId="0" fontId="21" fillId="10" borderId="64" xfId="0" applyFont="1" applyFill="1" applyBorder="1" applyAlignment="1">
      <alignment horizontal="center" vertical="center" wrapText="1"/>
    </xf>
    <xf numFmtId="0" fontId="21" fillId="10" borderId="2" xfId="0" applyFont="1" applyFill="1" applyBorder="1" applyAlignment="1">
      <alignment horizontal="center" vertical="center" wrapText="1"/>
    </xf>
    <xf numFmtId="0" fontId="21" fillId="10" borderId="109" xfId="0" applyFont="1" applyFill="1" applyBorder="1" applyAlignment="1">
      <alignment horizontal="center" vertical="center" wrapText="1"/>
    </xf>
    <xf numFmtId="0" fontId="21" fillId="10" borderId="60" xfId="0" applyFont="1" applyFill="1" applyBorder="1" applyAlignment="1">
      <alignment horizontal="center" vertical="center" wrapText="1"/>
    </xf>
    <xf numFmtId="0" fontId="21" fillId="10" borderId="111" xfId="0" applyFont="1" applyFill="1" applyBorder="1" applyAlignment="1">
      <alignment horizontal="center" vertical="center" wrapText="1"/>
    </xf>
    <xf numFmtId="0" fontId="16" fillId="3" borderId="30" xfId="2" applyFont="1" applyFill="1" applyBorder="1" applyAlignment="1">
      <alignment horizontal="center" vertical="center" wrapText="1"/>
    </xf>
    <xf numFmtId="9" fontId="50" fillId="27" borderId="0" xfId="1" applyFont="1" applyFill="1" applyBorder="1" applyAlignment="1">
      <alignment horizontal="center" vertical="center" wrapText="1"/>
    </xf>
    <xf numFmtId="3" fontId="50" fillId="38" borderId="0" xfId="3" applyNumberFormat="1" applyFont="1" applyFill="1" applyBorder="1" applyAlignment="1">
      <alignment horizontal="center" vertical="center" wrapText="1"/>
    </xf>
    <xf numFmtId="3" fontId="16" fillId="19" borderId="61" xfId="2" applyNumberFormat="1" applyFont="1" applyFill="1" applyBorder="1" applyAlignment="1">
      <alignment horizontal="center" vertical="center" wrapText="1"/>
    </xf>
    <xf numFmtId="9" fontId="16" fillId="0" borderId="57" xfId="1" applyFont="1" applyFill="1" applyBorder="1" applyAlignment="1">
      <alignment horizontal="center" vertical="center" wrapText="1"/>
    </xf>
    <xf numFmtId="3" fontId="16" fillId="18" borderId="4" xfId="3" applyNumberFormat="1" applyFont="1" applyFill="1" applyBorder="1" applyAlignment="1">
      <alignment horizontal="center" vertical="center" wrapText="1"/>
    </xf>
    <xf numFmtId="3" fontId="16" fillId="18" borderId="53" xfId="3" applyNumberFormat="1" applyFont="1" applyFill="1" applyBorder="1" applyAlignment="1">
      <alignment horizontal="center" vertical="center" wrapText="1"/>
    </xf>
    <xf numFmtId="3" fontId="16" fillId="18" borderId="105" xfId="2" applyNumberFormat="1" applyFont="1" applyFill="1" applyBorder="1" applyAlignment="1">
      <alignment horizontal="center" vertical="center" wrapText="1"/>
    </xf>
    <xf numFmtId="3" fontId="16" fillId="18" borderId="6" xfId="3" applyNumberFormat="1" applyFont="1" applyFill="1" applyBorder="1" applyAlignment="1">
      <alignment horizontal="center" vertical="center" wrapText="1"/>
    </xf>
    <xf numFmtId="0" fontId="16" fillId="27" borderId="0" xfId="2" applyFont="1" applyFill="1" applyAlignment="1">
      <alignment horizontal="center" vertical="center" wrapText="1"/>
    </xf>
    <xf numFmtId="165" fontId="16" fillId="27" borderId="0" xfId="1" applyNumberFormat="1" applyFont="1" applyFill="1" applyBorder="1" applyAlignment="1">
      <alignment horizontal="center" vertical="center" wrapText="1"/>
    </xf>
    <xf numFmtId="3" fontId="36" fillId="12" borderId="60" xfId="2" applyNumberFormat="1" applyFont="1" applyFill="1" applyBorder="1" applyAlignment="1">
      <alignment horizontal="center" vertical="center" wrapText="1"/>
    </xf>
    <xf numFmtId="3" fontId="36" fillId="12" borderId="55" xfId="2" applyNumberFormat="1" applyFont="1" applyFill="1" applyBorder="1" applyAlignment="1">
      <alignment horizontal="center" vertical="center" wrapText="1"/>
    </xf>
    <xf numFmtId="3" fontId="36" fillId="12" borderId="56" xfId="2" applyNumberFormat="1" applyFont="1" applyFill="1" applyBorder="1" applyAlignment="1">
      <alignment horizontal="center" vertical="center" wrapText="1"/>
    </xf>
    <xf numFmtId="3" fontId="50" fillId="12" borderId="60" xfId="2" applyNumberFormat="1" applyFont="1" applyFill="1" applyBorder="1" applyAlignment="1">
      <alignment horizontal="center" vertical="center" wrapText="1"/>
    </xf>
    <xf numFmtId="3" fontId="50" fillId="12" borderId="55" xfId="2" applyNumberFormat="1" applyFont="1" applyFill="1" applyBorder="1" applyAlignment="1">
      <alignment horizontal="center" vertical="center" wrapText="1"/>
    </xf>
    <xf numFmtId="3" fontId="50" fillId="12" borderId="56" xfId="2" applyNumberFormat="1" applyFont="1" applyFill="1" applyBorder="1" applyAlignment="1">
      <alignment horizontal="center" vertical="center" wrapText="1"/>
    </xf>
    <xf numFmtId="3" fontId="50" fillId="12" borderId="54" xfId="3" applyNumberFormat="1" applyFont="1" applyFill="1" applyBorder="1" applyAlignment="1">
      <alignment horizontal="center" vertical="center" wrapText="1"/>
    </xf>
    <xf numFmtId="9" fontId="16" fillId="3" borderId="4" xfId="1" applyFont="1" applyFill="1" applyBorder="1" applyAlignment="1">
      <alignment horizontal="center" vertical="center" wrapText="1"/>
    </xf>
    <xf numFmtId="3" fontId="16" fillId="8" borderId="109" xfId="3" applyNumberFormat="1" applyFont="1" applyFill="1" applyBorder="1" applyAlignment="1">
      <alignment horizontal="center" vertical="center" wrapText="1"/>
    </xf>
    <xf numFmtId="3" fontId="16" fillId="8" borderId="64" xfId="3" applyNumberFormat="1" applyFont="1" applyFill="1" applyBorder="1" applyAlignment="1">
      <alignment horizontal="center" vertical="center" wrapText="1"/>
    </xf>
    <xf numFmtId="0" fontId="24" fillId="8" borderId="52" xfId="0" applyFont="1" applyFill="1" applyBorder="1" applyAlignment="1">
      <alignment horizontal="center" vertical="center" wrapText="1"/>
    </xf>
    <xf numFmtId="0" fontId="17" fillId="12" borderId="52" xfId="2" applyFont="1" applyFill="1" applyBorder="1" applyAlignment="1">
      <alignment horizontal="left" vertical="center" wrapText="1" indent="4"/>
    </xf>
    <xf numFmtId="3" fontId="16" fillId="8" borderId="74" xfId="2" applyNumberFormat="1" applyFont="1" applyFill="1" applyBorder="1" applyAlignment="1">
      <alignment horizontal="center" vertical="center" wrapText="1"/>
    </xf>
    <xf numFmtId="9" fontId="16" fillId="3" borderId="73" xfId="1" applyFont="1" applyFill="1" applyBorder="1" applyAlignment="1">
      <alignment horizontal="center" vertical="center" wrapText="1"/>
    </xf>
    <xf numFmtId="3" fontId="16" fillId="8" borderId="0" xfId="3" applyNumberFormat="1" applyFont="1" applyFill="1" applyBorder="1" applyAlignment="1">
      <alignment horizontal="center" vertical="center" wrapText="1"/>
    </xf>
    <xf numFmtId="3" fontId="16" fillId="8" borderId="60" xfId="3" applyNumberFormat="1" applyFont="1" applyFill="1" applyBorder="1" applyAlignment="1">
      <alignment horizontal="center" vertical="center" wrapText="1"/>
    </xf>
    <xf numFmtId="3" fontId="16" fillId="12" borderId="60" xfId="3" applyNumberFormat="1" applyFont="1" applyFill="1" applyBorder="1" applyAlignment="1">
      <alignment horizontal="center" vertical="center" wrapText="1"/>
    </xf>
    <xf numFmtId="9" fontId="16" fillId="18" borderId="58" xfId="1" applyFont="1" applyFill="1" applyBorder="1" applyAlignment="1">
      <alignment horizontal="center" vertical="center" wrapText="1"/>
    </xf>
    <xf numFmtId="9" fontId="16" fillId="18" borderId="59" xfId="1" applyFont="1" applyFill="1" applyBorder="1" applyAlignment="1">
      <alignment horizontal="center" vertical="center" wrapText="1"/>
    </xf>
    <xf numFmtId="0" fontId="16" fillId="27" borderId="0" xfId="0" applyFont="1" applyFill="1" applyAlignment="1">
      <alignment horizontal="center" vertical="center"/>
    </xf>
    <xf numFmtId="3" fontId="16" fillId="39" borderId="60" xfId="2" applyNumberFormat="1" applyFont="1" applyFill="1" applyBorder="1" applyAlignment="1">
      <alignment horizontal="center" vertical="center" wrapText="1"/>
    </xf>
    <xf numFmtId="3" fontId="16" fillId="39" borderId="55" xfId="2" applyNumberFormat="1" applyFont="1" applyFill="1" applyBorder="1" applyAlignment="1">
      <alignment horizontal="center" vertical="center" wrapText="1"/>
    </xf>
    <xf numFmtId="3" fontId="16" fillId="39" borderId="56" xfId="2" applyNumberFormat="1" applyFont="1" applyFill="1" applyBorder="1" applyAlignment="1">
      <alignment horizontal="center" vertical="center" wrapText="1"/>
    </xf>
    <xf numFmtId="9" fontId="16" fillId="18" borderId="104" xfId="1" applyFont="1" applyFill="1" applyBorder="1" applyAlignment="1">
      <alignment horizontal="center" vertical="center" wrapText="1"/>
    </xf>
    <xf numFmtId="9" fontId="16" fillId="18" borderId="105" xfId="1" applyFont="1" applyFill="1" applyBorder="1" applyAlignment="1">
      <alignment horizontal="center" vertical="center" wrapText="1"/>
    </xf>
    <xf numFmtId="9" fontId="16" fillId="3" borderId="75" xfId="1" applyFont="1" applyFill="1" applyBorder="1" applyAlignment="1">
      <alignment horizontal="center" vertical="center" wrapText="1"/>
    </xf>
    <xf numFmtId="3" fontId="50" fillId="27" borderId="0" xfId="2" applyNumberFormat="1" applyFont="1" applyFill="1" applyAlignment="1">
      <alignment horizontal="center" vertical="center" wrapText="1"/>
    </xf>
    <xf numFmtId="3" fontId="50" fillId="27" borderId="0" xfId="3" applyNumberFormat="1" applyFont="1" applyFill="1" applyBorder="1" applyAlignment="1">
      <alignment horizontal="center" vertical="center" wrapText="1"/>
    </xf>
    <xf numFmtId="9" fontId="16" fillId="3" borderId="72" xfId="1" applyFont="1" applyFill="1" applyBorder="1" applyAlignment="1">
      <alignment horizontal="center" vertical="center" wrapText="1"/>
    </xf>
    <xf numFmtId="3" fontId="16" fillId="18" borderId="88" xfId="2" applyNumberFormat="1" applyFont="1" applyFill="1" applyBorder="1" applyAlignment="1">
      <alignment horizontal="center" vertical="center" wrapText="1"/>
    </xf>
    <xf numFmtId="0" fontId="16" fillId="18" borderId="64" xfId="0" applyFont="1" applyFill="1" applyBorder="1" applyAlignment="1">
      <alignment horizontal="center" vertical="center" wrapText="1"/>
    </xf>
    <xf numFmtId="0" fontId="16" fillId="18" borderId="2" xfId="0" applyFont="1" applyFill="1" applyBorder="1" applyAlignment="1">
      <alignment horizontal="center" vertical="center" wrapText="1"/>
    </xf>
    <xf numFmtId="0" fontId="16" fillId="18" borderId="4" xfId="0" applyFont="1" applyFill="1" applyBorder="1" applyAlignment="1">
      <alignment horizontal="center" vertical="center" wrapText="1"/>
    </xf>
    <xf numFmtId="0" fontId="16" fillId="18" borderId="66" xfId="0" applyFont="1" applyFill="1" applyBorder="1" applyAlignment="1">
      <alignment horizontal="center" vertical="center" wrapText="1"/>
    </xf>
    <xf numFmtId="0" fontId="16" fillId="18" borderId="6" xfId="0" applyFont="1" applyFill="1" applyBorder="1" applyAlignment="1">
      <alignment horizontal="center" vertical="center" wrapText="1"/>
    </xf>
    <xf numFmtId="3" fontId="16" fillId="8" borderId="73" xfId="2" applyNumberFormat="1" applyFont="1" applyFill="1" applyBorder="1" applyAlignment="1">
      <alignment horizontal="center" vertical="center" wrapText="1"/>
    </xf>
    <xf numFmtId="3" fontId="16" fillId="18" borderId="57" xfId="3" applyNumberFormat="1" applyFont="1" applyFill="1" applyBorder="1" applyAlignment="1">
      <alignment horizontal="center" vertical="center" wrapText="1"/>
    </xf>
    <xf numFmtId="3" fontId="16" fillId="18" borderId="59" xfId="3" applyNumberFormat="1" applyFont="1" applyFill="1" applyBorder="1" applyAlignment="1">
      <alignment horizontal="center" vertical="center" wrapText="1"/>
    </xf>
    <xf numFmtId="0" fontId="24" fillId="8" borderId="60" xfId="0" applyFont="1" applyFill="1" applyBorder="1" applyAlignment="1">
      <alignment horizontal="center" vertical="center" wrapText="1"/>
    </xf>
    <xf numFmtId="0" fontId="24" fillId="8" borderId="55" xfId="0" applyFont="1" applyFill="1" applyBorder="1" applyAlignment="1">
      <alignment horizontal="center" vertical="center" wrapText="1"/>
    </xf>
    <xf numFmtId="0" fontId="24" fillId="8" borderId="56" xfId="0" applyFont="1" applyFill="1" applyBorder="1" applyAlignment="1">
      <alignment horizontal="center" vertical="center" wrapText="1"/>
    </xf>
    <xf numFmtId="0" fontId="17" fillId="12" borderId="60" xfId="2" applyFont="1" applyFill="1" applyBorder="1" applyAlignment="1">
      <alignment horizontal="left" vertical="center" wrapText="1" indent="4"/>
    </xf>
    <xf numFmtId="0" fontId="17" fillId="12" borderId="55" xfId="2" applyFont="1" applyFill="1" applyBorder="1" applyAlignment="1">
      <alignment horizontal="left" vertical="center" wrapText="1" indent="4"/>
    </xf>
    <xf numFmtId="0" fontId="17" fillId="12" borderId="56" xfId="2" applyFont="1" applyFill="1" applyBorder="1" applyAlignment="1">
      <alignment horizontal="left" vertical="center" wrapText="1" indent="4"/>
    </xf>
    <xf numFmtId="0" fontId="56" fillId="39" borderId="60" xfId="2" applyFont="1" applyFill="1" applyBorder="1" applyAlignment="1">
      <alignment horizontal="left" vertical="center" wrapText="1" indent="4"/>
    </xf>
    <xf numFmtId="0" fontId="56" fillId="39" borderId="55" xfId="2" applyFont="1" applyFill="1" applyBorder="1" applyAlignment="1">
      <alignment horizontal="left" vertical="center" wrapText="1" indent="4"/>
    </xf>
    <xf numFmtId="0" fontId="56" fillId="39" borderId="56" xfId="2" applyFont="1" applyFill="1" applyBorder="1" applyAlignment="1">
      <alignment horizontal="left" vertical="center" wrapText="1" indent="4"/>
    </xf>
    <xf numFmtId="0" fontId="24" fillId="8" borderId="54" xfId="0" applyFont="1" applyFill="1" applyBorder="1" applyAlignment="1">
      <alignment horizontal="center" vertical="center" wrapText="1"/>
    </xf>
    <xf numFmtId="0" fontId="17" fillId="12" borderId="54" xfId="2" applyFont="1" applyFill="1" applyBorder="1" applyAlignment="1">
      <alignment horizontal="left" vertical="center" wrapText="1" indent="4"/>
    </xf>
    <xf numFmtId="0" fontId="56" fillId="39" borderId="54" xfId="2" applyFont="1" applyFill="1" applyBorder="1" applyAlignment="1">
      <alignment horizontal="left" vertical="center" wrapText="1" indent="4"/>
    </xf>
    <xf numFmtId="3" fontId="16" fillId="18" borderId="109" xfId="3" applyNumberFormat="1" applyFont="1" applyFill="1" applyBorder="1" applyAlignment="1">
      <alignment horizontal="center" vertical="center" wrapText="1"/>
    </xf>
    <xf numFmtId="9" fontId="16" fillId="29" borderId="109" xfId="3" applyNumberFormat="1" applyFont="1" applyFill="1" applyBorder="1" applyAlignment="1">
      <alignment horizontal="center" vertical="center" wrapText="1"/>
    </xf>
    <xf numFmtId="9" fontId="16" fillId="19" borderId="61" xfId="1" applyFont="1" applyFill="1" applyBorder="1" applyAlignment="1">
      <alignment horizontal="center" vertical="center" wrapText="1"/>
    </xf>
    <xf numFmtId="9" fontId="16" fillId="19" borderId="58" xfId="1" applyFont="1" applyFill="1" applyBorder="1" applyAlignment="1">
      <alignment horizontal="center" vertical="center" wrapText="1"/>
    </xf>
    <xf numFmtId="3" fontId="16" fillId="3" borderId="60" xfId="3" applyNumberFormat="1" applyFont="1" applyFill="1" applyBorder="1" applyAlignment="1">
      <alignment horizontal="center" vertical="center" wrapText="1"/>
    </xf>
    <xf numFmtId="3" fontId="16" fillId="8" borderId="111" xfId="3" applyNumberFormat="1" applyFont="1" applyFill="1" applyBorder="1" applyAlignment="1">
      <alignment horizontal="center" vertical="center" wrapText="1"/>
    </xf>
    <xf numFmtId="3" fontId="16" fillId="12" borderId="111" xfId="3" applyNumberFormat="1" applyFont="1" applyFill="1" applyBorder="1" applyAlignment="1">
      <alignment horizontal="center" vertical="center" wrapText="1"/>
    </xf>
    <xf numFmtId="3" fontId="16" fillId="18" borderId="111" xfId="3" applyNumberFormat="1" applyFont="1" applyFill="1" applyBorder="1" applyAlignment="1">
      <alignment horizontal="center" vertical="center" wrapText="1"/>
    </xf>
    <xf numFmtId="9" fontId="16" fillId="18" borderId="111" xfId="1" applyFont="1" applyFill="1" applyBorder="1" applyAlignment="1">
      <alignment horizontal="center" vertical="center" wrapText="1"/>
    </xf>
    <xf numFmtId="9" fontId="16" fillId="29" borderId="111" xfId="3" applyNumberFormat="1" applyFont="1" applyFill="1" applyBorder="1" applyAlignment="1">
      <alignment horizontal="center" vertical="center" wrapText="1"/>
    </xf>
    <xf numFmtId="9" fontId="16" fillId="39" borderId="2" xfId="1" applyFont="1" applyFill="1" applyBorder="1" applyAlignment="1">
      <alignment horizontal="center" vertical="center" wrapText="1"/>
    </xf>
    <xf numFmtId="0" fontId="17" fillId="12" borderId="2" xfId="2" applyFont="1" applyFill="1" applyBorder="1" applyAlignment="1">
      <alignment horizontal="left" vertical="center" wrapText="1" indent="4"/>
    </xf>
    <xf numFmtId="165" fontId="16" fillId="18" borderId="52" xfId="3" applyNumberFormat="1" applyFont="1" applyFill="1" applyBorder="1" applyAlignment="1">
      <alignment horizontal="center" vertical="center" wrapText="1"/>
    </xf>
    <xf numFmtId="165" fontId="16" fillId="18" borderId="2" xfId="3" applyNumberFormat="1" applyFont="1" applyFill="1" applyBorder="1" applyAlignment="1">
      <alignment horizontal="center" vertical="center" wrapText="1"/>
    </xf>
    <xf numFmtId="0" fontId="0" fillId="20" borderId="123" xfId="0" applyFill="1" applyBorder="1" applyAlignment="1">
      <alignment horizontal="center" vertical="center" wrapText="1"/>
    </xf>
    <xf numFmtId="0" fontId="0" fillId="3" borderId="0" xfId="0" applyFill="1" applyAlignment="1">
      <alignment vertical="center" wrapText="1"/>
    </xf>
    <xf numFmtId="0" fontId="18" fillId="11" borderId="111" xfId="0" applyFont="1" applyFill="1" applyBorder="1" applyAlignment="1">
      <alignment horizontal="center" vertical="center" wrapText="1"/>
    </xf>
    <xf numFmtId="3" fontId="0" fillId="3" borderId="111" xfId="2" applyNumberFormat="1" applyFont="1" applyFill="1" applyBorder="1" applyAlignment="1">
      <alignment horizontal="center" vertical="center" wrapText="1"/>
    </xf>
    <xf numFmtId="0" fontId="0" fillId="3" borderId="0" xfId="0" applyFill="1" applyAlignment="1">
      <alignment wrapText="1"/>
    </xf>
    <xf numFmtId="0" fontId="16" fillId="3" borderId="0" xfId="0" applyFont="1" applyFill="1" applyAlignment="1">
      <alignment vertical="center" wrapText="1"/>
    </xf>
    <xf numFmtId="0" fontId="16" fillId="3" borderId="0" xfId="2" applyFont="1" applyFill="1" applyAlignment="1">
      <alignment horizontal="left" vertical="center" wrapText="1"/>
    </xf>
    <xf numFmtId="3" fontId="16" fillId="40" borderId="55" xfId="2" applyNumberFormat="1" applyFont="1" applyFill="1" applyBorder="1" applyAlignment="1">
      <alignment horizontal="center" vertical="center" wrapText="1"/>
    </xf>
    <xf numFmtId="3" fontId="16" fillId="40" borderId="56" xfId="2" applyNumberFormat="1" applyFont="1" applyFill="1" applyBorder="1" applyAlignment="1">
      <alignment horizontal="center" vertical="center" wrapText="1"/>
    </xf>
    <xf numFmtId="0" fontId="0" fillId="0" borderId="0" xfId="0" applyAlignment="1">
      <alignment wrapText="1"/>
    </xf>
    <xf numFmtId="0" fontId="16" fillId="3" borderId="55" xfId="0" applyFont="1" applyFill="1" applyBorder="1" applyAlignment="1">
      <alignment horizontal="center" vertical="center" wrapText="1"/>
    </xf>
    <xf numFmtId="0" fontId="16" fillId="0" borderId="55" xfId="0" applyFont="1" applyBorder="1" applyAlignment="1">
      <alignment horizontal="center" vertical="center" wrapText="1"/>
    </xf>
    <xf numFmtId="0" fontId="16" fillId="0" borderId="74" xfId="0" applyFont="1" applyBorder="1" applyAlignment="1">
      <alignment horizontal="center" vertical="center" wrapText="1"/>
    </xf>
    <xf numFmtId="0" fontId="16" fillId="0" borderId="54" xfId="0" applyFont="1" applyBorder="1" applyAlignment="1">
      <alignment horizontal="center" vertical="center" wrapText="1"/>
    </xf>
    <xf numFmtId="0" fontId="14" fillId="3" borderId="0" xfId="5" applyFill="1" applyAlignment="1">
      <alignment horizontal="left" vertical="center" wrapText="1"/>
    </xf>
    <xf numFmtId="0" fontId="30" fillId="3" borderId="0" xfId="0" applyFont="1" applyFill="1" applyAlignment="1">
      <alignment vertical="center" wrapText="1"/>
    </xf>
    <xf numFmtId="0" fontId="9" fillId="3" borderId="0" xfId="0" applyFont="1" applyFill="1"/>
    <xf numFmtId="0" fontId="21" fillId="9" borderId="0" xfId="0" applyFont="1" applyFill="1" applyAlignment="1">
      <alignment horizontal="center" vertical="center" wrapText="1"/>
    </xf>
    <xf numFmtId="3" fontId="16" fillId="39" borderId="54" xfId="3" applyNumberFormat="1" applyFont="1" applyFill="1" applyBorder="1" applyAlignment="1">
      <alignment horizontal="center" vertical="center" wrapText="1"/>
    </xf>
    <xf numFmtId="3" fontId="16" fillId="39" borderId="109" xfId="3" applyNumberFormat="1" applyFont="1" applyFill="1" applyBorder="1" applyAlignment="1">
      <alignment horizontal="center" vertical="center" wrapText="1"/>
    </xf>
    <xf numFmtId="3" fontId="16" fillId="39" borderId="60" xfId="3" applyNumberFormat="1" applyFont="1" applyFill="1" applyBorder="1" applyAlignment="1">
      <alignment horizontal="center" vertical="center" wrapText="1"/>
    </xf>
    <xf numFmtId="3" fontId="16" fillId="39" borderId="111" xfId="3" applyNumberFormat="1" applyFont="1" applyFill="1" applyBorder="1" applyAlignment="1">
      <alignment horizontal="center" vertical="center" wrapText="1"/>
    </xf>
    <xf numFmtId="3" fontId="16" fillId="8" borderId="0" xfId="2" applyNumberFormat="1" applyFont="1" applyFill="1" applyAlignment="1">
      <alignment horizontal="center" vertical="center" wrapText="1"/>
    </xf>
    <xf numFmtId="0" fontId="21" fillId="10" borderId="0" xfId="0" applyFont="1" applyFill="1" applyAlignment="1">
      <alignment horizontal="center" vertical="center" wrapText="1"/>
    </xf>
    <xf numFmtId="0" fontId="25" fillId="2" borderId="1" xfId="0" applyFont="1" applyFill="1" applyBorder="1" applyAlignment="1">
      <alignment horizontal="center" vertical="center" wrapText="1"/>
    </xf>
    <xf numFmtId="0" fontId="21" fillId="9" borderId="103" xfId="0" applyFont="1" applyFill="1" applyBorder="1" applyAlignment="1">
      <alignment horizontal="center" vertical="center" wrapText="1"/>
    </xf>
    <xf numFmtId="0" fontId="18" fillId="24" borderId="74" xfId="0" applyFont="1" applyFill="1" applyBorder="1" applyAlignment="1">
      <alignment horizontal="center" vertical="center" wrapText="1"/>
    </xf>
    <xf numFmtId="0" fontId="50" fillId="19" borderId="61" xfId="0" applyFont="1" applyFill="1" applyBorder="1" applyAlignment="1">
      <alignment horizontal="center" vertical="center" wrapText="1"/>
    </xf>
    <xf numFmtId="0" fontId="50" fillId="19" borderId="58" xfId="0" applyFont="1" applyFill="1" applyBorder="1" applyAlignment="1">
      <alignment horizontal="center" vertical="center" wrapText="1"/>
    </xf>
    <xf numFmtId="0" fontId="50" fillId="19" borderId="59" xfId="0" applyFont="1" applyFill="1" applyBorder="1" applyAlignment="1">
      <alignment horizontal="center" vertical="center" wrapText="1"/>
    </xf>
    <xf numFmtId="9" fontId="16" fillId="40" borderId="60" xfId="1" applyFont="1" applyFill="1" applyBorder="1" applyAlignment="1">
      <alignment horizontal="center" vertical="center" wrapText="1"/>
    </xf>
    <xf numFmtId="9" fontId="16" fillId="40" borderId="55" xfId="1" applyFont="1" applyFill="1" applyBorder="1" applyAlignment="1">
      <alignment horizontal="center" vertical="center" wrapText="1"/>
    </xf>
    <xf numFmtId="9" fontId="16" fillId="40" borderId="56" xfId="1" applyFont="1" applyFill="1" applyBorder="1" applyAlignment="1">
      <alignment horizontal="center" vertical="center" wrapText="1"/>
    </xf>
    <xf numFmtId="9" fontId="16" fillId="40" borderId="54" xfId="1" applyFont="1" applyFill="1" applyBorder="1" applyAlignment="1">
      <alignment horizontal="center" vertical="center" wrapText="1"/>
    </xf>
    <xf numFmtId="9" fontId="16" fillId="40" borderId="61" xfId="1" applyFont="1" applyFill="1" applyBorder="1" applyAlignment="1">
      <alignment horizontal="center" vertical="center" wrapText="1"/>
    </xf>
    <xf numFmtId="9" fontId="16" fillId="40" borderId="58" xfId="1" applyFont="1" applyFill="1" applyBorder="1" applyAlignment="1">
      <alignment horizontal="center" vertical="center" wrapText="1"/>
    </xf>
    <xf numFmtId="9" fontId="16" fillId="40" borderId="59" xfId="1" applyFont="1" applyFill="1" applyBorder="1" applyAlignment="1">
      <alignment horizontal="center" vertical="center" wrapText="1"/>
    </xf>
    <xf numFmtId="9" fontId="16" fillId="40" borderId="57" xfId="1" applyFont="1" applyFill="1" applyBorder="1" applyAlignment="1">
      <alignment horizontal="center" vertical="center" wrapText="1"/>
    </xf>
    <xf numFmtId="9" fontId="16" fillId="18" borderId="60" xfId="1" applyFont="1" applyFill="1" applyBorder="1" applyAlignment="1">
      <alignment horizontal="center" vertical="center" wrapText="1"/>
    </xf>
    <xf numFmtId="9" fontId="16" fillId="18" borderId="61" xfId="1" applyFont="1" applyFill="1" applyBorder="1" applyAlignment="1">
      <alignment horizontal="center" vertical="center" wrapText="1"/>
    </xf>
    <xf numFmtId="0" fontId="25" fillId="2" borderId="0" xfId="0" applyFont="1" applyFill="1" applyAlignment="1">
      <alignment horizontal="center" vertical="center" wrapText="1"/>
    </xf>
    <xf numFmtId="0" fontId="17" fillId="8" borderId="54" xfId="0" applyFont="1" applyFill="1" applyBorder="1" applyAlignment="1">
      <alignment horizontal="center" vertical="center" wrapText="1"/>
    </xf>
    <xf numFmtId="0" fontId="17" fillId="8" borderId="55" xfId="0" applyFont="1" applyFill="1" applyBorder="1" applyAlignment="1">
      <alignment horizontal="center" vertical="center" wrapText="1"/>
    </xf>
    <xf numFmtId="0" fontId="17" fillId="8" borderId="56" xfId="0" applyFont="1" applyFill="1" applyBorder="1" applyAlignment="1">
      <alignment horizontal="center" vertical="center" wrapText="1"/>
    </xf>
    <xf numFmtId="0" fontId="17" fillId="8" borderId="52" xfId="0" applyFont="1" applyFill="1" applyBorder="1" applyAlignment="1">
      <alignment horizontal="center" vertical="center" wrapText="1"/>
    </xf>
    <xf numFmtId="0" fontId="17" fillId="8" borderId="60" xfId="0" applyFont="1" applyFill="1" applyBorder="1" applyAlignment="1">
      <alignment horizontal="center" vertical="center" wrapText="1"/>
    </xf>
    <xf numFmtId="0" fontId="17" fillId="8" borderId="2" xfId="0" applyFont="1" applyFill="1" applyBorder="1" applyAlignment="1">
      <alignment horizontal="center" vertical="center" wrapText="1"/>
    </xf>
    <xf numFmtId="0" fontId="17" fillId="8" borderId="74" xfId="0" applyFont="1" applyFill="1" applyBorder="1" applyAlignment="1">
      <alignment horizontal="center" vertical="center" wrapText="1"/>
    </xf>
    <xf numFmtId="0" fontId="17" fillId="8" borderId="73" xfId="0" applyFont="1" applyFill="1" applyBorder="1" applyAlignment="1">
      <alignment horizontal="center" vertical="center" wrapText="1"/>
    </xf>
    <xf numFmtId="3" fontId="39" fillId="8" borderId="64" xfId="2" applyNumberFormat="1" applyFont="1" applyFill="1" applyBorder="1" applyAlignment="1">
      <alignment horizontal="center" vertical="center" wrapText="1"/>
    </xf>
    <xf numFmtId="3" fontId="39" fillId="8" borderId="65" xfId="2" applyNumberFormat="1" applyFont="1" applyFill="1" applyBorder="1" applyAlignment="1">
      <alignment horizontal="center" vertical="center" wrapText="1"/>
    </xf>
    <xf numFmtId="0" fontId="17" fillId="12" borderId="74" xfId="0" applyFont="1" applyFill="1" applyBorder="1" applyAlignment="1">
      <alignment horizontal="center" vertical="center" wrapText="1"/>
    </xf>
    <xf numFmtId="0" fontId="17" fillId="12" borderId="73" xfId="0" applyFont="1" applyFill="1" applyBorder="1" applyAlignment="1">
      <alignment horizontal="center" vertical="center" wrapText="1"/>
    </xf>
    <xf numFmtId="0" fontId="16" fillId="34" borderId="64" xfId="0" applyFont="1" applyFill="1" applyBorder="1" applyAlignment="1">
      <alignment wrapText="1"/>
    </xf>
    <xf numFmtId="3" fontId="16" fillId="12" borderId="64" xfId="2" applyNumberFormat="1" applyFont="1" applyFill="1" applyBorder="1" applyAlignment="1">
      <alignment horizontal="center" vertical="center" wrapText="1"/>
    </xf>
    <xf numFmtId="3" fontId="16" fillId="12" borderId="65" xfId="2" applyNumberFormat="1" applyFont="1" applyFill="1" applyBorder="1" applyAlignment="1">
      <alignment horizontal="center" vertical="center" wrapText="1"/>
    </xf>
    <xf numFmtId="0" fontId="24" fillId="8" borderId="64" xfId="0" applyFont="1" applyFill="1" applyBorder="1" applyAlignment="1">
      <alignment horizontal="center" vertical="center" wrapText="1"/>
    </xf>
    <xf numFmtId="0" fontId="17" fillId="12" borderId="64" xfId="2" applyFont="1" applyFill="1" applyBorder="1" applyAlignment="1">
      <alignment horizontal="left" vertical="center" wrapText="1" indent="4"/>
    </xf>
    <xf numFmtId="0" fontId="16" fillId="3" borderId="64" xfId="2" applyFont="1" applyFill="1" applyBorder="1" applyAlignment="1">
      <alignment horizontal="center" vertical="center" wrapText="1"/>
    </xf>
    <xf numFmtId="0" fontId="16" fillId="3" borderId="64" xfId="0" applyFont="1" applyFill="1" applyBorder="1" applyAlignment="1">
      <alignment horizontal="center" vertical="center" wrapText="1"/>
    </xf>
    <xf numFmtId="3" fontId="16" fillId="8" borderId="69" xfId="2" applyNumberFormat="1" applyFont="1" applyFill="1" applyBorder="1" applyAlignment="1">
      <alignment horizontal="center" vertical="center" wrapText="1"/>
    </xf>
    <xf numFmtId="3" fontId="16" fillId="8" borderId="42" xfId="2" applyNumberFormat="1" applyFont="1" applyFill="1" applyBorder="1" applyAlignment="1">
      <alignment horizontal="center" vertical="center" wrapText="1"/>
    </xf>
    <xf numFmtId="3" fontId="16" fillId="8" borderId="70" xfId="2" applyNumberFormat="1" applyFont="1" applyFill="1" applyBorder="1" applyAlignment="1">
      <alignment horizontal="center" vertical="center" wrapText="1"/>
    </xf>
    <xf numFmtId="3" fontId="16" fillId="8" borderId="71" xfId="3" applyNumberFormat="1" applyFont="1" applyFill="1" applyBorder="1" applyAlignment="1">
      <alignment horizontal="center" vertical="center" wrapText="1"/>
    </xf>
    <xf numFmtId="3" fontId="16" fillId="8" borderId="70" xfId="3" applyNumberFormat="1" applyFont="1" applyFill="1" applyBorder="1" applyAlignment="1">
      <alignment horizontal="center" vertical="center" wrapText="1"/>
    </xf>
    <xf numFmtId="0" fontId="24" fillId="8" borderId="74" xfId="0" applyFont="1" applyFill="1" applyBorder="1" applyAlignment="1">
      <alignment horizontal="center" vertical="center" wrapText="1"/>
    </xf>
    <xf numFmtId="0" fontId="17" fillId="12" borderId="74" xfId="2" applyFont="1" applyFill="1" applyBorder="1" applyAlignment="1">
      <alignment horizontal="left" vertical="center" wrapText="1" indent="4"/>
    </xf>
    <xf numFmtId="0" fontId="16" fillId="12" borderId="60" xfId="0" applyFont="1" applyFill="1" applyBorder="1" applyAlignment="1">
      <alignment horizontal="center" vertical="center" wrapText="1"/>
    </xf>
    <xf numFmtId="0" fontId="16" fillId="12" borderId="55" xfId="0" applyFont="1" applyFill="1" applyBorder="1" applyAlignment="1">
      <alignment horizontal="center" vertical="center" wrapText="1"/>
    </xf>
    <xf numFmtId="0" fontId="16" fillId="12" borderId="74" xfId="0" applyFont="1" applyFill="1" applyBorder="1" applyAlignment="1">
      <alignment horizontal="center" vertical="center" wrapText="1"/>
    </xf>
    <xf numFmtId="0" fontId="16" fillId="12" borderId="54" xfId="0" applyFont="1" applyFill="1" applyBorder="1" applyAlignment="1">
      <alignment horizontal="center" vertical="center" wrapText="1"/>
    </xf>
    <xf numFmtId="0" fontId="16" fillId="12" borderId="56" xfId="0" applyFont="1" applyFill="1" applyBorder="1" applyAlignment="1">
      <alignment horizontal="center" vertical="center" wrapText="1"/>
    </xf>
    <xf numFmtId="9" fontId="16" fillId="12" borderId="56" xfId="2" applyNumberFormat="1" applyFont="1" applyFill="1" applyBorder="1" applyAlignment="1">
      <alignment horizontal="center" vertical="center" wrapText="1"/>
    </xf>
    <xf numFmtId="3" fontId="16" fillId="20" borderId="61" xfId="2" applyNumberFormat="1" applyFont="1" applyFill="1" applyBorder="1" applyAlignment="1">
      <alignment horizontal="center" vertical="center" wrapText="1"/>
    </xf>
    <xf numFmtId="0" fontId="36" fillId="15" borderId="0" xfId="0" applyFont="1" applyFill="1" applyAlignment="1">
      <alignment horizontal="center" vertical="center" wrapText="1"/>
    </xf>
    <xf numFmtId="0" fontId="16" fillId="44" borderId="0" xfId="0" applyFont="1" applyFill="1" applyAlignment="1">
      <alignment horizontal="center" vertical="center" wrapText="1"/>
    </xf>
    <xf numFmtId="0" fontId="36" fillId="44" borderId="0" xfId="0" applyFont="1" applyFill="1" applyAlignment="1">
      <alignment horizontal="center" vertical="center" wrapText="1"/>
    </xf>
    <xf numFmtId="3" fontId="16" fillId="45" borderId="56" xfId="3" applyNumberFormat="1" applyFont="1" applyFill="1" applyBorder="1" applyAlignment="1">
      <alignment horizontal="center" vertical="center" wrapText="1"/>
    </xf>
    <xf numFmtId="0" fontId="16" fillId="3" borderId="60" xfId="0" applyFont="1" applyFill="1" applyBorder="1" applyAlignment="1">
      <alignment horizontal="center" vertical="center" wrapText="1"/>
    </xf>
    <xf numFmtId="0" fontId="17" fillId="12" borderId="60" xfId="2" applyFont="1" applyFill="1" applyBorder="1" applyAlignment="1">
      <alignment vertical="center" wrapText="1"/>
    </xf>
    <xf numFmtId="0" fontId="17" fillId="12" borderId="55" xfId="2" applyFont="1" applyFill="1" applyBorder="1" applyAlignment="1">
      <alignment vertical="center" wrapText="1"/>
    </xf>
    <xf numFmtId="0" fontId="17" fillId="12" borderId="74" xfId="2" applyFont="1" applyFill="1" applyBorder="1" applyAlignment="1">
      <alignment vertical="center" wrapText="1"/>
    </xf>
    <xf numFmtId="0" fontId="17" fillId="12" borderId="54" xfId="2" applyFont="1" applyFill="1" applyBorder="1" applyAlignment="1">
      <alignment vertical="center" wrapText="1"/>
    </xf>
    <xf numFmtId="0" fontId="17" fillId="12" borderId="56" xfId="2" applyFont="1" applyFill="1" applyBorder="1" applyAlignment="1">
      <alignment vertical="center" wrapText="1"/>
    </xf>
    <xf numFmtId="3" fontId="16" fillId="26" borderId="61" xfId="2" applyNumberFormat="1" applyFont="1" applyFill="1" applyBorder="1" applyAlignment="1">
      <alignment horizontal="center" vertical="center" wrapText="1"/>
    </xf>
    <xf numFmtId="0" fontId="24" fillId="12" borderId="55" xfId="0" applyFont="1" applyFill="1" applyBorder="1" applyAlignment="1">
      <alignment horizontal="center" vertical="center" wrapText="1"/>
    </xf>
    <xf numFmtId="0" fontId="24" fillId="12" borderId="74" xfId="0" applyFont="1" applyFill="1" applyBorder="1" applyAlignment="1">
      <alignment horizontal="center" vertical="center" wrapText="1"/>
    </xf>
    <xf numFmtId="0" fontId="16" fillId="3" borderId="55" xfId="2" applyFont="1" applyFill="1" applyBorder="1" applyAlignment="1">
      <alignment horizontal="center" vertical="center" wrapText="1"/>
    </xf>
    <xf numFmtId="0" fontId="16" fillId="3" borderId="74" xfId="2" applyFont="1" applyFill="1" applyBorder="1" applyAlignment="1">
      <alignment horizontal="center" vertical="center" wrapText="1"/>
    </xf>
    <xf numFmtId="0" fontId="24" fillId="12" borderId="54" xfId="0" applyFont="1" applyFill="1" applyBorder="1" applyAlignment="1">
      <alignment horizontal="center" vertical="center" wrapText="1"/>
    </xf>
    <xf numFmtId="0" fontId="24" fillId="12" borderId="56" xfId="0" applyFont="1" applyFill="1" applyBorder="1" applyAlignment="1">
      <alignment horizontal="center" vertical="center" wrapText="1"/>
    </xf>
    <xf numFmtId="0" fontId="16" fillId="3" borderId="54" xfId="2" applyFont="1" applyFill="1" applyBorder="1" applyAlignment="1">
      <alignment horizontal="center" vertical="center" wrapText="1"/>
    </xf>
    <xf numFmtId="0" fontId="16" fillId="3" borderId="56" xfId="2" applyFont="1" applyFill="1" applyBorder="1" applyAlignment="1">
      <alignment horizontal="center" vertical="center" wrapText="1"/>
    </xf>
    <xf numFmtId="0" fontId="24" fillId="12" borderId="60" xfId="0" applyFont="1" applyFill="1" applyBorder="1" applyAlignment="1">
      <alignment horizontal="center" vertical="center" wrapText="1"/>
    </xf>
    <xf numFmtId="0" fontId="16" fillId="3" borderId="60" xfId="2" applyFont="1" applyFill="1" applyBorder="1" applyAlignment="1">
      <alignment horizontal="center" vertical="center" wrapText="1"/>
    </xf>
    <xf numFmtId="3" fontId="16" fillId="8" borderId="54" xfId="2" applyNumberFormat="1" applyFont="1" applyFill="1" applyBorder="1" applyAlignment="1">
      <alignment horizontal="center" vertical="center" wrapText="1"/>
    </xf>
    <xf numFmtId="3" fontId="28" fillId="8" borderId="56" xfId="3" applyNumberFormat="1" applyFont="1" applyFill="1" applyBorder="1" applyAlignment="1">
      <alignment horizontal="center" vertical="center" wrapText="1"/>
    </xf>
    <xf numFmtId="4" fontId="16" fillId="42" borderId="0" xfId="2" applyNumberFormat="1" applyFont="1" applyFill="1" applyAlignment="1">
      <alignment horizontal="center" vertical="center" wrapText="1"/>
    </xf>
    <xf numFmtId="164" fontId="16" fillId="42" borderId="0" xfId="2" applyNumberFormat="1" applyFont="1" applyFill="1" applyAlignment="1">
      <alignment horizontal="center" vertical="center" wrapText="1"/>
    </xf>
    <xf numFmtId="164" fontId="16" fillId="27" borderId="0" xfId="2" applyNumberFormat="1" applyFont="1" applyFill="1" applyAlignment="1">
      <alignment horizontal="center" vertical="center" wrapText="1"/>
    </xf>
    <xf numFmtId="0" fontId="16" fillId="3" borderId="74" xfId="0" applyFont="1" applyFill="1" applyBorder="1" applyAlignment="1">
      <alignment horizontal="center" vertical="center" wrapText="1"/>
    </xf>
    <xf numFmtId="0" fontId="16" fillId="3" borderId="54" xfId="0" applyFont="1" applyFill="1" applyBorder="1" applyAlignment="1">
      <alignment horizontal="center" vertical="center" wrapText="1"/>
    </xf>
    <xf numFmtId="0" fontId="16" fillId="3" borderId="56" xfId="0" applyFont="1" applyFill="1" applyBorder="1" applyAlignment="1">
      <alignment horizontal="center" vertical="center" wrapText="1"/>
    </xf>
    <xf numFmtId="3" fontId="16" fillId="19" borderId="53" xfId="2" applyNumberFormat="1" applyFont="1" applyFill="1" applyBorder="1" applyAlignment="1">
      <alignment horizontal="center" vertical="center" wrapText="1"/>
    </xf>
    <xf numFmtId="3" fontId="16" fillId="19" borderId="4" xfId="2" applyNumberFormat="1" applyFont="1" applyFill="1" applyBorder="1" applyAlignment="1">
      <alignment horizontal="center" vertical="center" wrapText="1"/>
    </xf>
    <xf numFmtId="3" fontId="16" fillId="19" borderId="6" xfId="2" applyNumberFormat="1" applyFont="1" applyFill="1" applyBorder="1" applyAlignment="1">
      <alignment horizontal="center" vertical="center" wrapText="1"/>
    </xf>
    <xf numFmtId="0" fontId="16" fillId="3" borderId="61" xfId="0" applyFont="1" applyFill="1" applyBorder="1" applyAlignment="1">
      <alignment horizontal="center" vertical="center" wrapText="1"/>
    </xf>
    <xf numFmtId="0" fontId="16" fillId="3" borderId="57" xfId="0" applyFont="1" applyFill="1" applyBorder="1" applyAlignment="1">
      <alignment horizontal="center" vertical="center" wrapText="1"/>
    </xf>
    <xf numFmtId="3" fontId="16" fillId="0" borderId="59" xfId="2" applyNumberFormat="1" applyFont="1" applyBorder="1" applyAlignment="1">
      <alignment horizontal="center" vertical="center" wrapText="1"/>
    </xf>
    <xf numFmtId="3" fontId="16" fillId="31" borderId="58" xfId="2" applyNumberFormat="1" applyFont="1" applyFill="1" applyBorder="1" applyAlignment="1">
      <alignment horizontal="center" vertical="center" wrapText="1"/>
    </xf>
    <xf numFmtId="3" fontId="16" fillId="3" borderId="57" xfId="1" applyNumberFormat="1" applyFont="1" applyFill="1" applyBorder="1" applyAlignment="1">
      <alignment horizontal="center" vertical="center" wrapText="1"/>
    </xf>
    <xf numFmtId="3" fontId="16" fillId="19" borderId="58" xfId="2" applyNumberFormat="1" applyFont="1" applyFill="1" applyBorder="1" applyAlignment="1">
      <alignment horizontal="center" vertical="center" wrapText="1"/>
    </xf>
    <xf numFmtId="3" fontId="16" fillId="3" borderId="58" xfId="1" applyNumberFormat="1" applyFont="1" applyFill="1" applyBorder="1" applyAlignment="1">
      <alignment horizontal="center" vertical="center" wrapText="1"/>
    </xf>
    <xf numFmtId="3" fontId="16" fillId="3" borderId="59" xfId="1" applyNumberFormat="1" applyFont="1" applyFill="1" applyBorder="1" applyAlignment="1">
      <alignment horizontal="center" vertical="center" wrapText="1"/>
    </xf>
    <xf numFmtId="3" fontId="16" fillId="44" borderId="0" xfId="2" applyNumberFormat="1" applyFont="1" applyFill="1" applyAlignment="1">
      <alignment horizontal="center" vertical="center" wrapText="1"/>
    </xf>
    <xf numFmtId="3" fontId="16" fillId="27" borderId="0" xfId="1" applyNumberFormat="1" applyFont="1" applyFill="1" applyBorder="1" applyAlignment="1">
      <alignment horizontal="center" vertical="center" wrapText="1"/>
    </xf>
    <xf numFmtId="0" fontId="24" fillId="8" borderId="2" xfId="0" applyFont="1" applyFill="1" applyBorder="1" applyAlignment="1">
      <alignment horizontal="center" vertical="center" wrapText="1"/>
    </xf>
    <xf numFmtId="3" fontId="16" fillId="27" borderId="2" xfId="2" applyNumberFormat="1" applyFont="1" applyFill="1" applyBorder="1" applyAlignment="1">
      <alignment horizontal="center" vertical="center" wrapText="1"/>
    </xf>
    <xf numFmtId="3" fontId="16" fillId="27" borderId="6" xfId="2" applyNumberFormat="1" applyFont="1" applyFill="1" applyBorder="1" applyAlignment="1">
      <alignment horizontal="center" vertical="center" wrapText="1"/>
    </xf>
    <xf numFmtId="0" fontId="17" fillId="34" borderId="52" xfId="0" applyFont="1" applyFill="1" applyBorder="1" applyAlignment="1">
      <alignment horizontal="left" vertical="center" wrapText="1" indent="4"/>
    </xf>
    <xf numFmtId="3" fontId="16" fillId="0" borderId="61" xfId="2" applyNumberFormat="1" applyFont="1" applyBorder="1" applyAlignment="1">
      <alignment horizontal="center" vertical="center" wrapText="1"/>
    </xf>
    <xf numFmtId="0" fontId="17" fillId="34" borderId="55" xfId="0" applyFont="1" applyFill="1" applyBorder="1" applyAlignment="1">
      <alignment horizontal="left" vertical="center" wrapText="1" indent="4"/>
    </xf>
    <xf numFmtId="0" fontId="17" fillId="34" borderId="74" xfId="0" applyFont="1" applyFill="1" applyBorder="1" applyAlignment="1">
      <alignment horizontal="left" vertical="center" wrapText="1" indent="4"/>
    </xf>
    <xf numFmtId="9" fontId="16" fillId="20" borderId="58" xfId="1" applyFont="1" applyFill="1" applyBorder="1" applyAlignment="1">
      <alignment horizontal="center" vertical="center" wrapText="1"/>
    </xf>
    <xf numFmtId="9" fontId="16" fillId="20" borderId="59" xfId="1" applyFont="1" applyFill="1" applyBorder="1" applyAlignment="1">
      <alignment horizontal="center" vertical="center" wrapText="1"/>
    </xf>
    <xf numFmtId="9" fontId="16" fillId="19" borderId="59" xfId="1" applyFont="1" applyFill="1" applyBorder="1" applyAlignment="1">
      <alignment horizontal="center" vertical="center" wrapText="1"/>
    </xf>
    <xf numFmtId="3" fontId="16" fillId="5" borderId="53" xfId="3" applyNumberFormat="1" applyFont="1" applyFill="1" applyBorder="1" applyAlignment="1">
      <alignment horizontal="center" vertical="center" wrapText="1"/>
    </xf>
    <xf numFmtId="3" fontId="16" fillId="5" borderId="4" xfId="3" applyNumberFormat="1" applyFont="1" applyFill="1" applyBorder="1" applyAlignment="1">
      <alignment horizontal="center" vertical="center" wrapText="1"/>
    </xf>
    <xf numFmtId="9" fontId="16" fillId="18" borderId="53" xfId="1" applyFont="1" applyFill="1" applyBorder="1" applyAlignment="1">
      <alignment horizontal="center" vertical="center" wrapText="1"/>
    </xf>
    <xf numFmtId="0" fontId="17" fillId="34" borderId="60" xfId="0" applyFont="1" applyFill="1" applyBorder="1" applyAlignment="1">
      <alignment horizontal="left" vertical="center" wrapText="1" indent="4"/>
    </xf>
    <xf numFmtId="0" fontId="17" fillId="34" borderId="54" xfId="0" applyFont="1" applyFill="1" applyBorder="1" applyAlignment="1">
      <alignment horizontal="left" vertical="center" wrapText="1" indent="4"/>
    </xf>
    <xf numFmtId="0" fontId="17" fillId="34" borderId="56" xfId="0" applyFont="1" applyFill="1" applyBorder="1" applyAlignment="1">
      <alignment horizontal="left" vertical="center" wrapText="1" indent="4"/>
    </xf>
    <xf numFmtId="0" fontId="24" fillId="8" borderId="73" xfId="0" applyFont="1" applyFill="1" applyBorder="1" applyAlignment="1">
      <alignment horizontal="center" vertical="center" wrapText="1"/>
    </xf>
    <xf numFmtId="3" fontId="16" fillId="8" borderId="103" xfId="2" applyNumberFormat="1" applyFont="1" applyFill="1" applyBorder="1" applyAlignment="1">
      <alignment horizontal="center" vertical="center" wrapText="1"/>
    </xf>
    <xf numFmtId="0" fontId="17" fillId="12" borderId="73" xfId="2" applyFont="1" applyFill="1" applyBorder="1" applyAlignment="1">
      <alignment horizontal="left" vertical="center" wrapText="1" indent="4"/>
    </xf>
    <xf numFmtId="0" fontId="16" fillId="3" borderId="147" xfId="2" applyFont="1" applyFill="1" applyBorder="1" applyAlignment="1">
      <alignment horizontal="center" vertical="center" wrapText="1"/>
    </xf>
    <xf numFmtId="0" fontId="16" fillId="3" borderId="147" xfId="0" applyFont="1" applyFill="1" applyBorder="1" applyAlignment="1">
      <alignment horizontal="center" vertical="center" wrapText="1"/>
    </xf>
    <xf numFmtId="3" fontId="16" fillId="27" borderId="152" xfId="2" applyNumberFormat="1" applyFont="1" applyFill="1" applyBorder="1" applyAlignment="1">
      <alignment horizontal="center" vertical="center" wrapText="1"/>
    </xf>
    <xf numFmtId="0" fontId="16" fillId="3" borderId="154" xfId="2" applyFont="1" applyFill="1" applyBorder="1" applyAlignment="1">
      <alignment horizontal="center" vertical="center" wrapText="1"/>
    </xf>
    <xf numFmtId="0" fontId="16" fillId="3" borderId="154" xfId="0" applyFont="1" applyFill="1" applyBorder="1" applyAlignment="1">
      <alignment horizontal="center" vertical="center" wrapText="1"/>
    </xf>
    <xf numFmtId="3" fontId="16" fillId="27" borderId="160" xfId="2" applyNumberFormat="1" applyFont="1" applyFill="1" applyBorder="1" applyAlignment="1">
      <alignment horizontal="center" vertical="center" wrapText="1"/>
    </xf>
    <xf numFmtId="3" fontId="16" fillId="0" borderId="132" xfId="2" applyNumberFormat="1" applyFont="1" applyBorder="1" applyAlignment="1">
      <alignment horizontal="center" vertical="center" wrapText="1"/>
    </xf>
    <xf numFmtId="3" fontId="16" fillId="0" borderId="149" xfId="2" applyNumberFormat="1" applyFont="1" applyBorder="1" applyAlignment="1">
      <alignment horizontal="center" vertical="center" wrapText="1"/>
    </xf>
    <xf numFmtId="3" fontId="16" fillId="0" borderId="151" xfId="2" applyNumberFormat="1" applyFont="1" applyBorder="1" applyAlignment="1">
      <alignment horizontal="center" vertical="center" wrapText="1"/>
    </xf>
    <xf numFmtId="3" fontId="16" fillId="0" borderId="155" xfId="2" applyNumberFormat="1" applyFont="1" applyBorder="1" applyAlignment="1">
      <alignment horizontal="center" vertical="center" wrapText="1"/>
    </xf>
    <xf numFmtId="3" fontId="16" fillId="0" borderId="156" xfId="2" applyNumberFormat="1" applyFont="1" applyBorder="1" applyAlignment="1">
      <alignment horizontal="center" vertical="center" wrapText="1"/>
    </xf>
    <xf numFmtId="3" fontId="16" fillId="0" borderId="157" xfId="2" applyNumberFormat="1" applyFont="1" applyBorder="1" applyAlignment="1">
      <alignment horizontal="center" vertical="center" wrapText="1"/>
    </xf>
    <xf numFmtId="3" fontId="16" fillId="0" borderId="158" xfId="2" applyNumberFormat="1" applyFont="1" applyBorder="1" applyAlignment="1">
      <alignment horizontal="center" vertical="center" wrapText="1"/>
    </xf>
    <xf numFmtId="3" fontId="16" fillId="0" borderId="159" xfId="2" applyNumberFormat="1" applyFont="1" applyBorder="1" applyAlignment="1">
      <alignment horizontal="center" vertical="center" wrapText="1"/>
    </xf>
    <xf numFmtId="3" fontId="16" fillId="3" borderId="160" xfId="2" applyNumberFormat="1" applyFont="1" applyFill="1" applyBorder="1" applyAlignment="1">
      <alignment horizontal="center" vertical="center" wrapText="1"/>
    </xf>
    <xf numFmtId="9" fontId="16" fillId="40" borderId="148" xfId="1" applyFont="1" applyFill="1" applyBorder="1" applyAlignment="1">
      <alignment horizontal="center" vertical="center" wrapText="1"/>
    </xf>
    <xf numFmtId="9" fontId="16" fillId="40" borderId="132" xfId="1" applyFont="1" applyFill="1" applyBorder="1" applyAlignment="1">
      <alignment horizontal="center" vertical="center" wrapText="1"/>
    </xf>
    <xf numFmtId="9" fontId="16" fillId="40" borderId="151" xfId="1" applyFont="1" applyFill="1" applyBorder="1" applyAlignment="1">
      <alignment horizontal="center" vertical="center" wrapText="1"/>
    </xf>
    <xf numFmtId="9" fontId="16" fillId="40" borderId="150" xfId="1" applyFont="1" applyFill="1" applyBorder="1" applyAlignment="1">
      <alignment horizontal="center" vertical="center" wrapText="1"/>
    </xf>
    <xf numFmtId="9" fontId="16" fillId="40" borderId="155" xfId="1" applyFont="1" applyFill="1" applyBorder="1" applyAlignment="1">
      <alignment horizontal="center" vertical="center" wrapText="1"/>
    </xf>
    <xf numFmtId="9" fontId="16" fillId="40" borderId="156" xfId="1" applyFont="1" applyFill="1" applyBorder="1" applyAlignment="1">
      <alignment horizontal="center" vertical="center" wrapText="1"/>
    </xf>
    <xf numFmtId="9" fontId="16" fillId="40" borderId="159" xfId="1" applyFont="1" applyFill="1" applyBorder="1" applyAlignment="1">
      <alignment horizontal="center" vertical="center" wrapText="1"/>
    </xf>
    <xf numFmtId="9" fontId="16" fillId="40" borderId="158" xfId="1" applyFont="1" applyFill="1" applyBorder="1" applyAlignment="1">
      <alignment horizontal="center" vertical="center" wrapText="1"/>
    </xf>
    <xf numFmtId="0" fontId="0" fillId="0" borderId="0" xfId="0" applyAlignment="1">
      <alignment horizontal="center" vertical="center"/>
    </xf>
    <xf numFmtId="0" fontId="36" fillId="3" borderId="0" xfId="0" applyFont="1" applyFill="1" applyAlignment="1">
      <alignment horizontal="left"/>
    </xf>
    <xf numFmtId="0" fontId="18" fillId="11" borderId="60" xfId="0" applyFont="1" applyFill="1" applyBorder="1" applyAlignment="1">
      <alignment horizontal="center" vertical="center"/>
    </xf>
    <xf numFmtId="0" fontId="18" fillId="11" borderId="55" xfId="0" applyFont="1" applyFill="1" applyBorder="1" applyAlignment="1">
      <alignment horizontal="center" vertical="center"/>
    </xf>
    <xf numFmtId="0" fontId="21" fillId="9" borderId="109" xfId="0" applyFont="1" applyFill="1" applyBorder="1" applyAlignment="1">
      <alignment horizontal="center" vertical="center"/>
    </xf>
    <xf numFmtId="3" fontId="9" fillId="3" borderId="170" xfId="0" applyNumberFormat="1" applyFont="1" applyFill="1" applyBorder="1" applyAlignment="1">
      <alignment horizontal="center" vertical="center"/>
    </xf>
    <xf numFmtId="3" fontId="9" fillId="3" borderId="171" xfId="0" applyNumberFormat="1" applyFont="1" applyFill="1" applyBorder="1" applyAlignment="1">
      <alignment horizontal="center" vertical="center"/>
    </xf>
    <xf numFmtId="3" fontId="9" fillId="3" borderId="172" xfId="0" applyNumberFormat="1" applyFont="1" applyFill="1" applyBorder="1" applyAlignment="1">
      <alignment horizontal="center" vertical="center"/>
    </xf>
    <xf numFmtId="3" fontId="9" fillId="3" borderId="192" xfId="0" applyNumberFormat="1" applyFont="1" applyFill="1" applyBorder="1" applyAlignment="1">
      <alignment horizontal="center" vertical="center"/>
    </xf>
    <xf numFmtId="0" fontId="18" fillId="11" borderId="104" xfId="0" applyFont="1" applyFill="1" applyBorder="1" applyAlignment="1">
      <alignment horizontal="center" vertical="center"/>
    </xf>
    <xf numFmtId="3" fontId="9" fillId="3" borderId="196" xfId="0" applyNumberFormat="1" applyFont="1" applyFill="1" applyBorder="1" applyAlignment="1">
      <alignment horizontal="center" vertical="center"/>
    </xf>
    <xf numFmtId="0" fontId="21" fillId="9" borderId="74" xfId="0" applyFont="1" applyFill="1" applyBorder="1" applyAlignment="1">
      <alignment horizontal="center" vertical="center"/>
    </xf>
    <xf numFmtId="0" fontId="21" fillId="9" borderId="111" xfId="0" applyFont="1" applyFill="1" applyBorder="1" applyAlignment="1">
      <alignment horizontal="center" vertical="center"/>
    </xf>
    <xf numFmtId="3" fontId="16" fillId="35" borderId="181" xfId="2" applyNumberFormat="1" applyFont="1" applyFill="1" applyBorder="1" applyAlignment="1">
      <alignment horizontal="center" vertical="center" wrapText="1"/>
    </xf>
    <xf numFmtId="3" fontId="16" fillId="35" borderId="182" xfId="2" applyNumberFormat="1" applyFont="1" applyFill="1" applyBorder="1" applyAlignment="1">
      <alignment horizontal="center" vertical="center" wrapText="1"/>
    </xf>
    <xf numFmtId="3" fontId="16" fillId="35" borderId="60" xfId="2" applyNumberFormat="1" applyFont="1" applyFill="1" applyBorder="1" applyAlignment="1">
      <alignment horizontal="center" vertical="center" wrapText="1"/>
    </xf>
    <xf numFmtId="3" fontId="16" fillId="35" borderId="55" xfId="2" applyNumberFormat="1" applyFont="1" applyFill="1" applyBorder="1" applyAlignment="1">
      <alignment horizontal="center" vertical="center" wrapText="1"/>
    </xf>
    <xf numFmtId="3" fontId="16" fillId="35" borderId="167" xfId="2" applyNumberFormat="1" applyFont="1" applyFill="1" applyBorder="1" applyAlignment="1">
      <alignment horizontal="center" vertical="center" wrapText="1"/>
    </xf>
    <xf numFmtId="3" fontId="16" fillId="35" borderId="168" xfId="2" applyNumberFormat="1" applyFont="1" applyFill="1" applyBorder="1" applyAlignment="1">
      <alignment horizontal="center" vertical="center" wrapText="1"/>
    </xf>
    <xf numFmtId="3" fontId="0" fillId="3" borderId="60" xfId="0" applyNumberFormat="1" applyFill="1" applyBorder="1" applyAlignment="1">
      <alignment horizontal="center" vertical="center"/>
    </xf>
    <xf numFmtId="3" fontId="0" fillId="3" borderId="55" xfId="0" applyNumberFormat="1" applyFill="1" applyBorder="1" applyAlignment="1">
      <alignment horizontal="center" vertical="center"/>
    </xf>
    <xf numFmtId="3" fontId="0" fillId="3" borderId="109" xfId="0" applyNumberFormat="1" applyFill="1" applyBorder="1" applyAlignment="1">
      <alignment horizontal="center" vertical="center"/>
    </xf>
    <xf numFmtId="3" fontId="0" fillId="3" borderId="104" xfId="0" applyNumberFormat="1" applyFill="1" applyBorder="1" applyAlignment="1">
      <alignment horizontal="center" vertical="center"/>
    </xf>
    <xf numFmtId="3" fontId="0" fillId="3" borderId="111" xfId="0" applyNumberFormat="1" applyFill="1" applyBorder="1" applyAlignment="1">
      <alignment horizontal="center" vertical="center"/>
    </xf>
    <xf numFmtId="3" fontId="0" fillId="3" borderId="167" xfId="0" applyNumberFormat="1" applyFill="1" applyBorder="1" applyAlignment="1">
      <alignment horizontal="center" vertical="center"/>
    </xf>
    <xf numFmtId="3" fontId="0" fillId="3" borderId="168" xfId="0" applyNumberFormat="1" applyFill="1" applyBorder="1" applyAlignment="1">
      <alignment horizontal="center" vertical="center"/>
    </xf>
    <xf numFmtId="3" fontId="0" fillId="3" borderId="169"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191" xfId="0" applyNumberFormat="1" applyFill="1" applyBorder="1" applyAlignment="1">
      <alignment horizontal="center" vertical="center"/>
    </xf>
    <xf numFmtId="3" fontId="0" fillId="13" borderId="109" xfId="0" applyNumberFormat="1" applyFill="1" applyBorder="1" applyAlignment="1">
      <alignment horizontal="center" vertical="center"/>
    </xf>
    <xf numFmtId="3" fontId="0" fillId="13" borderId="111" xfId="0" applyNumberFormat="1" applyFill="1" applyBorder="1" applyAlignment="1">
      <alignment horizontal="center" vertical="center"/>
    </xf>
    <xf numFmtId="3" fontId="0" fillId="14" borderId="109" xfId="0" applyNumberFormat="1" applyFill="1" applyBorder="1" applyAlignment="1">
      <alignment horizontal="center" vertical="center"/>
    </xf>
    <xf numFmtId="3" fontId="0" fillId="14" borderId="111" xfId="0" applyNumberFormat="1" applyFill="1" applyBorder="1" applyAlignment="1">
      <alignment horizontal="center" vertical="center"/>
    </xf>
    <xf numFmtId="3" fontId="0" fillId="4" borderId="189" xfId="0" applyNumberFormat="1" applyFill="1" applyBorder="1" applyAlignment="1">
      <alignment horizontal="center" vertical="center"/>
    </xf>
    <xf numFmtId="3" fontId="0" fillId="4" borderId="190"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182" xfId="0" applyNumberFormat="1" applyFill="1" applyBorder="1" applyAlignment="1">
      <alignment horizontal="center" vertical="center"/>
    </xf>
    <xf numFmtId="3" fontId="0" fillId="3" borderId="183"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194" xfId="0" applyNumberFormat="1" applyFill="1" applyBorder="1" applyAlignment="1">
      <alignment horizontal="center" vertical="center"/>
    </xf>
    <xf numFmtId="3" fontId="0" fillId="3" borderId="184" xfId="0" applyNumberFormat="1" applyFill="1" applyBorder="1" applyAlignment="1">
      <alignment horizontal="center" vertical="center"/>
    </xf>
    <xf numFmtId="3" fontId="0" fillId="3" borderId="185" xfId="0" applyNumberFormat="1" applyFill="1" applyBorder="1" applyAlignment="1">
      <alignment horizontal="center" vertical="center"/>
    </xf>
    <xf numFmtId="3" fontId="0" fillId="3" borderId="186" xfId="0" applyNumberFormat="1" applyFill="1" applyBorder="1" applyAlignment="1">
      <alignment horizontal="center" vertical="center"/>
    </xf>
    <xf numFmtId="3" fontId="0" fillId="3" borderId="199" xfId="0" applyNumberFormat="1" applyFill="1" applyBorder="1" applyAlignment="1">
      <alignment horizontal="center" vertical="center"/>
    </xf>
    <xf numFmtId="3" fontId="0" fillId="3" borderId="193" xfId="0" applyNumberFormat="1" applyFill="1" applyBorder="1" applyAlignment="1">
      <alignment horizontal="center" vertical="center"/>
    </xf>
    <xf numFmtId="3" fontId="0" fillId="13" borderId="189" xfId="0" applyNumberFormat="1" applyFill="1" applyBorder="1" applyAlignment="1">
      <alignment horizontal="center" vertical="center"/>
    </xf>
    <xf numFmtId="3" fontId="0" fillId="13" borderId="190" xfId="0" applyNumberFormat="1" applyFill="1" applyBorder="1" applyAlignment="1">
      <alignment horizontal="center" vertical="center"/>
    </xf>
    <xf numFmtId="3" fontId="0" fillId="13" borderId="110" xfId="0" applyNumberFormat="1" applyFill="1" applyBorder="1" applyAlignment="1">
      <alignment horizontal="center" vertical="center"/>
    </xf>
    <xf numFmtId="3" fontId="0" fillId="13" borderId="112" xfId="0" applyNumberFormat="1" applyFill="1" applyBorder="1" applyAlignment="1">
      <alignment horizontal="center" vertical="center"/>
    </xf>
    <xf numFmtId="3" fontId="17" fillId="35" borderId="170" xfId="2" applyNumberFormat="1" applyFont="1" applyFill="1" applyBorder="1" applyAlignment="1">
      <alignment horizontal="center" vertical="center" wrapText="1"/>
    </xf>
    <xf numFmtId="3" fontId="17" fillId="35" borderId="171" xfId="2" applyNumberFormat="1" applyFont="1" applyFill="1" applyBorder="1" applyAlignment="1">
      <alignment horizontal="center" vertical="center" wrapText="1"/>
    </xf>
    <xf numFmtId="0" fontId="16" fillId="3" borderId="165" xfId="0" applyFont="1" applyFill="1" applyBorder="1" applyAlignment="1">
      <alignment horizontal="center" vertical="center"/>
    </xf>
    <xf numFmtId="0" fontId="16" fillId="3" borderId="208" xfId="0" applyFont="1" applyFill="1" applyBorder="1" applyAlignment="1">
      <alignment horizontal="center"/>
    </xf>
    <xf numFmtId="0" fontId="16" fillId="3" borderId="209" xfId="0" applyFont="1" applyFill="1" applyBorder="1" applyAlignment="1">
      <alignment horizontal="center" vertical="center"/>
    </xf>
    <xf numFmtId="9" fontId="16" fillId="3" borderId="205" xfId="0" applyNumberFormat="1" applyFont="1" applyFill="1" applyBorder="1" applyAlignment="1">
      <alignment horizontal="center"/>
    </xf>
    <xf numFmtId="0" fontId="22" fillId="7" borderId="63" xfId="0" applyFont="1" applyFill="1" applyBorder="1" applyAlignment="1">
      <alignment horizontal="center" vertical="center"/>
    </xf>
    <xf numFmtId="0" fontId="21" fillId="10" borderId="65" xfId="0" applyFont="1" applyFill="1" applyBorder="1" applyAlignment="1">
      <alignment horizontal="center" vertical="center"/>
    </xf>
    <xf numFmtId="0" fontId="55" fillId="12" borderId="65" xfId="0" applyFont="1" applyFill="1" applyBorder="1" applyAlignment="1">
      <alignment horizontal="center"/>
    </xf>
    <xf numFmtId="0" fontId="16" fillId="3" borderId="210" xfId="0" applyFont="1" applyFill="1" applyBorder="1" applyAlignment="1">
      <alignment horizontal="center"/>
    </xf>
    <xf numFmtId="9" fontId="16" fillId="3" borderId="206"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167" fontId="16" fillId="27" borderId="56" xfId="3" applyNumberFormat="1" applyFont="1" applyFill="1" applyBorder="1" applyAlignment="1">
      <alignment horizontal="center" vertical="center" wrapText="1"/>
    </xf>
    <xf numFmtId="3" fontId="16" fillId="32" borderId="52" xfId="2" applyNumberFormat="1" applyFont="1" applyFill="1" applyBorder="1" applyAlignment="1">
      <alignment horizontal="center" vertical="center" wrapText="1"/>
    </xf>
    <xf numFmtId="3" fontId="16" fillId="32" borderId="2" xfId="2" applyNumberFormat="1" applyFont="1" applyFill="1" applyBorder="1" applyAlignment="1">
      <alignment horizontal="center" vertical="center" wrapText="1"/>
    </xf>
    <xf numFmtId="0" fontId="16" fillId="3" borderId="159" xfId="0" applyFont="1" applyFill="1" applyBorder="1" applyAlignment="1">
      <alignment horizontal="center" vertical="center" wrapText="1"/>
    </xf>
    <xf numFmtId="3" fontId="16" fillId="3" borderId="55" xfId="0" applyNumberFormat="1" applyFont="1" applyFill="1" applyBorder="1" applyAlignment="1">
      <alignment horizontal="center" vertical="center" wrapText="1"/>
    </xf>
    <xf numFmtId="3" fontId="16" fillId="3" borderId="75" xfId="0" applyNumberFormat="1" applyFont="1" applyFill="1" applyBorder="1" applyAlignment="1">
      <alignment horizontal="center" vertical="center" wrapText="1"/>
    </xf>
    <xf numFmtId="10" fontId="16" fillId="3" borderId="0" xfId="1" applyNumberFormat="1" applyFont="1" applyFill="1" applyAlignment="1">
      <alignment horizontal="center" vertical="center" wrapText="1"/>
    </xf>
    <xf numFmtId="9" fontId="16" fillId="8" borderId="60" xfId="2" applyNumberFormat="1" applyFont="1" applyFill="1" applyBorder="1" applyAlignment="1">
      <alignment horizontal="center" vertical="center" wrapText="1"/>
    </xf>
    <xf numFmtId="0" fontId="17" fillId="8" borderId="107" xfId="0" applyFont="1" applyFill="1" applyBorder="1" applyAlignment="1">
      <alignment horizontal="center" vertical="center" wrapText="1"/>
    </xf>
    <xf numFmtId="0" fontId="17" fillId="12" borderId="107" xfId="0" applyFont="1" applyFill="1" applyBorder="1" applyAlignment="1">
      <alignment horizontal="center" vertical="center" wrapText="1"/>
    </xf>
    <xf numFmtId="3" fontId="16" fillId="27" borderId="52" xfId="2" applyNumberFormat="1" applyFont="1" applyFill="1" applyBorder="1" applyAlignment="1">
      <alignment horizontal="center" vertical="center" wrapText="1"/>
    </xf>
    <xf numFmtId="9" fontId="16" fillId="29" borderId="110" xfId="3" applyNumberFormat="1" applyFont="1" applyFill="1" applyBorder="1" applyAlignment="1">
      <alignment horizontal="center" vertical="center" wrapText="1"/>
    </xf>
    <xf numFmtId="9" fontId="16" fillId="29" borderId="112" xfId="3" applyNumberFormat="1" applyFont="1" applyFill="1" applyBorder="1" applyAlignment="1">
      <alignment horizontal="center" vertical="center" wrapText="1"/>
    </xf>
    <xf numFmtId="0" fontId="21" fillId="10" borderId="104" xfId="0" applyFont="1" applyFill="1" applyBorder="1" applyAlignment="1">
      <alignment horizontal="center" vertical="center" wrapText="1"/>
    </xf>
    <xf numFmtId="3" fontId="16" fillId="8" borderId="104" xfId="3" applyNumberFormat="1" applyFont="1" applyFill="1" applyBorder="1" applyAlignment="1">
      <alignment horizontal="center" vertical="center" wrapText="1"/>
    </xf>
    <xf numFmtId="3" fontId="16" fillId="12" borderId="104" xfId="3" applyNumberFormat="1" applyFont="1" applyFill="1" applyBorder="1" applyAlignment="1">
      <alignment horizontal="center" vertical="center" wrapText="1"/>
    </xf>
    <xf numFmtId="9" fontId="16" fillId="8" borderId="55" xfId="2" applyNumberFormat="1" applyFont="1" applyFill="1" applyBorder="1" applyAlignment="1">
      <alignment horizontal="center" vertical="center" wrapText="1"/>
    </xf>
    <xf numFmtId="9" fontId="16" fillId="8" borderId="56" xfId="2" applyNumberFormat="1" applyFont="1" applyFill="1" applyBorder="1" applyAlignment="1">
      <alignment horizontal="center" vertical="center" wrapText="1"/>
    </xf>
    <xf numFmtId="3" fontId="16" fillId="27" borderId="74" xfId="2" applyNumberFormat="1" applyFont="1" applyFill="1" applyBorder="1" applyAlignment="1">
      <alignment horizontal="center" vertical="center" wrapText="1"/>
    </xf>
    <xf numFmtId="3" fontId="16" fillId="27" borderId="54" xfId="3" applyNumberFormat="1" applyFont="1" applyFill="1" applyBorder="1" applyAlignment="1">
      <alignment horizontal="center" vertical="center" wrapText="1"/>
    </xf>
    <xf numFmtId="3" fontId="16" fillId="27" borderId="149" xfId="2" applyNumberFormat="1" applyFont="1" applyFill="1" applyBorder="1" applyAlignment="1">
      <alignment horizontal="center" vertical="center" wrapText="1"/>
    </xf>
    <xf numFmtId="3" fontId="16" fillId="27" borderId="150" xfId="3" applyNumberFormat="1" applyFont="1" applyFill="1" applyBorder="1" applyAlignment="1">
      <alignment horizontal="center" vertical="center" wrapText="1"/>
    </xf>
    <xf numFmtId="3" fontId="16" fillId="27" borderId="155" xfId="2" applyNumberFormat="1" applyFont="1" applyFill="1" applyBorder="1" applyAlignment="1">
      <alignment horizontal="center" vertical="center" wrapText="1"/>
    </xf>
    <xf numFmtId="3" fontId="16" fillId="27" borderId="157" xfId="2" applyNumberFormat="1" applyFont="1" applyFill="1" applyBorder="1" applyAlignment="1">
      <alignment horizontal="center" vertical="center" wrapText="1"/>
    </xf>
    <xf numFmtId="3" fontId="16" fillId="27" borderId="158" xfId="3" applyNumberFormat="1" applyFont="1" applyFill="1" applyBorder="1" applyAlignment="1">
      <alignment horizontal="center" vertical="center" wrapText="1"/>
    </xf>
    <xf numFmtId="3" fontId="17" fillId="12" borderId="60" xfId="2" applyNumberFormat="1" applyFont="1" applyFill="1" applyBorder="1" applyAlignment="1">
      <alignment horizontal="left" vertical="center" wrapText="1" indent="4"/>
    </xf>
    <xf numFmtId="3" fontId="17" fillId="12" borderId="55" xfId="2" applyNumberFormat="1" applyFont="1" applyFill="1" applyBorder="1" applyAlignment="1">
      <alignment horizontal="left" vertical="center" wrapText="1" indent="4"/>
    </xf>
    <xf numFmtId="3" fontId="16" fillId="27" borderId="54" xfId="2" applyNumberFormat="1" applyFont="1" applyFill="1" applyBorder="1" applyAlignment="1">
      <alignment horizontal="center" vertical="center" wrapText="1"/>
    </xf>
    <xf numFmtId="3" fontId="16" fillId="27" borderId="150" xfId="2" applyNumberFormat="1" applyFont="1" applyFill="1" applyBorder="1" applyAlignment="1">
      <alignment horizontal="center" vertical="center" wrapText="1"/>
    </xf>
    <xf numFmtId="3" fontId="16" fillId="27" borderId="158" xfId="2" applyNumberFormat="1" applyFont="1" applyFill="1" applyBorder="1" applyAlignment="1">
      <alignment horizontal="center" vertical="center" wrapText="1"/>
    </xf>
    <xf numFmtId="3" fontId="16" fillId="27" borderId="58" xfId="2" applyNumberFormat="1" applyFont="1" applyFill="1" applyBorder="1" applyAlignment="1">
      <alignment horizontal="center" vertical="center" wrapText="1"/>
    </xf>
    <xf numFmtId="3" fontId="16" fillId="27" borderId="75" xfId="2" applyNumberFormat="1" applyFont="1" applyFill="1" applyBorder="1" applyAlignment="1">
      <alignment horizontal="center" vertical="center" wrapText="1"/>
    </xf>
    <xf numFmtId="3" fontId="16" fillId="27" borderId="57"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6" fillId="3" borderId="0" xfId="1" applyNumberFormat="1" applyFont="1" applyFill="1" applyAlignment="1">
      <alignment horizontal="center" vertical="center" wrapText="1"/>
    </xf>
    <xf numFmtId="3" fontId="24" fillId="8" borderId="56" xfId="0" applyNumberFormat="1" applyFont="1" applyFill="1" applyBorder="1" applyAlignment="1">
      <alignment horizontal="center" vertical="center" wrapText="1"/>
    </xf>
    <xf numFmtId="3" fontId="24" fillId="8" borderId="2" xfId="0" applyNumberFormat="1" applyFont="1" applyFill="1" applyBorder="1" applyAlignment="1">
      <alignment horizontal="center" vertical="center" wrapText="1"/>
    </xf>
    <xf numFmtId="3" fontId="16" fillId="19" borderId="151" xfId="2" applyNumberFormat="1" applyFont="1" applyFill="1" applyBorder="1" applyAlignment="1">
      <alignment horizontal="center" vertical="center" wrapText="1"/>
    </xf>
    <xf numFmtId="3" fontId="16" fillId="19" borderId="159" xfId="2" applyNumberFormat="1" applyFont="1" applyFill="1" applyBorder="1" applyAlignment="1">
      <alignment horizontal="center" vertical="center" wrapText="1"/>
    </xf>
    <xf numFmtId="0" fontId="16" fillId="19" borderId="59" xfId="0" applyFont="1" applyFill="1" applyBorder="1" applyAlignment="1">
      <alignment horizontal="center" vertical="center" wrapText="1"/>
    </xf>
    <xf numFmtId="3" fontId="16" fillId="3" borderId="56" xfId="0" applyNumberFormat="1" applyFont="1" applyFill="1" applyBorder="1" applyAlignment="1">
      <alignment horizontal="center" vertical="center" wrapText="1"/>
    </xf>
    <xf numFmtId="9" fontId="36" fillId="12" borderId="55" xfId="2" applyNumberFormat="1" applyFont="1" applyFill="1" applyBorder="1" applyAlignment="1">
      <alignment horizontal="center" vertical="center" wrapText="1"/>
    </xf>
    <xf numFmtId="10" fontId="16" fillId="8" borderId="55" xfId="2" applyNumberFormat="1" applyFont="1" applyFill="1" applyBorder="1" applyAlignment="1">
      <alignment horizontal="center" vertical="center" wrapText="1"/>
    </xf>
    <xf numFmtId="0" fontId="16" fillId="33" borderId="60" xfId="0" applyFont="1" applyFill="1" applyBorder="1"/>
    <xf numFmtId="3" fontId="16" fillId="3" borderId="105" xfId="2" applyNumberFormat="1" applyFont="1" applyFill="1" applyBorder="1" applyAlignment="1">
      <alignment horizontal="center" vertical="center" wrapText="1"/>
    </xf>
    <xf numFmtId="0" fontId="50" fillId="19" borderId="57" xfId="0" applyFont="1" applyFill="1" applyBorder="1" applyAlignment="1">
      <alignment horizontal="center" vertical="center" wrapText="1"/>
    </xf>
    <xf numFmtId="0" fontId="17" fillId="46" borderId="60" xfId="2" applyFont="1" applyFill="1" applyBorder="1" applyAlignment="1">
      <alignment horizontal="left" vertical="center" wrapText="1" indent="4"/>
    </xf>
    <xf numFmtId="0" fontId="17" fillId="46" borderId="55" xfId="2" applyFont="1" applyFill="1" applyBorder="1" applyAlignment="1">
      <alignment horizontal="left" vertical="center" wrapText="1" indent="4"/>
    </xf>
    <xf numFmtId="0" fontId="17" fillId="46" borderId="74" xfId="2" applyFont="1" applyFill="1" applyBorder="1" applyAlignment="1">
      <alignment horizontal="left" vertical="center" wrapText="1" indent="4"/>
    </xf>
    <xf numFmtId="0" fontId="17" fillId="46" borderId="54" xfId="2" applyFont="1" applyFill="1" applyBorder="1" applyAlignment="1">
      <alignment horizontal="left" vertical="center" wrapText="1" indent="4"/>
    </xf>
    <xf numFmtId="0" fontId="17" fillId="46" borderId="56" xfId="2" applyFont="1" applyFill="1" applyBorder="1" applyAlignment="1">
      <alignment horizontal="left" vertical="center" wrapText="1" indent="4"/>
    </xf>
    <xf numFmtId="0" fontId="17" fillId="46" borderId="2" xfId="2" applyFont="1" applyFill="1" applyBorder="1" applyAlignment="1">
      <alignment horizontal="left" vertical="center" wrapText="1" indent="4"/>
    </xf>
    <xf numFmtId="3" fontId="16" fillId="3" borderId="60" xfId="0" applyNumberFormat="1" applyFont="1" applyFill="1" applyBorder="1" applyAlignment="1">
      <alignment horizontal="center" vertical="center" wrapText="1"/>
    </xf>
    <xf numFmtId="3" fontId="16" fillId="3" borderId="74" xfId="0" applyNumberFormat="1" applyFont="1" applyFill="1" applyBorder="1" applyAlignment="1">
      <alignment horizontal="center" vertical="center" wrapText="1"/>
    </xf>
    <xf numFmtId="3" fontId="16" fillId="3" borderId="54" xfId="0" applyNumberFormat="1" applyFont="1" applyFill="1" applyBorder="1" applyAlignment="1">
      <alignment horizontal="center" vertical="center" wrapText="1"/>
    </xf>
    <xf numFmtId="3" fontId="17" fillId="12" borderId="74" xfId="2" applyNumberFormat="1" applyFont="1" applyFill="1" applyBorder="1" applyAlignment="1">
      <alignment horizontal="left" vertical="center" wrapText="1" indent="4"/>
    </xf>
    <xf numFmtId="3" fontId="17" fillId="46" borderId="55" xfId="2" applyNumberFormat="1" applyFont="1" applyFill="1" applyBorder="1" applyAlignment="1">
      <alignment horizontal="center" vertical="center" wrapText="1"/>
    </xf>
    <xf numFmtId="3" fontId="17" fillId="46" borderId="74" xfId="2" applyNumberFormat="1" applyFont="1" applyFill="1" applyBorder="1" applyAlignment="1">
      <alignment horizontal="center" vertical="center" wrapText="1"/>
    </xf>
    <xf numFmtId="3" fontId="17" fillId="46" borderId="54" xfId="2" applyNumberFormat="1" applyFont="1" applyFill="1" applyBorder="1" applyAlignment="1">
      <alignment horizontal="center" vertical="center" wrapText="1"/>
    </xf>
    <xf numFmtId="3" fontId="17" fillId="46" borderId="56" xfId="2" applyNumberFormat="1" applyFont="1" applyFill="1" applyBorder="1" applyAlignment="1">
      <alignment horizontal="center" vertical="center" wrapText="1"/>
    </xf>
    <xf numFmtId="3" fontId="17" fillId="46" borderId="2" xfId="2" applyNumberFormat="1" applyFont="1" applyFill="1" applyBorder="1" applyAlignment="1">
      <alignment horizontal="center" vertical="center" wrapText="1"/>
    </xf>
    <xf numFmtId="3" fontId="17" fillId="12" borderId="55" xfId="2" applyNumberFormat="1" applyFont="1" applyFill="1" applyBorder="1" applyAlignment="1">
      <alignment horizontal="center" vertical="center" wrapText="1"/>
    </xf>
    <xf numFmtId="3" fontId="17" fillId="12" borderId="74" xfId="2" applyNumberFormat="1" applyFont="1" applyFill="1" applyBorder="1" applyAlignment="1">
      <alignment horizontal="center" vertical="center" wrapText="1"/>
    </xf>
    <xf numFmtId="3" fontId="17" fillId="12" borderId="54" xfId="2" applyNumberFormat="1" applyFont="1" applyFill="1" applyBorder="1" applyAlignment="1">
      <alignment horizontal="center" vertical="center" wrapText="1"/>
    </xf>
    <xf numFmtId="3" fontId="17" fillId="12" borderId="56" xfId="2" applyNumberFormat="1" applyFont="1" applyFill="1" applyBorder="1" applyAlignment="1">
      <alignment horizontal="center" vertical="center" wrapText="1"/>
    </xf>
    <xf numFmtId="3" fontId="17" fillId="12" borderId="2" xfId="2" applyNumberFormat="1" applyFont="1" applyFill="1" applyBorder="1" applyAlignment="1">
      <alignment horizontal="center" vertical="center" wrapText="1"/>
    </xf>
    <xf numFmtId="3" fontId="16" fillId="27" borderId="212" xfId="2" applyNumberFormat="1" applyFont="1" applyFill="1" applyBorder="1" applyAlignment="1">
      <alignment horizontal="center" vertical="center" wrapText="1"/>
    </xf>
    <xf numFmtId="3" fontId="16" fillId="27" borderId="57" xfId="3" applyNumberFormat="1" applyFont="1" applyFill="1" applyBorder="1" applyAlignment="1">
      <alignment horizontal="center" vertical="center" wrapText="1"/>
    </xf>
    <xf numFmtId="0" fontId="16" fillId="31" borderId="61" xfId="0" applyFont="1" applyFill="1" applyBorder="1" applyAlignment="1">
      <alignment horizontal="center" vertical="center" wrapText="1"/>
    </xf>
    <xf numFmtId="3" fontId="16" fillId="3" borderId="73" xfId="0" applyNumberFormat="1" applyFont="1" applyFill="1" applyBorder="1" applyAlignment="1">
      <alignment horizontal="center" vertical="center" wrapText="1"/>
    </xf>
    <xf numFmtId="3" fontId="17" fillId="12" borderId="73" xfId="2" applyNumberFormat="1" applyFont="1" applyFill="1" applyBorder="1" applyAlignment="1">
      <alignment horizontal="left" vertical="center" wrapText="1" indent="4"/>
    </xf>
    <xf numFmtId="3" fontId="16" fillId="3" borderId="72" xfId="0" applyNumberFormat="1" applyFont="1" applyFill="1" applyBorder="1" applyAlignment="1">
      <alignment horizontal="center" vertical="center" wrapText="1"/>
    </xf>
    <xf numFmtId="164" fontId="17" fillId="12" borderId="60" xfId="0" applyNumberFormat="1" applyFont="1" applyFill="1" applyBorder="1" applyAlignment="1">
      <alignment horizontal="center" vertical="center" wrapText="1"/>
    </xf>
    <xf numFmtId="164" fontId="17" fillId="12" borderId="55" xfId="0" applyNumberFormat="1" applyFont="1" applyFill="1" applyBorder="1" applyAlignment="1">
      <alignment horizontal="center" vertical="center" wrapText="1"/>
    </xf>
    <xf numFmtId="164" fontId="17" fillId="12" borderId="56" xfId="0" applyNumberFormat="1" applyFont="1" applyFill="1" applyBorder="1" applyAlignment="1">
      <alignment horizontal="center" vertical="center" wrapText="1"/>
    </xf>
    <xf numFmtId="164" fontId="17" fillId="12" borderId="54" xfId="0" applyNumberFormat="1" applyFont="1" applyFill="1" applyBorder="1" applyAlignment="1">
      <alignment horizontal="center" vertical="center" wrapText="1"/>
    </xf>
    <xf numFmtId="164" fontId="17" fillId="12" borderId="52" xfId="0" applyNumberFormat="1" applyFont="1" applyFill="1" applyBorder="1" applyAlignment="1">
      <alignment horizontal="center" vertical="center" wrapText="1"/>
    </xf>
    <xf numFmtId="164" fontId="17" fillId="12" borderId="2" xfId="0" applyNumberFormat="1" applyFont="1" applyFill="1" applyBorder="1" applyAlignment="1">
      <alignment horizontal="center" vertical="center" wrapText="1"/>
    </xf>
    <xf numFmtId="3" fontId="0" fillId="3" borderId="0" xfId="0" applyNumberFormat="1" applyFill="1"/>
    <xf numFmtId="3" fontId="54" fillId="3" borderId="0" xfId="0" applyNumberFormat="1" applyFont="1" applyFill="1" applyAlignment="1">
      <alignment horizontal="center" vertical="center" wrapText="1"/>
    </xf>
    <xf numFmtId="0" fontId="24" fillId="3" borderId="0" xfId="0" applyFont="1" applyFill="1" applyAlignment="1">
      <alignment horizontal="center" vertical="center" wrapText="1"/>
    </xf>
    <xf numFmtId="0" fontId="24" fillId="3" borderId="4" xfId="0" applyFont="1" applyFill="1" applyBorder="1" applyAlignment="1">
      <alignment horizontal="center" vertical="center" wrapText="1"/>
    </xf>
    <xf numFmtId="3" fontId="36" fillId="12" borderId="74" xfId="2" applyNumberFormat="1" applyFont="1" applyFill="1" applyBorder="1" applyAlignment="1">
      <alignment horizontal="center" vertical="center" wrapText="1"/>
    </xf>
    <xf numFmtId="0" fontId="16" fillId="3" borderId="218" xfId="0" applyFont="1" applyFill="1" applyBorder="1" applyAlignment="1">
      <alignment horizontal="center" vertical="center" wrapText="1"/>
    </xf>
    <xf numFmtId="0" fontId="16" fillId="40" borderId="60" xfId="2" applyFont="1" applyFill="1" applyBorder="1" applyAlignment="1">
      <alignment horizontal="center" vertical="center" wrapText="1"/>
    </xf>
    <xf numFmtId="0" fontId="16" fillId="40" borderId="55" xfId="2" applyFont="1" applyFill="1" applyBorder="1" applyAlignment="1">
      <alignment horizontal="center" vertical="center" wrapText="1"/>
    </xf>
    <xf numFmtId="0" fontId="16" fillId="40" borderId="74" xfId="2" applyFont="1" applyFill="1" applyBorder="1" applyAlignment="1">
      <alignment horizontal="center" vertical="center" wrapText="1"/>
    </xf>
    <xf numFmtId="0" fontId="16" fillId="40" borderId="54" xfId="2" applyFont="1" applyFill="1" applyBorder="1" applyAlignment="1">
      <alignment horizontal="center" vertical="center" wrapText="1"/>
    </xf>
    <xf numFmtId="0" fontId="16" fillId="40" borderId="56" xfId="2" applyFont="1" applyFill="1" applyBorder="1" applyAlignment="1">
      <alignment horizontal="center" vertical="center" wrapText="1"/>
    </xf>
    <xf numFmtId="0" fontId="16" fillId="40" borderId="52" xfId="2" applyFont="1" applyFill="1" applyBorder="1" applyAlignment="1">
      <alignment horizontal="center" vertical="center" wrapText="1"/>
    </xf>
    <xf numFmtId="0" fontId="16" fillId="40" borderId="2" xfId="2" applyFont="1" applyFill="1" applyBorder="1" applyAlignment="1">
      <alignment horizontal="center" vertical="center" wrapText="1"/>
    </xf>
    <xf numFmtId="0" fontId="16" fillId="40" borderId="104" xfId="2" applyFont="1" applyFill="1" applyBorder="1" applyAlignment="1">
      <alignment horizontal="center" vertical="center" wrapText="1"/>
    </xf>
    <xf numFmtId="3" fontId="16" fillId="18" borderId="74" xfId="2" applyNumberFormat="1" applyFont="1" applyFill="1" applyBorder="1" applyAlignment="1">
      <alignment horizontal="center" vertical="center" wrapText="1"/>
    </xf>
    <xf numFmtId="165" fontId="16" fillId="18" borderId="60" xfId="1" applyNumberFormat="1" applyFont="1" applyFill="1" applyBorder="1" applyAlignment="1">
      <alignment horizontal="center" vertical="center" wrapText="1"/>
    </xf>
    <xf numFmtId="165" fontId="16" fillId="18" borderId="55" xfId="1" applyNumberFormat="1" applyFont="1" applyFill="1" applyBorder="1" applyAlignment="1">
      <alignment horizontal="center" vertical="center" wrapText="1"/>
    </xf>
    <xf numFmtId="165" fontId="16" fillId="18" borderId="74" xfId="1" applyNumberFormat="1" applyFont="1" applyFill="1" applyBorder="1" applyAlignment="1">
      <alignment horizontal="center" vertical="center" wrapText="1"/>
    </xf>
    <xf numFmtId="165" fontId="16" fillId="18" borderId="54" xfId="1" applyNumberFormat="1" applyFont="1" applyFill="1" applyBorder="1" applyAlignment="1">
      <alignment horizontal="center" vertical="center" wrapText="1"/>
    </xf>
    <xf numFmtId="165" fontId="16" fillId="18" borderId="56" xfId="1" applyNumberFormat="1" applyFont="1" applyFill="1" applyBorder="1" applyAlignment="1">
      <alignment horizontal="center" vertical="center" wrapText="1"/>
    </xf>
    <xf numFmtId="165" fontId="16" fillId="18" borderId="52" xfId="1" applyNumberFormat="1" applyFont="1" applyFill="1" applyBorder="1" applyAlignment="1">
      <alignment horizontal="center" vertical="center" wrapText="1"/>
    </xf>
    <xf numFmtId="9" fontId="16" fillId="18" borderId="54" xfId="1" applyFont="1" applyFill="1" applyBorder="1" applyAlignment="1">
      <alignment horizontal="center" vertical="center" wrapText="1"/>
    </xf>
    <xf numFmtId="165" fontId="16" fillId="40" borderId="52" xfId="1" applyNumberFormat="1" applyFont="1" applyFill="1" applyBorder="1" applyAlignment="1">
      <alignment horizontal="center" vertical="center" wrapText="1"/>
    </xf>
    <xf numFmtId="10" fontId="16" fillId="18" borderId="54" xfId="1" applyNumberFormat="1" applyFont="1" applyFill="1" applyBorder="1" applyAlignment="1">
      <alignment horizontal="center" vertical="center" wrapText="1"/>
    </xf>
    <xf numFmtId="10" fontId="16" fillId="18" borderId="56" xfId="1" applyNumberFormat="1" applyFont="1" applyFill="1" applyBorder="1" applyAlignment="1">
      <alignment horizontal="center" vertical="center" wrapText="1"/>
    </xf>
    <xf numFmtId="10" fontId="16" fillId="40" borderId="2" xfId="1" applyNumberFormat="1" applyFont="1" applyFill="1" applyBorder="1" applyAlignment="1">
      <alignment horizontal="center" vertical="center" wrapText="1"/>
    </xf>
    <xf numFmtId="0" fontId="16" fillId="3" borderId="220" xfId="0" applyFont="1" applyFill="1" applyBorder="1" applyAlignment="1">
      <alignment horizontal="center" vertical="center" wrapText="1"/>
    </xf>
    <xf numFmtId="3" fontId="16" fillId="3" borderId="156" xfId="2" applyNumberFormat="1" applyFont="1" applyFill="1" applyBorder="1" applyAlignment="1">
      <alignment horizontal="center" vertical="center" wrapText="1"/>
    </xf>
    <xf numFmtId="3" fontId="16" fillId="3" borderId="157" xfId="2" applyNumberFormat="1" applyFont="1" applyFill="1" applyBorder="1" applyAlignment="1">
      <alignment horizontal="center" vertical="center" wrapText="1"/>
    </xf>
    <xf numFmtId="3" fontId="16" fillId="3" borderId="158" xfId="3" applyNumberFormat="1" applyFont="1" applyFill="1" applyBorder="1" applyAlignment="1">
      <alignment horizontal="center" vertical="center" wrapText="1"/>
    </xf>
    <xf numFmtId="3" fontId="16" fillId="3" borderId="159" xfId="3" applyNumberFormat="1" applyFont="1" applyFill="1" applyBorder="1" applyAlignment="1">
      <alignment horizontal="center" vertical="center" wrapText="1"/>
    </xf>
    <xf numFmtId="3" fontId="16" fillId="27" borderId="222" xfId="3" applyNumberFormat="1" applyFont="1" applyFill="1" applyBorder="1" applyAlignment="1">
      <alignment horizontal="center" vertical="center" wrapText="1"/>
    </xf>
    <xf numFmtId="3" fontId="16" fillId="18" borderId="222" xfId="3" applyNumberFormat="1" applyFont="1" applyFill="1" applyBorder="1" applyAlignment="1">
      <alignment horizontal="center" vertical="center" wrapText="1"/>
    </xf>
    <xf numFmtId="3" fontId="16" fillId="3" borderId="222" xfId="2" applyNumberFormat="1" applyFont="1" applyFill="1" applyBorder="1" applyAlignment="1">
      <alignment horizontal="center" vertical="center" wrapText="1"/>
    </xf>
    <xf numFmtId="0" fontId="16" fillId="3" borderId="223" xfId="0" applyFont="1" applyFill="1" applyBorder="1" applyAlignment="1">
      <alignment horizontal="center" vertical="center" wrapText="1"/>
    </xf>
    <xf numFmtId="0" fontId="16" fillId="3" borderId="221" xfId="0" applyFont="1" applyFill="1" applyBorder="1" applyAlignment="1">
      <alignment horizontal="center" vertical="center" wrapText="1"/>
    </xf>
    <xf numFmtId="3" fontId="16" fillId="3" borderId="155" xfId="2" applyNumberFormat="1" applyFont="1" applyFill="1" applyBorder="1" applyAlignment="1">
      <alignment horizontal="center" vertical="center" wrapText="1"/>
    </xf>
    <xf numFmtId="0" fontId="16" fillId="3" borderId="224" xfId="0" applyFont="1" applyFill="1" applyBorder="1" applyAlignment="1">
      <alignment horizontal="center" vertical="center" wrapText="1"/>
    </xf>
    <xf numFmtId="165" fontId="16" fillId="18" borderId="155" xfId="1" applyNumberFormat="1" applyFont="1" applyFill="1" applyBorder="1" applyAlignment="1">
      <alignment horizontal="center" vertical="center" wrapText="1"/>
    </xf>
    <xf numFmtId="165" fontId="16" fillId="18" borderId="156" xfId="1" applyNumberFormat="1" applyFont="1" applyFill="1" applyBorder="1" applyAlignment="1">
      <alignment horizontal="center" vertical="center" wrapText="1"/>
    </xf>
    <xf numFmtId="165" fontId="16" fillId="18" borderId="157" xfId="1" applyNumberFormat="1" applyFont="1" applyFill="1" applyBorder="1" applyAlignment="1">
      <alignment horizontal="center" vertical="center" wrapText="1"/>
    </xf>
    <xf numFmtId="165" fontId="16" fillId="18" borderId="158" xfId="1" applyNumberFormat="1" applyFont="1" applyFill="1" applyBorder="1" applyAlignment="1">
      <alignment horizontal="center" vertical="center" wrapText="1"/>
    </xf>
    <xf numFmtId="165" fontId="16" fillId="18" borderId="159" xfId="1" applyNumberFormat="1" applyFont="1" applyFill="1" applyBorder="1" applyAlignment="1">
      <alignment horizontal="center" vertical="center" wrapText="1"/>
    </xf>
    <xf numFmtId="165" fontId="16" fillId="18" borderId="222" xfId="1" applyNumberFormat="1" applyFont="1" applyFill="1" applyBorder="1" applyAlignment="1">
      <alignment horizontal="center" vertical="center" wrapText="1"/>
    </xf>
    <xf numFmtId="3" fontId="16" fillId="18" borderId="155" xfId="2" applyNumberFormat="1" applyFont="1" applyFill="1" applyBorder="1" applyAlignment="1">
      <alignment horizontal="center" vertical="center" wrapText="1"/>
    </xf>
    <xf numFmtId="3" fontId="16" fillId="18" borderId="156" xfId="2" applyNumberFormat="1" applyFont="1" applyFill="1" applyBorder="1" applyAlignment="1">
      <alignment horizontal="center" vertical="center" wrapText="1"/>
    </xf>
    <xf numFmtId="3" fontId="16" fillId="18" borderId="157" xfId="2" applyNumberFormat="1" applyFont="1" applyFill="1" applyBorder="1" applyAlignment="1">
      <alignment horizontal="center" vertical="center" wrapText="1"/>
    </xf>
    <xf numFmtId="9" fontId="16" fillId="18" borderId="159" xfId="1" applyFont="1" applyFill="1" applyBorder="1" applyAlignment="1">
      <alignment horizontal="center" vertical="center" wrapText="1"/>
    </xf>
    <xf numFmtId="9" fontId="16" fillId="18" borderId="158" xfId="1" applyFont="1" applyFill="1" applyBorder="1" applyAlignment="1">
      <alignment horizontal="center" vertical="center" wrapText="1"/>
    </xf>
    <xf numFmtId="165" fontId="16" fillId="40" borderId="222" xfId="1" applyNumberFormat="1" applyFont="1" applyFill="1" applyBorder="1" applyAlignment="1">
      <alignment horizontal="center" vertical="center" wrapText="1"/>
    </xf>
    <xf numFmtId="10" fontId="16" fillId="18" borderId="158" xfId="1" applyNumberFormat="1" applyFont="1" applyFill="1" applyBorder="1" applyAlignment="1">
      <alignment horizontal="center" vertical="center" wrapText="1"/>
    </xf>
    <xf numFmtId="10" fontId="16" fillId="18" borderId="159" xfId="1" applyNumberFormat="1" applyFont="1" applyFill="1" applyBorder="1" applyAlignment="1">
      <alignment horizontal="center" vertical="center" wrapText="1"/>
    </xf>
    <xf numFmtId="10" fontId="16" fillId="40" borderId="160" xfId="1" applyNumberFormat="1" applyFont="1" applyFill="1" applyBorder="1" applyAlignment="1">
      <alignment horizontal="center" vertical="center" wrapText="1"/>
    </xf>
    <xf numFmtId="0" fontId="16" fillId="3" borderId="220" xfId="2" applyFont="1" applyFill="1" applyBorder="1" applyAlignment="1">
      <alignment horizontal="center" vertical="center" wrapText="1"/>
    </xf>
    <xf numFmtId="165" fontId="16" fillId="18" borderId="61" xfId="1" applyNumberFormat="1" applyFont="1" applyFill="1" applyBorder="1" applyAlignment="1">
      <alignment horizontal="center" vertical="center" wrapText="1"/>
    </xf>
    <xf numFmtId="165" fontId="16" fillId="18" borderId="58" xfId="1" applyNumberFormat="1" applyFont="1" applyFill="1" applyBorder="1" applyAlignment="1">
      <alignment horizontal="center" vertical="center" wrapText="1"/>
    </xf>
    <xf numFmtId="165" fontId="16" fillId="18" borderId="59" xfId="1" applyNumberFormat="1" applyFont="1" applyFill="1" applyBorder="1" applyAlignment="1">
      <alignment horizontal="center" vertical="center" wrapText="1"/>
    </xf>
    <xf numFmtId="165" fontId="16" fillId="18" borderId="57" xfId="1" applyNumberFormat="1" applyFont="1" applyFill="1" applyBorder="1" applyAlignment="1">
      <alignment horizontal="center" vertical="center" wrapText="1"/>
    </xf>
    <xf numFmtId="165" fontId="16" fillId="18" borderId="53" xfId="1" applyNumberFormat="1" applyFont="1" applyFill="1" applyBorder="1" applyAlignment="1">
      <alignment horizontal="center" vertical="center" wrapText="1"/>
    </xf>
    <xf numFmtId="9" fontId="16" fillId="18" borderId="57" xfId="1" applyFont="1" applyFill="1" applyBorder="1" applyAlignment="1">
      <alignment horizontal="center" vertical="center" wrapText="1"/>
    </xf>
    <xf numFmtId="165" fontId="16" fillId="40" borderId="53" xfId="1" applyNumberFormat="1" applyFont="1" applyFill="1" applyBorder="1" applyAlignment="1">
      <alignment horizontal="center" vertical="center" wrapText="1"/>
    </xf>
    <xf numFmtId="10" fontId="16" fillId="18" borderId="57" xfId="1" applyNumberFormat="1" applyFont="1" applyFill="1" applyBorder="1" applyAlignment="1">
      <alignment horizontal="center" vertical="center" wrapText="1"/>
    </xf>
    <xf numFmtId="10" fontId="16" fillId="18" borderId="59" xfId="1" applyNumberFormat="1" applyFont="1" applyFill="1" applyBorder="1" applyAlignment="1">
      <alignment horizontal="center" vertical="center" wrapText="1"/>
    </xf>
    <xf numFmtId="10" fontId="16" fillId="40" borderId="6" xfId="1" applyNumberFormat="1" applyFont="1" applyFill="1" applyBorder="1" applyAlignment="1">
      <alignment horizontal="center" vertical="center" wrapText="1"/>
    </xf>
    <xf numFmtId="0" fontId="56" fillId="46" borderId="52" xfId="2" applyFont="1" applyFill="1" applyBorder="1" applyAlignment="1">
      <alignment horizontal="left" vertical="center" wrapText="1" indent="4"/>
    </xf>
    <xf numFmtId="3" fontId="16" fillId="47" borderId="60" xfId="2" applyNumberFormat="1" applyFont="1" applyFill="1" applyBorder="1" applyAlignment="1">
      <alignment horizontal="center" vertical="center" wrapText="1"/>
    </xf>
    <xf numFmtId="3" fontId="16" fillId="47" borderId="55" xfId="2" applyNumberFormat="1" applyFont="1" applyFill="1" applyBorder="1" applyAlignment="1">
      <alignment horizontal="center" vertical="center" wrapText="1"/>
    </xf>
    <xf numFmtId="3" fontId="16" fillId="47" borderId="56" xfId="2" applyNumberFormat="1" applyFont="1" applyFill="1" applyBorder="1" applyAlignment="1">
      <alignment horizontal="center" vertical="center" wrapText="1"/>
    </xf>
    <xf numFmtId="3" fontId="16" fillId="47" borderId="54" xfId="3" applyNumberFormat="1" applyFont="1" applyFill="1" applyBorder="1" applyAlignment="1">
      <alignment horizontal="center" vertical="center" wrapText="1"/>
    </xf>
    <xf numFmtId="3" fontId="16" fillId="47" borderId="109" xfId="3" applyNumberFormat="1" applyFont="1" applyFill="1" applyBorder="1" applyAlignment="1">
      <alignment horizontal="center" vertical="center" wrapText="1"/>
    </xf>
    <xf numFmtId="3" fontId="16" fillId="46" borderId="109" xfId="3" applyNumberFormat="1" applyFont="1" applyFill="1" applyBorder="1" applyAlignment="1">
      <alignment horizontal="center" vertical="center" wrapText="1"/>
    </xf>
    <xf numFmtId="3" fontId="16" fillId="46" borderId="60" xfId="3" applyNumberFormat="1" applyFont="1" applyFill="1" applyBorder="1" applyAlignment="1">
      <alignment horizontal="center" vertical="center" wrapText="1"/>
    </xf>
    <xf numFmtId="3" fontId="16" fillId="46" borderId="111" xfId="3" applyNumberFormat="1" applyFont="1" applyFill="1" applyBorder="1" applyAlignment="1">
      <alignment horizontal="center" vertical="center" wrapText="1"/>
    </xf>
    <xf numFmtId="0" fontId="56" fillId="47" borderId="52" xfId="2" applyFont="1" applyFill="1" applyBorder="1" applyAlignment="1">
      <alignment horizontal="left" vertical="center" wrapText="1" indent="4"/>
    </xf>
    <xf numFmtId="9" fontId="16" fillId="47" borderId="60" xfId="1" applyFont="1" applyFill="1" applyBorder="1" applyAlignment="1">
      <alignment horizontal="center" vertical="center" wrapText="1"/>
    </xf>
    <xf numFmtId="9" fontId="16" fillId="47" borderId="55" xfId="1" applyFont="1" applyFill="1" applyBorder="1" applyAlignment="1">
      <alignment horizontal="center" vertical="center" wrapText="1"/>
    </xf>
    <xf numFmtId="9" fontId="16" fillId="47" borderId="56" xfId="1" applyFont="1" applyFill="1" applyBorder="1" applyAlignment="1">
      <alignment horizontal="center" vertical="center" wrapText="1"/>
    </xf>
    <xf numFmtId="9" fontId="16" fillId="47" borderId="54" xfId="1" applyFont="1" applyFill="1" applyBorder="1" applyAlignment="1">
      <alignment horizontal="center" vertical="center" wrapText="1"/>
    </xf>
    <xf numFmtId="9" fontId="16" fillId="47" borderId="109" xfId="3" applyNumberFormat="1" applyFont="1" applyFill="1" applyBorder="1" applyAlignment="1">
      <alignment horizontal="center" vertical="center" wrapText="1"/>
    </xf>
    <xf numFmtId="9" fontId="16" fillId="47" borderId="111" xfId="3" applyNumberFormat="1" applyFont="1" applyFill="1" applyBorder="1" applyAlignment="1">
      <alignment horizontal="center" vertical="center" wrapText="1"/>
    </xf>
    <xf numFmtId="9" fontId="16" fillId="47" borderId="2" xfId="1" applyFont="1" applyFill="1" applyBorder="1" applyAlignment="1">
      <alignment horizontal="center" vertical="center" wrapText="1"/>
    </xf>
    <xf numFmtId="3" fontId="16" fillId="46" borderId="52" xfId="2" applyNumberFormat="1" applyFont="1" applyFill="1" applyBorder="1" applyAlignment="1">
      <alignment horizontal="center" vertical="center" wrapText="1"/>
    </xf>
    <xf numFmtId="3" fontId="16" fillId="46" borderId="104" xfId="2" applyNumberFormat="1" applyFont="1" applyFill="1" applyBorder="1" applyAlignment="1">
      <alignment horizontal="center" vertical="center" wrapText="1"/>
    </xf>
    <xf numFmtId="3" fontId="16" fillId="46" borderId="55" xfId="2" applyNumberFormat="1" applyFont="1" applyFill="1" applyBorder="1" applyAlignment="1">
      <alignment horizontal="center" vertical="center" wrapText="1"/>
    </xf>
    <xf numFmtId="3" fontId="16" fillId="46" borderId="56" xfId="2" applyNumberFormat="1" applyFont="1" applyFill="1" applyBorder="1" applyAlignment="1">
      <alignment horizontal="center" vertical="center" wrapText="1"/>
    </xf>
    <xf numFmtId="3" fontId="16" fillId="46" borderId="54" xfId="3" applyNumberFormat="1" applyFont="1" applyFill="1" applyBorder="1" applyAlignment="1">
      <alignment horizontal="center" vertical="center" wrapText="1"/>
    </xf>
    <xf numFmtId="3" fontId="16" fillId="46" borderId="56" xfId="3" applyNumberFormat="1" applyFont="1" applyFill="1" applyBorder="1" applyAlignment="1">
      <alignment horizontal="center" vertical="center" wrapText="1"/>
    </xf>
    <xf numFmtId="3" fontId="16" fillId="46" borderId="0" xfId="2" applyNumberFormat="1" applyFont="1" applyFill="1" applyAlignment="1">
      <alignment horizontal="center" vertical="center" wrapText="1"/>
    </xf>
    <xf numFmtId="3" fontId="16" fillId="46" borderId="60" xfId="2" applyNumberFormat="1" applyFont="1" applyFill="1" applyBorder="1" applyAlignment="1">
      <alignment horizontal="center" vertical="center" wrapText="1"/>
    </xf>
    <xf numFmtId="3" fontId="16" fillId="46" borderId="2" xfId="2" applyNumberFormat="1" applyFont="1" applyFill="1" applyBorder="1" applyAlignment="1">
      <alignment horizontal="center" vertical="center" wrapText="1"/>
    </xf>
    <xf numFmtId="3" fontId="16" fillId="47" borderId="56" xfId="3" applyNumberFormat="1" applyFont="1" applyFill="1" applyBorder="1" applyAlignment="1">
      <alignment horizontal="center" vertical="center" wrapText="1"/>
    </xf>
    <xf numFmtId="9" fontId="16" fillId="47" borderId="104" xfId="1" applyFont="1" applyFill="1" applyBorder="1" applyAlignment="1">
      <alignment horizontal="center" vertical="center" wrapText="1"/>
    </xf>
    <xf numFmtId="3" fontId="16" fillId="47" borderId="52" xfId="3" applyNumberFormat="1" applyFont="1" applyFill="1" applyBorder="1" applyAlignment="1">
      <alignment horizontal="center" vertical="center" wrapText="1"/>
    </xf>
    <xf numFmtId="3" fontId="16" fillId="47" borderId="0" xfId="3" applyNumberFormat="1" applyFont="1" applyFill="1" applyBorder="1" applyAlignment="1">
      <alignment horizontal="center" vertical="center" wrapText="1"/>
    </xf>
    <xf numFmtId="3" fontId="16" fillId="47" borderId="104" xfId="2" applyNumberFormat="1" applyFont="1" applyFill="1" applyBorder="1" applyAlignment="1">
      <alignment horizontal="center" vertical="center" wrapText="1"/>
    </xf>
    <xf numFmtId="3" fontId="16" fillId="47" borderId="2" xfId="3" applyNumberFormat="1" applyFont="1" applyFill="1" applyBorder="1" applyAlignment="1">
      <alignment horizontal="center" vertical="center" wrapText="1"/>
    </xf>
    <xf numFmtId="164" fontId="16" fillId="3" borderId="0" xfId="0" applyNumberFormat="1" applyFont="1" applyFill="1" applyAlignment="1">
      <alignment horizontal="center" vertical="center" wrapText="1"/>
    </xf>
    <xf numFmtId="0" fontId="16" fillId="12" borderId="52" xfId="0" applyFont="1" applyFill="1" applyBorder="1" applyAlignment="1">
      <alignment horizontal="center" vertical="center" wrapText="1"/>
    </xf>
    <xf numFmtId="1" fontId="16" fillId="3" borderId="74" xfId="0" applyNumberFormat="1" applyFont="1" applyFill="1" applyBorder="1" applyAlignment="1">
      <alignment horizontal="center" vertical="center" wrapText="1"/>
    </xf>
    <xf numFmtId="1" fontId="16" fillId="3" borderId="52" xfId="0" applyNumberFormat="1" applyFont="1" applyFill="1" applyBorder="1" applyAlignment="1">
      <alignment horizontal="center" vertical="center" wrapText="1"/>
    </xf>
    <xf numFmtId="1" fontId="16" fillId="15" borderId="74" xfId="0" applyNumberFormat="1" applyFont="1" applyFill="1" applyBorder="1" applyAlignment="1">
      <alignment horizontal="center" vertical="center" wrapText="1"/>
    </xf>
    <xf numFmtId="3" fontId="16" fillId="0" borderId="225" xfId="2" applyNumberFormat="1" applyFont="1" applyBorder="1" applyAlignment="1">
      <alignment horizontal="center" vertical="center" wrapText="1"/>
    </xf>
    <xf numFmtId="3" fontId="16" fillId="46" borderId="73" xfId="2" applyNumberFormat="1" applyFont="1" applyFill="1" applyBorder="1" applyAlignment="1">
      <alignment horizontal="center" vertical="center" wrapText="1"/>
    </xf>
    <xf numFmtId="0" fontId="16" fillId="46" borderId="2" xfId="0" applyFont="1" applyFill="1" applyBorder="1" applyAlignment="1">
      <alignment horizontal="center" vertical="center" wrapText="1"/>
    </xf>
    <xf numFmtId="3" fontId="16" fillId="46" borderId="74" xfId="2" applyNumberFormat="1" applyFont="1" applyFill="1" applyBorder="1" applyAlignment="1">
      <alignment horizontal="center" vertical="center" wrapText="1"/>
    </xf>
    <xf numFmtId="0" fontId="16" fillId="18" borderId="60" xfId="0" applyFont="1" applyFill="1" applyBorder="1" applyAlignment="1">
      <alignment horizontal="center" vertical="center" wrapText="1"/>
    </xf>
    <xf numFmtId="0" fontId="16" fillId="18" borderId="55" xfId="0" applyFont="1" applyFill="1" applyBorder="1" applyAlignment="1">
      <alignment horizontal="center" vertical="center" wrapText="1"/>
    </xf>
    <xf numFmtId="0" fontId="16" fillId="18" borderId="74" xfId="0" applyFont="1" applyFill="1" applyBorder="1" applyAlignment="1">
      <alignment horizontal="center" vertical="center" wrapText="1"/>
    </xf>
    <xf numFmtId="0" fontId="16" fillId="18" borderId="54" xfId="0" applyFont="1" applyFill="1" applyBorder="1" applyAlignment="1">
      <alignment horizontal="center" vertical="center" wrapText="1"/>
    </xf>
    <xf numFmtId="0" fontId="16" fillId="18" borderId="56" xfId="0" applyFont="1" applyFill="1" applyBorder="1" applyAlignment="1">
      <alignment horizontal="center" vertical="center" wrapText="1"/>
    </xf>
    <xf numFmtId="0" fontId="16" fillId="18" borderId="52" xfId="0" applyFont="1" applyFill="1" applyBorder="1" applyAlignment="1">
      <alignment horizontal="center" vertical="center" wrapText="1"/>
    </xf>
    <xf numFmtId="0" fontId="16" fillId="18" borderId="60" xfId="0" applyFont="1" applyFill="1" applyBorder="1" applyAlignment="1">
      <alignment horizontal="left" vertical="center" wrapText="1"/>
    </xf>
    <xf numFmtId="0" fontId="16" fillId="18" borderId="55" xfId="0" applyFont="1" applyFill="1" applyBorder="1" applyAlignment="1">
      <alignment horizontal="left" vertical="center" wrapText="1"/>
    </xf>
    <xf numFmtId="0" fontId="16" fillId="18" borderId="74" xfId="0" applyFont="1" applyFill="1" applyBorder="1" applyAlignment="1">
      <alignment horizontal="left" vertical="center" wrapText="1"/>
    </xf>
    <xf numFmtId="0" fontId="16" fillId="18" borderId="54" xfId="0" applyFont="1" applyFill="1" applyBorder="1" applyAlignment="1">
      <alignment horizontal="left" vertical="center" wrapText="1"/>
    </xf>
    <xf numFmtId="0" fontId="16" fillId="18" borderId="56" xfId="0" applyFont="1" applyFill="1" applyBorder="1" applyAlignment="1">
      <alignment horizontal="left" vertical="center" wrapText="1"/>
    </xf>
    <xf numFmtId="0" fontId="16" fillId="18" borderId="2" xfId="0" applyFont="1" applyFill="1" applyBorder="1" applyAlignment="1">
      <alignment horizontal="left" vertical="center" wrapText="1"/>
    </xf>
    <xf numFmtId="0" fontId="16" fillId="27" borderId="55" xfId="0" applyFont="1" applyFill="1" applyBorder="1" applyAlignment="1">
      <alignment horizontal="center" vertical="center" wrapText="1"/>
    </xf>
    <xf numFmtId="0" fontId="16" fillId="27" borderId="74" xfId="0" applyFont="1" applyFill="1" applyBorder="1" applyAlignment="1">
      <alignment horizontal="center" vertical="center" wrapText="1"/>
    </xf>
    <xf numFmtId="0" fontId="16" fillId="27" borderId="54" xfId="0" applyFont="1" applyFill="1" applyBorder="1" applyAlignment="1">
      <alignment horizontal="center" vertical="center" wrapText="1"/>
    </xf>
    <xf numFmtId="0" fontId="14" fillId="0" borderId="0" xfId="2" applyAlignment="1">
      <alignment horizontal="center" vertical="center" wrapText="1"/>
    </xf>
    <xf numFmtId="0" fontId="18" fillId="16" borderId="0" xfId="0" applyFont="1" applyFill="1" applyAlignment="1">
      <alignment horizontal="center" vertical="center" wrapText="1"/>
    </xf>
    <xf numFmtId="3" fontId="36" fillId="3" borderId="0" xfId="2" applyNumberFormat="1" applyFont="1" applyFill="1" applyAlignment="1">
      <alignment horizontal="center" vertical="center" wrapText="1"/>
    </xf>
    <xf numFmtId="0" fontId="17" fillId="46" borderId="60" xfId="2" applyFont="1" applyFill="1" applyBorder="1" applyAlignment="1">
      <alignment vertical="center" wrapText="1"/>
    </xf>
    <xf numFmtId="0" fontId="17" fillId="46" borderId="55" xfId="2" applyFont="1" applyFill="1" applyBorder="1" applyAlignment="1">
      <alignment vertical="center" wrapText="1"/>
    </xf>
    <xf numFmtId="0" fontId="17" fillId="46" borderId="74" xfId="2" applyFont="1" applyFill="1" applyBorder="1" applyAlignment="1">
      <alignment vertical="center" wrapText="1"/>
    </xf>
    <xf numFmtId="0" fontId="17" fillId="46" borderId="54" xfId="2" applyFont="1" applyFill="1" applyBorder="1" applyAlignment="1">
      <alignment vertical="center" wrapText="1"/>
    </xf>
    <xf numFmtId="0" fontId="17" fillId="46" borderId="56" xfId="2" applyFont="1" applyFill="1" applyBorder="1" applyAlignment="1">
      <alignment vertical="center" wrapText="1"/>
    </xf>
    <xf numFmtId="0" fontId="17" fillId="8" borderId="60" xfId="2" applyFont="1" applyFill="1" applyBorder="1" applyAlignment="1">
      <alignment vertical="center" wrapText="1"/>
    </xf>
    <xf numFmtId="0" fontId="17" fillId="8" borderId="55" xfId="2" applyFont="1" applyFill="1" applyBorder="1" applyAlignment="1">
      <alignment vertical="center" wrapText="1"/>
    </xf>
    <xf numFmtId="0" fontId="17" fillId="8" borderId="74" xfId="2" applyFont="1" applyFill="1" applyBorder="1" applyAlignment="1">
      <alignment vertical="center" wrapText="1"/>
    </xf>
    <xf numFmtId="0" fontId="17" fillId="8" borderId="54" xfId="2" applyFont="1" applyFill="1" applyBorder="1" applyAlignment="1">
      <alignment vertical="center" wrapText="1"/>
    </xf>
    <xf numFmtId="0" fontId="17" fillId="8" borderId="56" xfId="2" applyFont="1" applyFill="1" applyBorder="1" applyAlignment="1">
      <alignment vertical="center" wrapText="1"/>
    </xf>
    <xf numFmtId="3" fontId="36" fillId="12" borderId="54" xfId="3" applyNumberFormat="1" applyFont="1" applyFill="1" applyBorder="1" applyAlignment="1">
      <alignment horizontal="center" vertical="center" wrapText="1"/>
    </xf>
    <xf numFmtId="3" fontId="36" fillId="12" borderId="56" xfId="3" applyNumberFormat="1" applyFont="1" applyFill="1" applyBorder="1" applyAlignment="1">
      <alignment horizontal="center" vertical="center" wrapText="1"/>
    </xf>
    <xf numFmtId="3" fontId="36" fillId="12" borderId="0" xfId="2" applyNumberFormat="1" applyFont="1" applyFill="1" applyAlignment="1">
      <alignment horizontal="center" vertical="center" wrapText="1"/>
    </xf>
    <xf numFmtId="165" fontId="36" fillId="3" borderId="0" xfId="1" applyNumberFormat="1" applyFont="1" applyFill="1" applyAlignment="1">
      <alignment horizontal="center" vertical="center" wrapText="1"/>
    </xf>
    <xf numFmtId="165" fontId="0" fillId="3" borderId="0" xfId="1" applyNumberFormat="1" applyFont="1" applyFill="1"/>
    <xf numFmtId="0" fontId="16" fillId="27" borderId="0" xfId="1" applyNumberFormat="1" applyFont="1" applyFill="1" applyBorder="1" applyAlignment="1">
      <alignment horizontal="center" vertical="center" wrapText="1"/>
    </xf>
    <xf numFmtId="9" fontId="16" fillId="27" borderId="0" xfId="1" applyFont="1" applyFill="1" applyAlignment="1">
      <alignment horizontal="center" vertical="center" wrapText="1"/>
    </xf>
    <xf numFmtId="4" fontId="16" fillId="0" borderId="54" xfId="2" applyNumberFormat="1" applyFont="1" applyBorder="1" applyAlignment="1">
      <alignment horizontal="center" vertical="center" wrapText="1"/>
    </xf>
    <xf numFmtId="0" fontId="16" fillId="12" borderId="2" xfId="0" applyFont="1" applyFill="1" applyBorder="1" applyAlignment="1">
      <alignment horizontal="center" vertical="center" wrapText="1"/>
    </xf>
    <xf numFmtId="3" fontId="16" fillId="12" borderId="55" xfId="0" applyNumberFormat="1" applyFont="1" applyFill="1" applyBorder="1" applyAlignment="1">
      <alignment horizontal="center" vertical="center" wrapText="1"/>
    </xf>
    <xf numFmtId="3" fontId="16" fillId="32" borderId="74" xfId="2" applyNumberFormat="1" applyFont="1" applyFill="1" applyBorder="1" applyAlignment="1">
      <alignment horizontal="center" vertical="center" wrapText="1"/>
    </xf>
    <xf numFmtId="0" fontId="16" fillId="0" borderId="154" xfId="2" applyFont="1" applyBorder="1" applyAlignment="1">
      <alignment horizontal="center" vertical="center" wrapText="1"/>
    </xf>
    <xf numFmtId="0" fontId="16" fillId="0" borderId="222" xfId="2" applyFont="1" applyBorder="1" applyAlignment="1">
      <alignment horizontal="center" vertical="center" wrapText="1"/>
    </xf>
    <xf numFmtId="0" fontId="18" fillId="24" borderId="111" xfId="0" applyFont="1" applyFill="1" applyBorder="1" applyAlignment="1">
      <alignment horizontal="center" vertical="center" wrapText="1"/>
    </xf>
    <xf numFmtId="169" fontId="16" fillId="3" borderId="53" xfId="0" applyNumberFormat="1" applyFont="1" applyFill="1" applyBorder="1" applyAlignment="1">
      <alignment horizontal="center" vertical="center" wrapText="1"/>
    </xf>
    <xf numFmtId="3" fontId="16" fillId="0" borderId="53" xfId="2" applyNumberFormat="1" applyFont="1" applyBorder="1" applyAlignment="1">
      <alignment horizontal="center" vertical="center" wrapText="1"/>
    </xf>
    <xf numFmtId="3" fontId="16" fillId="18" borderId="228" xfId="2" applyNumberFormat="1" applyFont="1" applyFill="1" applyBorder="1" applyAlignment="1">
      <alignment horizontal="center" vertical="center" wrapText="1"/>
    </xf>
    <xf numFmtId="3" fontId="16" fillId="18" borderId="229" xfId="2" applyNumberFormat="1" applyFont="1" applyFill="1" applyBorder="1" applyAlignment="1">
      <alignment horizontal="center" vertical="center" wrapText="1"/>
    </xf>
    <xf numFmtId="3" fontId="16" fillId="18" borderId="230" xfId="2" applyNumberFormat="1" applyFont="1" applyFill="1" applyBorder="1" applyAlignment="1">
      <alignment horizontal="center" vertical="center" wrapText="1"/>
    </xf>
    <xf numFmtId="0" fontId="16" fillId="3" borderId="224" xfId="2" applyFont="1" applyFill="1" applyBorder="1" applyAlignment="1">
      <alignment horizontal="center" vertical="center" wrapText="1"/>
    </xf>
    <xf numFmtId="0" fontId="16" fillId="18" borderId="228" xfId="2" applyFont="1" applyFill="1" applyBorder="1" applyAlignment="1">
      <alignment horizontal="center" vertical="center" wrapText="1"/>
    </xf>
    <xf numFmtId="0" fontId="16" fillId="18" borderId="229" xfId="2" applyFont="1" applyFill="1" applyBorder="1" applyAlignment="1">
      <alignment horizontal="center" vertical="center" wrapText="1"/>
    </xf>
    <xf numFmtId="0" fontId="16" fillId="18" borderId="233" xfId="2" applyFont="1" applyFill="1" applyBorder="1" applyAlignment="1">
      <alignment horizontal="center" vertical="center" wrapText="1"/>
    </xf>
    <xf numFmtId="0" fontId="16" fillId="18" borderId="231" xfId="2" applyFont="1" applyFill="1" applyBorder="1" applyAlignment="1">
      <alignment horizontal="center" vertical="center" wrapText="1"/>
    </xf>
    <xf numFmtId="0" fontId="16" fillId="18" borderId="230" xfId="2" applyFont="1" applyFill="1" applyBorder="1" applyAlignment="1">
      <alignment horizontal="center" vertical="center" wrapText="1"/>
    </xf>
    <xf numFmtId="0" fontId="16" fillId="18" borderId="224" xfId="2" applyFont="1" applyFill="1" applyBorder="1" applyAlignment="1">
      <alignment horizontal="center" vertical="center" wrapText="1"/>
    </xf>
    <xf numFmtId="0" fontId="16" fillId="18" borderId="30" xfId="2" applyFont="1" applyFill="1" applyBorder="1" applyAlignment="1">
      <alignment horizontal="center" vertical="center" wrapText="1"/>
    </xf>
    <xf numFmtId="0" fontId="16" fillId="18" borderId="232" xfId="2" applyFont="1" applyFill="1" applyBorder="1" applyAlignment="1">
      <alignment horizontal="center" vertical="center" wrapText="1"/>
    </xf>
    <xf numFmtId="0" fontId="16" fillId="18" borderId="227" xfId="2" applyFont="1" applyFill="1" applyBorder="1" applyAlignment="1">
      <alignment horizontal="center" vertical="center" wrapText="1"/>
    </xf>
    <xf numFmtId="165" fontId="16" fillId="18" borderId="228" xfId="1" applyNumberFormat="1" applyFont="1" applyFill="1" applyBorder="1" applyAlignment="1">
      <alignment horizontal="center" vertical="center" wrapText="1"/>
    </xf>
    <xf numFmtId="165" fontId="16" fillId="18" borderId="229" xfId="1" applyNumberFormat="1" applyFont="1" applyFill="1" applyBorder="1" applyAlignment="1">
      <alignment horizontal="center" vertical="center" wrapText="1"/>
    </xf>
    <xf numFmtId="165" fontId="16" fillId="18" borderId="233" xfId="1" applyNumberFormat="1" applyFont="1" applyFill="1" applyBorder="1" applyAlignment="1">
      <alignment horizontal="center" vertical="center" wrapText="1"/>
    </xf>
    <xf numFmtId="165" fontId="16" fillId="18" borderId="231" xfId="1" applyNumberFormat="1" applyFont="1" applyFill="1" applyBorder="1" applyAlignment="1">
      <alignment horizontal="center" vertical="center" wrapText="1"/>
    </xf>
    <xf numFmtId="165" fontId="16" fillId="18" borderId="230" xfId="1" applyNumberFormat="1" applyFont="1" applyFill="1" applyBorder="1" applyAlignment="1">
      <alignment horizontal="center" vertical="center" wrapText="1"/>
    </xf>
    <xf numFmtId="165" fontId="16" fillId="18" borderId="224" xfId="1" applyNumberFormat="1" applyFont="1" applyFill="1" applyBorder="1" applyAlignment="1">
      <alignment horizontal="center" vertical="center" wrapText="1"/>
    </xf>
    <xf numFmtId="3" fontId="16" fillId="18" borderId="233" xfId="2" applyNumberFormat="1" applyFont="1" applyFill="1" applyBorder="1" applyAlignment="1">
      <alignment horizontal="center" vertical="center" wrapText="1"/>
    </xf>
    <xf numFmtId="9" fontId="16" fillId="18" borderId="230" xfId="1" applyFont="1" applyFill="1" applyBorder="1" applyAlignment="1">
      <alignment horizontal="center" vertical="center" wrapText="1"/>
    </xf>
    <xf numFmtId="9" fontId="16" fillId="18" borderId="231" xfId="1" applyFont="1" applyFill="1" applyBorder="1" applyAlignment="1">
      <alignment horizontal="center" vertical="center" wrapText="1"/>
    </xf>
    <xf numFmtId="165" fontId="16" fillId="40" borderId="224" xfId="1" applyNumberFormat="1" applyFont="1" applyFill="1" applyBorder="1" applyAlignment="1">
      <alignment horizontal="center" vertical="center" wrapText="1"/>
    </xf>
    <xf numFmtId="10" fontId="16" fillId="18" borderId="231" xfId="1" applyNumberFormat="1" applyFont="1" applyFill="1" applyBorder="1" applyAlignment="1">
      <alignment horizontal="center" vertical="center" wrapText="1"/>
    </xf>
    <xf numFmtId="10" fontId="16" fillId="18" borderId="230" xfId="1" applyNumberFormat="1" applyFont="1" applyFill="1" applyBorder="1" applyAlignment="1">
      <alignment horizontal="center" vertical="center" wrapText="1"/>
    </xf>
    <xf numFmtId="10" fontId="16" fillId="40" borderId="227" xfId="1" applyNumberFormat="1" applyFont="1" applyFill="1" applyBorder="1" applyAlignment="1">
      <alignment horizontal="center" vertical="center" wrapText="1"/>
    </xf>
    <xf numFmtId="3" fontId="16" fillId="3" borderId="213" xfId="2" applyNumberFormat="1" applyFont="1" applyFill="1" applyBorder="1" applyAlignment="1">
      <alignment horizontal="center" vertical="center" wrapText="1"/>
    </xf>
    <xf numFmtId="3" fontId="16" fillId="3" borderId="214" xfId="2" applyNumberFormat="1" applyFont="1" applyFill="1" applyBorder="1" applyAlignment="1">
      <alignment horizontal="center" vertical="center" wrapText="1"/>
    </xf>
    <xf numFmtId="3" fontId="16" fillId="3" borderId="215" xfId="3" applyNumberFormat="1" applyFont="1" applyFill="1" applyBorder="1" applyAlignment="1">
      <alignment horizontal="center" vertical="center" wrapText="1"/>
    </xf>
    <xf numFmtId="3" fontId="16" fillId="3" borderId="216" xfId="3" applyNumberFormat="1" applyFont="1" applyFill="1" applyBorder="1" applyAlignment="1">
      <alignment horizontal="center" vertical="center" wrapText="1"/>
    </xf>
    <xf numFmtId="3" fontId="16" fillId="27" borderId="218" xfId="3" applyNumberFormat="1" applyFont="1" applyFill="1" applyBorder="1" applyAlignment="1">
      <alignment horizontal="center" vertical="center" wrapText="1"/>
    </xf>
    <xf numFmtId="3" fontId="16" fillId="18" borderId="218" xfId="3" applyNumberFormat="1" applyFont="1" applyFill="1" applyBorder="1" applyAlignment="1">
      <alignment horizontal="center" vertical="center" wrapText="1"/>
    </xf>
    <xf numFmtId="3" fontId="16" fillId="3" borderId="218" xfId="2" applyNumberFormat="1" applyFont="1" applyFill="1" applyBorder="1" applyAlignment="1">
      <alignment horizontal="center" vertical="center" wrapText="1"/>
    </xf>
    <xf numFmtId="3" fontId="16" fillId="3" borderId="217" xfId="2" applyNumberFormat="1" applyFont="1" applyFill="1" applyBorder="1" applyAlignment="1">
      <alignment horizontal="center" vertical="center" wrapText="1"/>
    </xf>
    <xf numFmtId="9" fontId="16" fillId="27" borderId="228" xfId="1" applyFont="1" applyFill="1" applyBorder="1" applyAlignment="1">
      <alignment horizontal="center" vertical="center" wrapText="1"/>
    </xf>
    <xf numFmtId="9" fontId="16" fillId="3" borderId="229" xfId="1" applyFont="1" applyFill="1" applyBorder="1" applyAlignment="1">
      <alignment horizontal="center" vertical="center" wrapText="1"/>
    </xf>
    <xf numFmtId="9" fontId="16" fillId="3" borderId="233" xfId="1" applyFont="1" applyFill="1" applyBorder="1" applyAlignment="1">
      <alignment horizontal="center" vertical="center" wrapText="1"/>
    </xf>
    <xf numFmtId="9" fontId="16" fillId="27" borderId="231" xfId="1" applyFont="1" applyFill="1" applyBorder="1" applyAlignment="1">
      <alignment horizontal="center" vertical="center" wrapText="1"/>
    </xf>
    <xf numFmtId="9" fontId="16" fillId="3" borderId="230" xfId="1" applyFont="1" applyFill="1" applyBorder="1" applyAlignment="1">
      <alignment horizontal="center" vertical="center" wrapText="1"/>
    </xf>
    <xf numFmtId="9" fontId="16" fillId="27" borderId="224" xfId="1" applyFont="1" applyFill="1" applyBorder="1" applyAlignment="1">
      <alignment horizontal="center" vertical="center" wrapText="1"/>
    </xf>
    <xf numFmtId="9" fontId="16" fillId="0" borderId="231" xfId="1" applyFont="1" applyFill="1" applyBorder="1" applyAlignment="1">
      <alignment horizontal="center" vertical="center" wrapText="1"/>
    </xf>
    <xf numFmtId="3" fontId="16" fillId="18" borderId="230" xfId="3" applyNumberFormat="1" applyFont="1" applyFill="1" applyBorder="1" applyAlignment="1">
      <alignment horizontal="center" vertical="center" wrapText="1"/>
    </xf>
    <xf numFmtId="3" fontId="16" fillId="18" borderId="30" xfId="3" applyNumberFormat="1" applyFont="1" applyFill="1" applyBorder="1" applyAlignment="1">
      <alignment horizontal="center" vertical="center" wrapText="1"/>
    </xf>
    <xf numFmtId="0" fontId="16" fillId="40" borderId="228" xfId="2" applyFont="1" applyFill="1" applyBorder="1" applyAlignment="1">
      <alignment horizontal="center" vertical="center" wrapText="1"/>
    </xf>
    <xf numFmtId="0" fontId="16" fillId="40" borderId="229" xfId="2" applyFont="1" applyFill="1" applyBorder="1" applyAlignment="1">
      <alignment horizontal="center" vertical="center" wrapText="1"/>
    </xf>
    <xf numFmtId="0" fontId="16" fillId="40" borderId="233" xfId="2" applyFont="1" applyFill="1" applyBorder="1" applyAlignment="1">
      <alignment horizontal="center" vertical="center" wrapText="1"/>
    </xf>
    <xf numFmtId="0" fontId="16" fillId="40" borderId="231" xfId="2" applyFont="1" applyFill="1" applyBorder="1" applyAlignment="1">
      <alignment horizontal="center" vertical="center" wrapText="1"/>
    </xf>
    <xf numFmtId="0" fontId="16" fillId="40" borderId="230" xfId="2" applyFont="1" applyFill="1" applyBorder="1" applyAlignment="1">
      <alignment horizontal="center" vertical="center" wrapText="1"/>
    </xf>
    <xf numFmtId="0" fontId="16" fillId="40" borderId="224" xfId="2" applyFont="1" applyFill="1" applyBorder="1" applyAlignment="1">
      <alignment horizontal="center" vertical="center" wrapText="1"/>
    </xf>
    <xf numFmtId="0" fontId="16" fillId="40" borderId="232" xfId="2" applyFont="1" applyFill="1" applyBorder="1" applyAlignment="1">
      <alignment horizontal="center" vertical="center" wrapText="1"/>
    </xf>
    <xf numFmtId="0" fontId="16" fillId="40" borderId="227" xfId="2" applyFont="1" applyFill="1" applyBorder="1" applyAlignment="1">
      <alignment horizontal="center" vertical="center" wrapText="1"/>
    </xf>
    <xf numFmtId="3" fontId="16" fillId="18" borderId="234" xfId="3" applyNumberFormat="1" applyFont="1" applyFill="1" applyBorder="1" applyAlignment="1">
      <alignment horizontal="center" vertical="center" wrapText="1"/>
    </xf>
    <xf numFmtId="3" fontId="16" fillId="18" borderId="235" xfId="3" applyNumberFormat="1" applyFont="1" applyFill="1" applyBorder="1" applyAlignment="1">
      <alignment horizontal="center" vertical="center" wrapText="1"/>
    </xf>
    <xf numFmtId="9" fontId="50" fillId="18" borderId="52" xfId="1" applyFont="1" applyFill="1" applyBorder="1" applyAlignment="1">
      <alignment horizontal="center" vertical="center" wrapText="1"/>
    </xf>
    <xf numFmtId="9" fontId="16" fillId="3" borderId="228" xfId="1" applyFont="1" applyFill="1" applyBorder="1" applyAlignment="1">
      <alignment horizontal="center" vertical="center" wrapText="1"/>
    </xf>
    <xf numFmtId="9" fontId="16" fillId="3" borderId="231" xfId="1" applyFont="1" applyFill="1" applyBorder="1" applyAlignment="1">
      <alignment horizontal="center" vertical="center" wrapText="1"/>
    </xf>
    <xf numFmtId="9" fontId="16" fillId="29" borderId="234" xfId="3" applyNumberFormat="1" applyFont="1" applyFill="1" applyBorder="1" applyAlignment="1">
      <alignment horizontal="center" vertical="center" wrapText="1"/>
    </xf>
    <xf numFmtId="9" fontId="16" fillId="29" borderId="235" xfId="3" applyNumberFormat="1" applyFont="1" applyFill="1" applyBorder="1" applyAlignment="1">
      <alignment horizontal="center" vertical="center" wrapText="1"/>
    </xf>
    <xf numFmtId="9" fontId="50" fillId="18" borderId="224" xfId="1" applyFont="1" applyFill="1" applyBorder="1" applyAlignment="1">
      <alignment horizontal="center" vertical="center" wrapText="1"/>
    </xf>
    <xf numFmtId="9" fontId="50" fillId="18" borderId="53" xfId="1" applyFont="1" applyFill="1" applyBorder="1" applyAlignment="1">
      <alignment horizontal="center" vertical="center" wrapText="1"/>
    </xf>
    <xf numFmtId="3" fontId="16" fillId="18" borderId="224" xfId="3" applyNumberFormat="1" applyFont="1" applyFill="1" applyBorder="1" applyAlignment="1">
      <alignment horizontal="center" vertical="center" wrapText="1"/>
    </xf>
    <xf numFmtId="3" fontId="16" fillId="18" borderId="232" xfId="2" applyNumberFormat="1" applyFont="1" applyFill="1" applyBorder="1" applyAlignment="1">
      <alignment horizontal="center" vertical="center" wrapText="1"/>
    </xf>
    <xf numFmtId="3" fontId="16" fillId="18" borderId="231" xfId="3" applyNumberFormat="1" applyFont="1" applyFill="1" applyBorder="1" applyAlignment="1">
      <alignment horizontal="center" vertical="center" wrapText="1"/>
    </xf>
    <xf numFmtId="3" fontId="16" fillId="18" borderId="227" xfId="3" applyNumberFormat="1" applyFont="1" applyFill="1" applyBorder="1" applyAlignment="1">
      <alignment horizontal="center" vertical="center" wrapText="1"/>
    </xf>
    <xf numFmtId="3" fontId="16" fillId="3" borderId="237" xfId="2" applyNumberFormat="1" applyFont="1" applyFill="1" applyBorder="1" applyAlignment="1">
      <alignment horizontal="center" vertical="center" wrapText="1"/>
    </xf>
    <xf numFmtId="3" fontId="16" fillId="3" borderId="216" xfId="2" applyNumberFormat="1" applyFont="1" applyFill="1" applyBorder="1" applyAlignment="1">
      <alignment horizontal="center" vertical="center" wrapText="1"/>
    </xf>
    <xf numFmtId="3" fontId="16" fillId="18" borderId="27" xfId="3" applyNumberFormat="1" applyFont="1" applyFill="1" applyBorder="1" applyAlignment="1">
      <alignment horizontal="center" vertical="center" wrapText="1"/>
    </xf>
    <xf numFmtId="3" fontId="16" fillId="3" borderId="212" xfId="2" applyNumberFormat="1" applyFont="1" applyFill="1" applyBorder="1" applyAlignment="1">
      <alignment horizontal="center" vertical="center" wrapText="1"/>
    </xf>
    <xf numFmtId="3" fontId="16" fillId="18" borderId="216" xfId="3" applyNumberFormat="1" applyFont="1" applyFill="1" applyBorder="1" applyAlignment="1">
      <alignment horizontal="center" vertical="center" wrapText="1"/>
    </xf>
    <xf numFmtId="3" fontId="16" fillId="18" borderId="237" xfId="2" applyNumberFormat="1" applyFont="1" applyFill="1" applyBorder="1" applyAlignment="1">
      <alignment horizontal="center" vertical="center" wrapText="1"/>
    </xf>
    <xf numFmtId="3" fontId="16" fillId="18" borderId="213" xfId="2" applyNumberFormat="1" applyFont="1" applyFill="1" applyBorder="1" applyAlignment="1">
      <alignment horizontal="center" vertical="center" wrapText="1"/>
    </xf>
    <xf numFmtId="3" fontId="16" fillId="18" borderId="216" xfId="2" applyNumberFormat="1" applyFont="1" applyFill="1" applyBorder="1" applyAlignment="1">
      <alignment horizontal="center" vertical="center" wrapText="1"/>
    </xf>
    <xf numFmtId="3" fontId="16" fillId="18" borderId="215" xfId="3" applyNumberFormat="1" applyFont="1" applyFill="1" applyBorder="1" applyAlignment="1">
      <alignment horizontal="center" vertical="center" wrapText="1"/>
    </xf>
    <xf numFmtId="3" fontId="16" fillId="18" borderId="212" xfId="2" applyNumberFormat="1" applyFont="1" applyFill="1" applyBorder="1" applyAlignment="1">
      <alignment horizontal="center" vertical="center" wrapText="1"/>
    </xf>
    <xf numFmtId="3" fontId="16" fillId="18" borderId="217" xfId="3" applyNumberFormat="1" applyFont="1" applyFill="1" applyBorder="1" applyAlignment="1">
      <alignment horizontal="center" vertical="center" wrapText="1"/>
    </xf>
    <xf numFmtId="9" fontId="16" fillId="3" borderId="224" xfId="1" applyFont="1" applyFill="1" applyBorder="1" applyAlignment="1">
      <alignment horizontal="center" vertical="center" wrapText="1"/>
    </xf>
    <xf numFmtId="3" fontId="16" fillId="29" borderId="224" xfId="3" applyNumberFormat="1" applyFont="1" applyFill="1" applyBorder="1" applyAlignment="1">
      <alignment horizontal="center" vertical="center" wrapText="1"/>
    </xf>
    <xf numFmtId="9" fontId="16" fillId="3" borderId="232" xfId="1" applyFont="1" applyFill="1" applyBorder="1" applyAlignment="1">
      <alignment horizontal="center" vertical="center" wrapText="1"/>
    </xf>
    <xf numFmtId="9" fontId="16" fillId="3" borderId="227" xfId="1" applyFont="1" applyFill="1" applyBorder="1" applyAlignment="1">
      <alignment horizontal="center" vertical="center" wrapText="1"/>
    </xf>
    <xf numFmtId="3" fontId="16" fillId="29" borderId="218" xfId="3" applyNumberFormat="1" applyFont="1" applyFill="1" applyBorder="1" applyAlignment="1">
      <alignment horizontal="center" vertical="center" wrapText="1"/>
    </xf>
    <xf numFmtId="9" fontId="16" fillId="48" borderId="60" xfId="1" applyFont="1" applyFill="1" applyBorder="1" applyAlignment="1">
      <alignment horizontal="center" vertical="center" wrapText="1"/>
    </xf>
    <xf numFmtId="9" fontId="16" fillId="48" borderId="55" xfId="1" applyFont="1" applyFill="1" applyBorder="1" applyAlignment="1">
      <alignment horizontal="center" vertical="center" wrapText="1"/>
    </xf>
    <xf numFmtId="9" fontId="16" fillId="48" borderId="56" xfId="1" applyFont="1" applyFill="1" applyBorder="1" applyAlignment="1">
      <alignment horizontal="center" vertical="center" wrapText="1"/>
    </xf>
    <xf numFmtId="9" fontId="16" fillId="48" borderId="54" xfId="1" applyFont="1" applyFill="1" applyBorder="1" applyAlignment="1">
      <alignment horizontal="center" vertical="center" wrapText="1"/>
    </xf>
    <xf numFmtId="9" fontId="16" fillId="48" borderId="52" xfId="1" applyFont="1" applyFill="1" applyBorder="1" applyAlignment="1">
      <alignment horizontal="center" vertical="center" wrapText="1"/>
    </xf>
    <xf numFmtId="9" fontId="16" fillId="48" borderId="104" xfId="1" applyFont="1" applyFill="1" applyBorder="1" applyAlignment="1">
      <alignment horizontal="center" vertical="center" wrapText="1"/>
    </xf>
    <xf numFmtId="9" fontId="16" fillId="48" borderId="2" xfId="1" applyFont="1" applyFill="1" applyBorder="1" applyAlignment="1">
      <alignment horizontal="center" vertical="center" wrapText="1"/>
    </xf>
    <xf numFmtId="9" fontId="16" fillId="18" borderId="109" xfId="3" applyNumberFormat="1" applyFont="1" applyFill="1" applyBorder="1" applyAlignment="1">
      <alignment horizontal="center" vertical="center" wrapText="1"/>
    </xf>
    <xf numFmtId="9" fontId="16" fillId="18" borderId="228" xfId="1" applyFont="1" applyFill="1" applyBorder="1" applyAlignment="1">
      <alignment horizontal="center" vertical="center" wrapText="1"/>
    </xf>
    <xf numFmtId="9" fontId="16" fillId="18" borderId="229" xfId="1" applyFont="1" applyFill="1" applyBorder="1" applyAlignment="1">
      <alignment horizontal="center" vertical="center" wrapText="1"/>
    </xf>
    <xf numFmtId="9" fontId="16" fillId="18" borderId="234" xfId="3" applyNumberFormat="1" applyFont="1" applyFill="1" applyBorder="1" applyAlignment="1">
      <alignment horizontal="center" vertical="center" wrapText="1"/>
    </xf>
    <xf numFmtId="9" fontId="16" fillId="18" borderId="110" xfId="3" applyNumberFormat="1" applyFont="1" applyFill="1" applyBorder="1" applyAlignment="1">
      <alignment horizontal="center" vertical="center" wrapText="1"/>
    </xf>
    <xf numFmtId="3" fontId="16" fillId="18" borderId="60" xfId="3" applyNumberFormat="1" applyFont="1" applyFill="1" applyBorder="1" applyAlignment="1">
      <alignment horizontal="center" vertical="center" wrapText="1"/>
    </xf>
    <xf numFmtId="3" fontId="16" fillId="18" borderId="228" xfId="3" applyNumberFormat="1" applyFont="1" applyFill="1" applyBorder="1" applyAlignment="1">
      <alignment horizontal="center" vertical="center" wrapText="1"/>
    </xf>
    <xf numFmtId="9" fontId="16" fillId="40" borderId="2" xfId="1" applyFont="1" applyFill="1" applyBorder="1" applyAlignment="1">
      <alignment horizontal="center" vertical="center" wrapText="1"/>
    </xf>
    <xf numFmtId="9" fontId="16" fillId="40" borderId="152" xfId="1" applyFont="1" applyFill="1" applyBorder="1" applyAlignment="1">
      <alignment horizontal="center" vertical="center" wrapText="1"/>
    </xf>
    <xf numFmtId="9" fontId="16" fillId="40" borderId="160" xfId="1" applyFont="1" applyFill="1" applyBorder="1" applyAlignment="1">
      <alignment horizontal="center" vertical="center" wrapText="1"/>
    </xf>
    <xf numFmtId="9" fontId="16" fillId="40" borderId="6" xfId="1" applyFont="1" applyFill="1" applyBorder="1" applyAlignment="1">
      <alignment horizontal="center" vertical="center" wrapText="1"/>
    </xf>
    <xf numFmtId="9" fontId="16" fillId="47" borderId="52" xfId="1" applyFont="1" applyFill="1" applyBorder="1" applyAlignment="1">
      <alignment horizontal="center" vertical="center" wrapText="1"/>
    </xf>
    <xf numFmtId="3" fontId="16" fillId="47" borderId="54" xfId="2" applyNumberFormat="1" applyFont="1" applyFill="1" applyBorder="1" applyAlignment="1">
      <alignment horizontal="center" vertical="center" wrapText="1"/>
    </xf>
    <xf numFmtId="3" fontId="16" fillId="47" borderId="52" xfId="2" applyNumberFormat="1" applyFont="1" applyFill="1" applyBorder="1" applyAlignment="1">
      <alignment horizontal="center" vertical="center" wrapText="1"/>
    </xf>
    <xf numFmtId="0" fontId="16" fillId="47" borderId="56" xfId="0" applyFont="1" applyFill="1" applyBorder="1" applyAlignment="1">
      <alignment horizontal="center" vertical="center" wrapText="1"/>
    </xf>
    <xf numFmtId="0" fontId="16" fillId="47" borderId="54" xfId="0" applyFont="1" applyFill="1" applyBorder="1" applyAlignment="1">
      <alignment horizontal="center" vertical="center" wrapText="1"/>
    </xf>
    <xf numFmtId="0" fontId="16" fillId="47" borderId="52" xfId="0" applyFont="1" applyFill="1" applyBorder="1" applyAlignment="1">
      <alignment horizontal="center" vertical="center" wrapText="1"/>
    </xf>
    <xf numFmtId="0" fontId="16" fillId="47" borderId="60" xfId="0" applyFont="1" applyFill="1" applyBorder="1" applyAlignment="1">
      <alignment horizontal="center" vertical="center" wrapText="1"/>
    </xf>
    <xf numFmtId="0" fontId="16" fillId="47" borderId="55" xfId="0" applyFont="1" applyFill="1" applyBorder="1" applyAlignment="1">
      <alignment horizontal="center" vertical="center" wrapText="1"/>
    </xf>
    <xf numFmtId="0" fontId="16" fillId="47" borderId="104" xfId="0" applyFont="1" applyFill="1" applyBorder="1" applyAlignment="1">
      <alignment horizontal="center" vertical="center" wrapText="1"/>
    </xf>
    <xf numFmtId="0" fontId="16" fillId="47" borderId="2" xfId="0" applyFont="1" applyFill="1" applyBorder="1" applyAlignment="1">
      <alignment horizontal="center" vertical="center" wrapText="1"/>
    </xf>
    <xf numFmtId="0" fontId="17" fillId="46" borderId="52" xfId="2" applyFont="1" applyFill="1" applyBorder="1" applyAlignment="1">
      <alignment horizontal="left" vertical="center" wrapText="1" indent="4"/>
    </xf>
    <xf numFmtId="9" fontId="16" fillId="46" borderId="54" xfId="1" applyFont="1" applyFill="1" applyBorder="1" applyAlignment="1">
      <alignment horizontal="center" vertical="center" wrapText="1"/>
    </xf>
    <xf numFmtId="9" fontId="16" fillId="46" borderId="109" xfId="1" applyFont="1" applyFill="1" applyBorder="1" applyAlignment="1">
      <alignment horizontal="center" vertical="center" wrapText="1"/>
    </xf>
    <xf numFmtId="9" fontId="16" fillId="46" borderId="73" xfId="1" applyFont="1" applyFill="1" applyBorder="1" applyAlignment="1">
      <alignment horizontal="center" vertical="center" wrapText="1"/>
    </xf>
    <xf numFmtId="3" fontId="16" fillId="46" borderId="0" xfId="3" applyNumberFormat="1" applyFont="1" applyFill="1" applyBorder="1" applyAlignment="1">
      <alignment horizontal="center" vertical="center" wrapText="1"/>
    </xf>
    <xf numFmtId="3" fontId="16" fillId="46" borderId="64" xfId="3" applyNumberFormat="1" applyFont="1" applyFill="1" applyBorder="1" applyAlignment="1">
      <alignment horizontal="center" vertical="center" wrapText="1"/>
    </xf>
    <xf numFmtId="3" fontId="16" fillId="46" borderId="2" xfId="3" applyNumberFormat="1" applyFont="1" applyFill="1" applyBorder="1" applyAlignment="1">
      <alignment horizontal="center" vertical="center" wrapText="1"/>
    </xf>
    <xf numFmtId="3" fontId="16" fillId="46" borderId="73" xfId="3" applyNumberFormat="1" applyFont="1" applyFill="1" applyBorder="1" applyAlignment="1">
      <alignment horizontal="center" vertical="center" wrapText="1"/>
    </xf>
    <xf numFmtId="0" fontId="16" fillId="46" borderId="64" xfId="0" applyFont="1" applyFill="1" applyBorder="1" applyAlignment="1">
      <alignment horizontal="center" vertical="center" wrapText="1"/>
    </xf>
    <xf numFmtId="9" fontId="17" fillId="46" borderId="60" xfId="1" applyFont="1" applyFill="1" applyBorder="1" applyAlignment="1">
      <alignment horizontal="left" vertical="center" wrapText="1" indent="4"/>
    </xf>
    <xf numFmtId="9" fontId="17" fillId="46" borderId="55" xfId="1" applyFont="1" applyFill="1" applyBorder="1" applyAlignment="1">
      <alignment horizontal="left" vertical="center" wrapText="1" indent="4"/>
    </xf>
    <xf numFmtId="9" fontId="17" fillId="46" borderId="74" xfId="1" applyFont="1" applyFill="1" applyBorder="1" applyAlignment="1">
      <alignment horizontal="left" vertical="center" wrapText="1" indent="4"/>
    </xf>
    <xf numFmtId="9" fontId="17" fillId="46" borderId="54" xfId="1" applyFont="1" applyFill="1" applyBorder="1" applyAlignment="1">
      <alignment horizontal="left" vertical="center" wrapText="1" indent="4"/>
    </xf>
    <xf numFmtId="165" fontId="16" fillId="46" borderId="60" xfId="1" applyNumberFormat="1" applyFont="1" applyFill="1" applyBorder="1" applyAlignment="1">
      <alignment horizontal="center" vertical="center" wrapText="1"/>
    </xf>
    <xf numFmtId="165" fontId="16" fillId="46" borderId="55" xfId="1" applyNumberFormat="1" applyFont="1" applyFill="1" applyBorder="1" applyAlignment="1">
      <alignment horizontal="center" vertical="center" wrapText="1"/>
    </xf>
    <xf numFmtId="165" fontId="16" fillId="46" borderId="56" xfId="1" applyNumberFormat="1" applyFont="1" applyFill="1" applyBorder="1" applyAlignment="1">
      <alignment horizontal="center" vertical="center" wrapText="1"/>
    </xf>
    <xf numFmtId="165" fontId="16" fillId="46" borderId="54" xfId="3" applyNumberFormat="1" applyFont="1" applyFill="1" applyBorder="1" applyAlignment="1">
      <alignment horizontal="center" vertical="center" wrapText="1"/>
    </xf>
    <xf numFmtId="165" fontId="16" fillId="46" borderId="109" xfId="3" applyNumberFormat="1" applyFont="1" applyFill="1" applyBorder="1" applyAlignment="1">
      <alignment horizontal="center" vertical="center" wrapText="1"/>
    </xf>
    <xf numFmtId="9" fontId="16" fillId="46" borderId="60" xfId="1" applyFont="1" applyFill="1" applyBorder="1" applyAlignment="1">
      <alignment horizontal="center" vertical="center" wrapText="1"/>
    </xf>
    <xf numFmtId="9" fontId="16" fillId="46" borderId="55" xfId="1" applyFont="1" applyFill="1" applyBorder="1" applyAlignment="1">
      <alignment horizontal="center" vertical="center" wrapText="1"/>
    </xf>
    <xf numFmtId="9" fontId="16" fillId="46" borderId="74" xfId="1" applyFont="1" applyFill="1" applyBorder="1" applyAlignment="1">
      <alignment horizontal="center" vertical="center" wrapText="1"/>
    </xf>
    <xf numFmtId="9" fontId="16" fillId="46" borderId="73" xfId="3" applyNumberFormat="1" applyFont="1" applyFill="1" applyBorder="1" applyAlignment="1">
      <alignment horizontal="center" vertical="center" wrapText="1"/>
    </xf>
    <xf numFmtId="0" fontId="16" fillId="46" borderId="64" xfId="2" applyFont="1" applyFill="1" applyBorder="1" applyAlignment="1">
      <alignment horizontal="center" vertical="center" wrapText="1"/>
    </xf>
    <xf numFmtId="3" fontId="16" fillId="49" borderId="64" xfId="3" applyNumberFormat="1" applyFont="1" applyFill="1" applyBorder="1" applyAlignment="1">
      <alignment horizontal="center" vertical="center" wrapText="1"/>
    </xf>
    <xf numFmtId="3" fontId="16" fillId="49" borderId="65" xfId="3" applyNumberFormat="1" applyFont="1" applyFill="1" applyBorder="1" applyAlignment="1">
      <alignment horizontal="center" vertical="center" wrapText="1"/>
    </xf>
    <xf numFmtId="0" fontId="17" fillId="46" borderId="64" xfId="2" applyFont="1" applyFill="1" applyBorder="1" applyAlignment="1">
      <alignment horizontal="left" vertical="center" wrapText="1" indent="4"/>
    </xf>
    <xf numFmtId="3" fontId="16" fillId="46" borderId="64" xfId="2" applyNumberFormat="1" applyFont="1" applyFill="1" applyBorder="1" applyAlignment="1">
      <alignment horizontal="center" vertical="center" wrapText="1"/>
    </xf>
    <xf numFmtId="3" fontId="16" fillId="46" borderId="65" xfId="2" applyNumberFormat="1" applyFont="1" applyFill="1" applyBorder="1" applyAlignment="1">
      <alignment horizontal="center" vertical="center" wrapText="1"/>
    </xf>
    <xf numFmtId="0" fontId="16" fillId="0" borderId="154" xfId="0" applyFont="1" applyBorder="1" applyAlignment="1">
      <alignment horizontal="center" vertical="center" wrapText="1"/>
    </xf>
    <xf numFmtId="3" fontId="16" fillId="3" borderId="159" xfId="2" applyNumberFormat="1" applyFont="1" applyFill="1" applyBorder="1" applyAlignment="1">
      <alignment horizontal="center" vertical="center" wrapText="1"/>
    </xf>
    <xf numFmtId="3" fontId="16" fillId="3" borderId="226" xfId="2" applyNumberFormat="1" applyFont="1" applyFill="1" applyBorder="1" applyAlignment="1">
      <alignment horizontal="center" vertical="center" wrapText="1"/>
    </xf>
    <xf numFmtId="3" fontId="16" fillId="3" borderId="238" xfId="2" applyNumberFormat="1" applyFont="1" applyFill="1" applyBorder="1" applyAlignment="1">
      <alignment horizontal="center" vertical="center" wrapText="1"/>
    </xf>
    <xf numFmtId="3" fontId="16" fillId="3" borderId="239" xfId="2" applyNumberFormat="1" applyFont="1" applyFill="1" applyBorder="1" applyAlignment="1">
      <alignment horizontal="center" vertical="center" wrapText="1"/>
    </xf>
    <xf numFmtId="3" fontId="16" fillId="3" borderId="240" xfId="2" applyNumberFormat="1" applyFont="1" applyFill="1" applyBorder="1" applyAlignment="1">
      <alignment horizontal="center" vertical="center" wrapText="1"/>
    </xf>
    <xf numFmtId="3" fontId="16" fillId="3" borderId="241" xfId="3" applyNumberFormat="1" applyFont="1" applyFill="1" applyBorder="1" applyAlignment="1">
      <alignment horizontal="center" vertical="center" wrapText="1"/>
    </xf>
    <xf numFmtId="3" fontId="16" fillId="3" borderId="240" xfId="3" applyNumberFormat="1" applyFont="1" applyFill="1" applyBorder="1" applyAlignment="1">
      <alignment horizontal="center" vertical="center" wrapText="1"/>
    </xf>
    <xf numFmtId="4" fontId="16" fillId="3" borderId="155" xfId="2" applyNumberFormat="1" applyFont="1" applyFill="1" applyBorder="1" applyAlignment="1">
      <alignment horizontal="center" vertical="center" wrapText="1"/>
    </xf>
    <xf numFmtId="4" fontId="16" fillId="3" borderId="156" xfId="2" applyNumberFormat="1" applyFont="1" applyFill="1" applyBorder="1" applyAlignment="1">
      <alignment horizontal="center" vertical="center" wrapText="1"/>
    </xf>
    <xf numFmtId="4" fontId="16" fillId="3" borderId="159" xfId="2" applyNumberFormat="1" applyFont="1" applyFill="1" applyBorder="1" applyAlignment="1">
      <alignment horizontal="center" vertical="center" wrapText="1"/>
    </xf>
    <xf numFmtId="4" fontId="16" fillId="3" borderId="158" xfId="3" applyNumberFormat="1" applyFont="1" applyFill="1" applyBorder="1" applyAlignment="1">
      <alignment horizontal="center" vertical="center" wrapText="1"/>
    </xf>
    <xf numFmtId="4" fontId="16" fillId="3" borderId="159" xfId="3" applyNumberFormat="1" applyFont="1" applyFill="1" applyBorder="1" applyAlignment="1">
      <alignment horizontal="center" vertical="center" wrapText="1"/>
    </xf>
    <xf numFmtId="4" fontId="16" fillId="3" borderId="226" xfId="2" applyNumberFormat="1" applyFont="1" applyFill="1" applyBorder="1" applyAlignment="1">
      <alignment horizontal="center" vertical="center" wrapText="1"/>
    </xf>
    <xf numFmtId="4" fontId="16" fillId="3" borderId="222" xfId="2" applyNumberFormat="1" applyFont="1" applyFill="1" applyBorder="1" applyAlignment="1">
      <alignment horizontal="center" vertical="center" wrapText="1"/>
    </xf>
    <xf numFmtId="4" fontId="16" fillId="3" borderId="238" xfId="2" applyNumberFormat="1" applyFont="1" applyFill="1" applyBorder="1" applyAlignment="1">
      <alignment horizontal="center" vertical="center" wrapText="1"/>
    </xf>
    <xf numFmtId="4" fontId="16" fillId="3" borderId="239" xfId="2" applyNumberFormat="1" applyFont="1" applyFill="1" applyBorder="1" applyAlignment="1">
      <alignment horizontal="center" vertical="center" wrapText="1"/>
    </xf>
    <xf numFmtId="4" fontId="16" fillId="3" borderId="240" xfId="2" applyNumberFormat="1" applyFont="1" applyFill="1" applyBorder="1" applyAlignment="1">
      <alignment horizontal="center" vertical="center" wrapText="1"/>
    </xf>
    <xf numFmtId="4" fontId="16" fillId="3" borderId="241" xfId="3" applyNumberFormat="1" applyFont="1" applyFill="1" applyBorder="1" applyAlignment="1">
      <alignment horizontal="center" vertical="center" wrapText="1"/>
    </xf>
    <xf numFmtId="4" fontId="16" fillId="3" borderId="240" xfId="3" applyNumberFormat="1" applyFont="1" applyFill="1" applyBorder="1" applyAlignment="1">
      <alignment horizontal="center" vertical="center" wrapText="1"/>
    </xf>
    <xf numFmtId="4" fontId="16" fillId="3" borderId="160" xfId="2" applyNumberFormat="1" applyFont="1" applyFill="1" applyBorder="1" applyAlignment="1">
      <alignment horizontal="center" vertical="center" wrapText="1"/>
    </xf>
    <xf numFmtId="3" fontId="16" fillId="20" borderId="155" xfId="2" applyNumberFormat="1" applyFont="1" applyFill="1" applyBorder="1" applyAlignment="1">
      <alignment horizontal="center" vertical="center" wrapText="1"/>
    </xf>
    <xf numFmtId="3" fontId="16" fillId="20" borderId="156" xfId="2" applyNumberFormat="1" applyFont="1" applyFill="1" applyBorder="1" applyAlignment="1">
      <alignment horizontal="center" vertical="center" wrapText="1"/>
    </xf>
    <xf numFmtId="3" fontId="16" fillId="20" borderId="159" xfId="2" applyNumberFormat="1" applyFont="1" applyFill="1" applyBorder="1" applyAlignment="1">
      <alignment horizontal="center" vertical="center" wrapText="1"/>
    </xf>
    <xf numFmtId="3" fontId="16" fillId="20" borderId="158" xfId="3" applyNumberFormat="1" applyFont="1" applyFill="1" applyBorder="1" applyAlignment="1">
      <alignment horizontal="center" vertical="center" wrapText="1"/>
    </xf>
    <xf numFmtId="3" fontId="16" fillId="20" borderId="159" xfId="3" applyNumberFormat="1" applyFont="1" applyFill="1" applyBorder="1" applyAlignment="1">
      <alignment horizontal="center" vertical="center" wrapText="1"/>
    </xf>
    <xf numFmtId="3" fontId="16" fillId="20" borderId="222" xfId="2" applyNumberFormat="1" applyFont="1" applyFill="1" applyBorder="1" applyAlignment="1">
      <alignment horizontal="center" vertical="center" wrapText="1"/>
    </xf>
    <xf numFmtId="3" fontId="16" fillId="20" borderId="238" xfId="2" applyNumberFormat="1" applyFont="1" applyFill="1" applyBorder="1" applyAlignment="1">
      <alignment horizontal="center" vertical="center" wrapText="1"/>
    </xf>
    <xf numFmtId="3" fontId="16" fillId="20" borderId="239" xfId="2" applyNumberFormat="1" applyFont="1" applyFill="1" applyBorder="1" applyAlignment="1">
      <alignment horizontal="center" vertical="center" wrapText="1"/>
    </xf>
    <xf numFmtId="3" fontId="16" fillId="20" borderId="240" xfId="2" applyNumberFormat="1" applyFont="1" applyFill="1" applyBorder="1" applyAlignment="1">
      <alignment horizontal="center" vertical="center" wrapText="1"/>
    </xf>
    <xf numFmtId="3" fontId="16" fillId="20" borderId="241" xfId="3" applyNumberFormat="1" applyFont="1" applyFill="1" applyBorder="1" applyAlignment="1">
      <alignment horizontal="center" vertical="center" wrapText="1"/>
    </xf>
    <xf numFmtId="3" fontId="16" fillId="20" borderId="240" xfId="3" applyNumberFormat="1" applyFont="1" applyFill="1" applyBorder="1" applyAlignment="1">
      <alignment horizontal="center" vertical="center" wrapText="1"/>
    </xf>
    <xf numFmtId="3" fontId="16" fillId="20" borderId="160" xfId="2" applyNumberFormat="1" applyFont="1" applyFill="1" applyBorder="1" applyAlignment="1">
      <alignment horizontal="center" vertical="center" wrapText="1"/>
    </xf>
    <xf numFmtId="4" fontId="16" fillId="20" borderId="155" xfId="2" applyNumberFormat="1" applyFont="1" applyFill="1" applyBorder="1" applyAlignment="1">
      <alignment horizontal="center" vertical="center" wrapText="1"/>
    </xf>
    <xf numFmtId="4" fontId="16" fillId="20" borderId="156" xfId="2" applyNumberFormat="1" applyFont="1" applyFill="1" applyBorder="1" applyAlignment="1">
      <alignment horizontal="center" vertical="center" wrapText="1"/>
    </xf>
    <xf numFmtId="4" fontId="16" fillId="20" borderId="159" xfId="2" applyNumberFormat="1" applyFont="1" applyFill="1" applyBorder="1" applyAlignment="1">
      <alignment horizontal="center" vertical="center" wrapText="1"/>
    </xf>
    <xf numFmtId="4" fontId="16" fillId="20" borderId="158" xfId="3" applyNumberFormat="1" applyFont="1" applyFill="1" applyBorder="1" applyAlignment="1">
      <alignment horizontal="center" vertical="center" wrapText="1"/>
    </xf>
    <xf numFmtId="4" fontId="16" fillId="20" borderId="159" xfId="3" applyNumberFormat="1" applyFont="1" applyFill="1" applyBorder="1" applyAlignment="1">
      <alignment horizontal="center" vertical="center" wrapText="1"/>
    </xf>
    <xf numFmtId="4" fontId="16" fillId="20" borderId="222" xfId="2" applyNumberFormat="1" applyFont="1" applyFill="1" applyBorder="1" applyAlignment="1">
      <alignment horizontal="center" vertical="center" wrapText="1"/>
    </xf>
    <xf numFmtId="4" fontId="16" fillId="20" borderId="238" xfId="2" applyNumberFormat="1" applyFont="1" applyFill="1" applyBorder="1" applyAlignment="1">
      <alignment horizontal="center" vertical="center" wrapText="1"/>
    </xf>
    <xf numFmtId="4" fontId="16" fillId="20" borderId="239" xfId="2" applyNumberFormat="1" applyFont="1" applyFill="1" applyBorder="1" applyAlignment="1">
      <alignment horizontal="center" vertical="center" wrapText="1"/>
    </xf>
    <xf numFmtId="4" fontId="16" fillId="20" borderId="240" xfId="2" applyNumberFormat="1" applyFont="1" applyFill="1" applyBorder="1" applyAlignment="1">
      <alignment horizontal="center" vertical="center" wrapText="1"/>
    </xf>
    <xf numFmtId="4" fontId="16" fillId="20" borderId="241" xfId="3" applyNumberFormat="1" applyFont="1" applyFill="1" applyBorder="1" applyAlignment="1">
      <alignment horizontal="center" vertical="center" wrapText="1"/>
    </xf>
    <xf numFmtId="4" fontId="16" fillId="20" borderId="240" xfId="3" applyNumberFormat="1" applyFont="1" applyFill="1" applyBorder="1" applyAlignment="1">
      <alignment horizontal="center" vertical="center" wrapText="1"/>
    </xf>
    <xf numFmtId="4" fontId="16" fillId="20" borderId="160" xfId="2" applyNumberFormat="1" applyFont="1" applyFill="1" applyBorder="1" applyAlignment="1">
      <alignment horizontal="center" vertical="center" wrapText="1"/>
    </xf>
    <xf numFmtId="3" fontId="16" fillId="20" borderId="226" xfId="2" applyNumberFormat="1" applyFont="1" applyFill="1" applyBorder="1" applyAlignment="1">
      <alignment horizontal="center" vertical="center" wrapText="1"/>
    </xf>
    <xf numFmtId="1" fontId="16" fillId="3" borderId="155" xfId="0" applyNumberFormat="1" applyFont="1" applyFill="1" applyBorder="1" applyAlignment="1">
      <alignment horizontal="center" vertical="center" wrapText="1"/>
    </xf>
    <xf numFmtId="1" fontId="16" fillId="3" borderId="156" xfId="0" applyNumberFormat="1" applyFont="1" applyFill="1" applyBorder="1" applyAlignment="1">
      <alignment horizontal="center" vertical="center" wrapText="1"/>
    </xf>
    <xf numFmtId="1" fontId="16" fillId="3" borderId="157" xfId="0" applyNumberFormat="1" applyFont="1" applyFill="1" applyBorder="1" applyAlignment="1">
      <alignment horizontal="center" vertical="center" wrapText="1"/>
    </xf>
    <xf numFmtId="1" fontId="16" fillId="3" borderId="158" xfId="0" applyNumberFormat="1" applyFont="1" applyFill="1" applyBorder="1" applyAlignment="1">
      <alignment horizontal="center" vertical="center" wrapText="1"/>
    </xf>
    <xf numFmtId="1" fontId="16" fillId="3" borderId="159" xfId="0" applyNumberFormat="1" applyFont="1" applyFill="1" applyBorder="1" applyAlignment="1">
      <alignment horizontal="center" vertical="center" wrapText="1"/>
    </xf>
    <xf numFmtId="1" fontId="16" fillId="3" borderId="222" xfId="0" applyNumberFormat="1" applyFont="1" applyFill="1" applyBorder="1" applyAlignment="1">
      <alignment horizontal="center" vertical="center" wrapText="1"/>
    </xf>
    <xf numFmtId="1" fontId="16" fillId="15" borderId="155" xfId="0" applyNumberFormat="1" applyFont="1" applyFill="1" applyBorder="1" applyAlignment="1">
      <alignment horizontal="center" vertical="center" wrapText="1"/>
    </xf>
    <xf numFmtId="1" fontId="16" fillId="15" borderId="156" xfId="0" applyNumberFormat="1" applyFont="1" applyFill="1" applyBorder="1" applyAlignment="1">
      <alignment horizontal="center" vertical="center" wrapText="1"/>
    </xf>
    <xf numFmtId="1" fontId="16" fillId="15" borderId="157" xfId="0" applyNumberFormat="1" applyFont="1" applyFill="1" applyBorder="1" applyAlignment="1">
      <alignment horizontal="center" vertical="center" wrapText="1"/>
    </xf>
    <xf numFmtId="1" fontId="16" fillId="15" borderId="158" xfId="0" applyNumberFormat="1" applyFont="1" applyFill="1" applyBorder="1" applyAlignment="1">
      <alignment horizontal="center" vertical="center" wrapText="1"/>
    </xf>
    <xf numFmtId="1" fontId="16" fillId="15" borderId="159" xfId="0" applyNumberFormat="1" applyFont="1" applyFill="1" applyBorder="1" applyAlignment="1">
      <alignment horizontal="center" vertical="center" wrapText="1"/>
    </xf>
    <xf numFmtId="1" fontId="16" fillId="15" borderId="222" xfId="0" applyNumberFormat="1" applyFont="1" applyFill="1" applyBorder="1" applyAlignment="1">
      <alignment horizontal="center" vertical="center" wrapText="1"/>
    </xf>
    <xf numFmtId="1" fontId="16" fillId="15" borderId="160" xfId="0" applyNumberFormat="1" applyFont="1" applyFill="1" applyBorder="1" applyAlignment="1">
      <alignment horizontal="center" vertical="center" wrapText="1"/>
    </xf>
    <xf numFmtId="0" fontId="16" fillId="18" borderId="155" xfId="0" applyFont="1" applyFill="1" applyBorder="1" applyAlignment="1">
      <alignment horizontal="center" vertical="center" wrapText="1"/>
    </xf>
    <xf numFmtId="0" fontId="16" fillId="18" borderId="156" xfId="0" applyFont="1" applyFill="1" applyBorder="1" applyAlignment="1">
      <alignment horizontal="center" vertical="center" wrapText="1"/>
    </xf>
    <xf numFmtId="0" fontId="16" fillId="18" borderId="157" xfId="0" applyFont="1" applyFill="1" applyBorder="1" applyAlignment="1">
      <alignment horizontal="center" vertical="center" wrapText="1"/>
    </xf>
    <xf numFmtId="0" fontId="16" fillId="18" borderId="158" xfId="0" applyFont="1" applyFill="1" applyBorder="1" applyAlignment="1">
      <alignment horizontal="center" vertical="center" wrapText="1"/>
    </xf>
    <xf numFmtId="0" fontId="16" fillId="18" borderId="159" xfId="0" applyFont="1" applyFill="1" applyBorder="1" applyAlignment="1">
      <alignment horizontal="center" vertical="center" wrapText="1"/>
    </xf>
    <xf numFmtId="0" fontId="16" fillId="18" borderId="222" xfId="0" applyFont="1" applyFill="1" applyBorder="1" applyAlignment="1">
      <alignment horizontal="center" vertical="center" wrapText="1"/>
    </xf>
    <xf numFmtId="0" fontId="16" fillId="18" borderId="155" xfId="0" applyFont="1" applyFill="1" applyBorder="1" applyAlignment="1">
      <alignment horizontal="left" vertical="center" wrapText="1"/>
    </xf>
    <xf numFmtId="0" fontId="16" fillId="18" borderId="156" xfId="0" applyFont="1" applyFill="1" applyBorder="1" applyAlignment="1">
      <alignment horizontal="left" vertical="center" wrapText="1"/>
    </xf>
    <xf numFmtId="0" fontId="16" fillId="18" borderId="157" xfId="0" applyFont="1" applyFill="1" applyBorder="1" applyAlignment="1">
      <alignment horizontal="left" vertical="center" wrapText="1"/>
    </xf>
    <xf numFmtId="0" fontId="16" fillId="18" borderId="158" xfId="0" applyFont="1" applyFill="1" applyBorder="1" applyAlignment="1">
      <alignment horizontal="left" vertical="center" wrapText="1"/>
    </xf>
    <xf numFmtId="0" fontId="16" fillId="18" borderId="159" xfId="0" applyFont="1" applyFill="1" applyBorder="1" applyAlignment="1">
      <alignment horizontal="left" vertical="center" wrapText="1"/>
    </xf>
    <xf numFmtId="0" fontId="16" fillId="18" borderId="160" xfId="0" applyFont="1" applyFill="1" applyBorder="1" applyAlignment="1">
      <alignment horizontal="left" vertical="center" wrapText="1"/>
    </xf>
    <xf numFmtId="0" fontId="16" fillId="18" borderId="160" xfId="0" applyFont="1" applyFill="1" applyBorder="1" applyAlignment="1">
      <alignment horizontal="center" vertical="center" wrapText="1"/>
    </xf>
    <xf numFmtId="0" fontId="16" fillId="3" borderId="134" xfId="0" applyFont="1" applyFill="1" applyBorder="1" applyAlignment="1">
      <alignment horizontal="center" vertical="center" wrapText="1"/>
    </xf>
    <xf numFmtId="0" fontId="16" fillId="0" borderId="134" xfId="0" applyFont="1" applyBorder="1" applyAlignment="1">
      <alignment horizontal="center" vertical="center" wrapText="1"/>
    </xf>
    <xf numFmtId="9" fontId="50" fillId="50" borderId="54" xfId="1" applyFont="1" applyFill="1" applyBorder="1" applyAlignment="1">
      <alignment horizontal="center" vertical="center" wrapText="1"/>
    </xf>
    <xf numFmtId="9" fontId="16" fillId="18" borderId="2" xfId="1" applyFont="1" applyFill="1" applyBorder="1" applyAlignment="1">
      <alignment horizontal="center" vertical="center" wrapText="1"/>
    </xf>
    <xf numFmtId="3" fontId="50" fillId="50" borderId="54" xfId="3" applyNumberFormat="1" applyFont="1" applyFill="1" applyBorder="1" applyAlignment="1">
      <alignment horizontal="center" vertical="center" wrapText="1"/>
    </xf>
    <xf numFmtId="3" fontId="16" fillId="18" borderId="54" xfId="2" applyNumberFormat="1" applyFont="1" applyFill="1" applyBorder="1" applyAlignment="1">
      <alignment horizontal="center" vertical="center" wrapText="1"/>
    </xf>
    <xf numFmtId="0" fontId="39" fillId="18" borderId="60" xfId="0" applyFont="1" applyFill="1" applyBorder="1" applyAlignment="1">
      <alignment horizontal="center" vertical="center" wrapText="1"/>
    </xf>
    <xf numFmtId="3" fontId="16" fillId="40" borderId="74" xfId="2" applyNumberFormat="1" applyFont="1" applyFill="1" applyBorder="1" applyAlignment="1">
      <alignment horizontal="center" vertical="center" wrapText="1"/>
    </xf>
    <xf numFmtId="3" fontId="16" fillId="40" borderId="54" xfId="2" applyNumberFormat="1" applyFont="1" applyFill="1" applyBorder="1" applyAlignment="1">
      <alignment horizontal="center" vertical="center" wrapText="1"/>
    </xf>
    <xf numFmtId="0" fontId="16" fillId="40" borderId="55" xfId="0" applyFont="1" applyFill="1" applyBorder="1" applyAlignment="1">
      <alignment horizontal="center" vertical="center" wrapText="1"/>
    </xf>
    <xf numFmtId="0" fontId="16" fillId="40" borderId="74" xfId="0" applyFont="1" applyFill="1" applyBorder="1" applyAlignment="1">
      <alignment horizontal="center" vertical="center" wrapText="1"/>
    </xf>
    <xf numFmtId="0" fontId="16" fillId="40" borderId="54" xfId="0" applyFont="1" applyFill="1" applyBorder="1" applyAlignment="1">
      <alignment horizontal="center" vertical="center" wrapText="1"/>
    </xf>
    <xf numFmtId="0" fontId="16" fillId="40" borderId="56" xfId="0" applyFont="1" applyFill="1" applyBorder="1" applyAlignment="1">
      <alignment horizontal="center" vertical="center" wrapText="1"/>
    </xf>
    <xf numFmtId="168" fontId="16" fillId="18" borderId="52" xfId="3" applyNumberFormat="1" applyFont="1" applyFill="1" applyBorder="1" applyAlignment="1">
      <alignment horizontal="center" vertical="center" wrapText="1"/>
    </xf>
    <xf numFmtId="168" fontId="16" fillId="18" borderId="224" xfId="3" applyNumberFormat="1" applyFont="1" applyFill="1" applyBorder="1" applyAlignment="1">
      <alignment horizontal="center" vertical="center" wrapText="1"/>
    </xf>
    <xf numFmtId="170" fontId="16" fillId="3" borderId="0" xfId="0" applyNumberFormat="1" applyFont="1" applyFill="1" applyAlignment="1">
      <alignment horizontal="center" vertical="center" wrapText="1"/>
    </xf>
    <xf numFmtId="1" fontId="16" fillId="0" borderId="54" xfId="1" applyNumberFormat="1" applyFont="1" applyFill="1" applyBorder="1" applyAlignment="1">
      <alignment horizontal="center" vertical="center" wrapText="1"/>
    </xf>
    <xf numFmtId="1" fontId="16" fillId="3" borderId="56" xfId="1" applyNumberFormat="1" applyFont="1" applyFill="1" applyBorder="1" applyAlignment="1">
      <alignment horizontal="center" vertical="center" wrapText="1"/>
    </xf>
    <xf numFmtId="1" fontId="16" fillId="0" borderId="231" xfId="1" applyNumberFormat="1" applyFont="1" applyFill="1" applyBorder="1" applyAlignment="1">
      <alignment horizontal="center" vertical="center" wrapText="1"/>
    </xf>
    <xf numFmtId="1" fontId="16" fillId="3" borderId="230" xfId="1" applyNumberFormat="1" applyFont="1" applyFill="1" applyBorder="1" applyAlignment="1">
      <alignment horizontal="center" vertical="center" wrapText="1"/>
    </xf>
    <xf numFmtId="1" fontId="16" fillId="3" borderId="54" xfId="1" applyNumberFormat="1" applyFont="1" applyFill="1" applyBorder="1" applyAlignment="1">
      <alignment horizontal="center" vertical="center" wrapText="1"/>
    </xf>
    <xf numFmtId="1" fontId="16" fillId="0" borderId="158" xfId="1" applyNumberFormat="1" applyFont="1" applyFill="1" applyBorder="1" applyAlignment="1">
      <alignment horizontal="center" vertical="center" wrapText="1"/>
    </xf>
    <xf numFmtId="1" fontId="16" fillId="3" borderId="159" xfId="1" applyNumberFormat="1" applyFont="1" applyFill="1" applyBorder="1" applyAlignment="1">
      <alignment horizontal="center" vertical="center" wrapText="1"/>
    </xf>
    <xf numFmtId="1" fontId="16" fillId="3" borderId="60" xfId="1" applyNumberFormat="1" applyFont="1" applyFill="1" applyBorder="1" applyAlignment="1">
      <alignment horizontal="center" vertical="center" wrapText="1"/>
    </xf>
    <xf numFmtId="1" fontId="16" fillId="0" borderId="55" xfId="1" applyNumberFormat="1" applyFont="1" applyFill="1" applyBorder="1" applyAlignment="1">
      <alignment horizontal="center" vertical="center" wrapText="1"/>
    </xf>
    <xf numFmtId="1" fontId="16" fillId="3" borderId="228" xfId="1" applyNumberFormat="1" applyFont="1" applyFill="1" applyBorder="1" applyAlignment="1">
      <alignment horizontal="center" vertical="center" wrapText="1"/>
    </xf>
    <xf numFmtId="1" fontId="16" fillId="3" borderId="229" xfId="1" applyNumberFormat="1" applyFont="1" applyFill="1" applyBorder="1" applyAlignment="1">
      <alignment horizontal="center" vertical="center" wrapText="1"/>
    </xf>
    <xf numFmtId="1" fontId="16" fillId="3" borderId="55" xfId="1" applyNumberFormat="1" applyFont="1" applyFill="1" applyBorder="1" applyAlignment="1">
      <alignment horizontal="center" vertical="center" wrapText="1"/>
    </xf>
    <xf numFmtId="1" fontId="16" fillId="3" borderId="155" xfId="1" applyNumberFormat="1" applyFont="1" applyFill="1" applyBorder="1" applyAlignment="1">
      <alignment horizontal="center" vertical="center" wrapText="1"/>
    </xf>
    <xf numFmtId="1" fontId="16" fillId="0" borderId="156" xfId="1" applyNumberFormat="1" applyFont="1" applyFill="1" applyBorder="1" applyAlignment="1">
      <alignment horizontal="center" vertical="center" wrapText="1"/>
    </xf>
    <xf numFmtId="1" fontId="16" fillId="0" borderId="159" xfId="1" applyNumberFormat="1" applyFont="1" applyFill="1" applyBorder="1" applyAlignment="1">
      <alignment horizontal="center" vertical="center" wrapText="1"/>
    </xf>
    <xf numFmtId="3" fontId="16" fillId="0" borderId="213" xfId="2" applyNumberFormat="1" applyFont="1" applyBorder="1" applyAlignment="1">
      <alignment horizontal="center" vertical="center" wrapText="1"/>
    </xf>
    <xf numFmtId="9" fontId="16" fillId="27" borderId="60" xfId="1" applyFont="1" applyFill="1" applyBorder="1" applyAlignment="1">
      <alignment horizontal="center" vertical="center" wrapText="1"/>
    </xf>
    <xf numFmtId="9" fontId="16" fillId="27" borderId="54" xfId="1" applyFont="1" applyFill="1" applyBorder="1" applyAlignment="1">
      <alignment horizontal="center" vertical="center" wrapText="1"/>
    </xf>
    <xf numFmtId="0" fontId="16" fillId="0" borderId="60" xfId="0" applyFont="1" applyBorder="1" applyAlignment="1">
      <alignment horizontal="center" vertical="center" wrapText="1"/>
    </xf>
    <xf numFmtId="0" fontId="16" fillId="0" borderId="56" xfId="0" applyFont="1" applyBorder="1" applyAlignment="1">
      <alignment horizontal="center" vertical="center" wrapText="1"/>
    </xf>
    <xf numFmtId="9" fontId="16" fillId="0" borderId="228" xfId="1" applyFont="1" applyFill="1" applyBorder="1" applyAlignment="1">
      <alignment horizontal="center" vertical="center" wrapText="1"/>
    </xf>
    <xf numFmtId="9" fontId="16" fillId="0" borderId="229" xfId="1" applyFont="1" applyFill="1" applyBorder="1" applyAlignment="1">
      <alignment horizontal="center" vertical="center" wrapText="1"/>
    </xf>
    <xf numFmtId="9" fontId="16" fillId="0" borderId="230" xfId="1" applyFont="1" applyFill="1" applyBorder="1" applyAlignment="1">
      <alignment horizontal="center" vertical="center" wrapText="1"/>
    </xf>
    <xf numFmtId="1" fontId="16" fillId="0" borderId="60" xfId="0" applyNumberFormat="1" applyFont="1" applyBorder="1" applyAlignment="1">
      <alignment horizontal="center" vertical="center" wrapText="1"/>
    </xf>
    <xf numFmtId="1" fontId="16" fillId="0" borderId="55" xfId="0" applyNumberFormat="1" applyFont="1" applyBorder="1" applyAlignment="1">
      <alignment horizontal="center" vertical="center" wrapText="1"/>
    </xf>
    <xf numFmtId="1" fontId="16" fillId="0" borderId="56" xfId="0" applyNumberFormat="1" applyFont="1" applyBorder="1" applyAlignment="1">
      <alignment horizontal="center" vertical="center" wrapText="1"/>
    </xf>
    <xf numFmtId="0" fontId="17" fillId="47" borderId="60" xfId="2" applyFont="1" applyFill="1" applyBorder="1" applyAlignment="1">
      <alignment horizontal="left" vertical="center" wrapText="1" indent="4"/>
    </xf>
    <xf numFmtId="0" fontId="17" fillId="47" borderId="55" xfId="2" applyFont="1" applyFill="1" applyBorder="1" applyAlignment="1">
      <alignment horizontal="left" vertical="center" wrapText="1" indent="4"/>
    </xf>
    <xf numFmtId="0" fontId="17" fillId="47" borderId="56" xfId="2" applyFont="1" applyFill="1" applyBorder="1" applyAlignment="1">
      <alignment horizontal="left" vertical="center" wrapText="1" indent="4"/>
    </xf>
    <xf numFmtId="0" fontId="17" fillId="47" borderId="54" xfId="2" applyFont="1" applyFill="1" applyBorder="1" applyAlignment="1">
      <alignment horizontal="left" vertical="center" wrapText="1" indent="4"/>
    </xf>
    <xf numFmtId="0" fontId="36" fillId="3" borderId="4" xfId="0" applyFont="1" applyFill="1" applyBorder="1" applyAlignment="1">
      <alignment horizontal="center" vertical="center" wrapText="1"/>
    </xf>
    <xf numFmtId="3" fontId="16" fillId="3" borderId="104" xfId="3" applyNumberFormat="1" applyFont="1" applyFill="1" applyBorder="1" applyAlignment="1">
      <alignment horizontal="center" vertical="center" wrapText="1"/>
    </xf>
    <xf numFmtId="3" fontId="16" fillId="46" borderId="104" xfId="3" applyNumberFormat="1" applyFont="1" applyFill="1" applyBorder="1" applyAlignment="1">
      <alignment horizontal="center" vertical="center" wrapText="1"/>
    </xf>
    <xf numFmtId="3" fontId="16" fillId="3" borderId="230" xfId="3" applyNumberFormat="1" applyFont="1" applyFill="1" applyBorder="1" applyAlignment="1">
      <alignment horizontal="center" vertical="center" wrapText="1"/>
    </xf>
    <xf numFmtId="3" fontId="16" fillId="3" borderId="237" xfId="3" applyNumberFormat="1" applyFont="1" applyFill="1" applyBorder="1" applyAlignment="1">
      <alignment horizontal="center" vertical="center" wrapText="1"/>
    </xf>
    <xf numFmtId="9" fontId="16" fillId="27" borderId="56" xfId="1" applyFont="1" applyFill="1" applyBorder="1" applyAlignment="1">
      <alignment horizontal="center" vertical="center" wrapText="1"/>
    </xf>
    <xf numFmtId="165" fontId="16" fillId="0" borderId="56" xfId="1" applyNumberFormat="1" applyFont="1" applyFill="1" applyBorder="1" applyAlignment="1">
      <alignment horizontal="center" vertical="center" wrapText="1"/>
    </xf>
    <xf numFmtId="3" fontId="16" fillId="0" borderId="216" xfId="2" applyNumberFormat="1" applyFont="1" applyBorder="1" applyAlignment="1">
      <alignment horizontal="center" vertical="center" wrapText="1"/>
    </xf>
    <xf numFmtId="9" fontId="16" fillId="0" borderId="61" xfId="1" applyFont="1" applyFill="1" applyBorder="1" applyAlignment="1">
      <alignment horizontal="center" vertical="center" wrapText="1"/>
    </xf>
    <xf numFmtId="9" fontId="16" fillId="0" borderId="58" xfId="1" applyFont="1" applyFill="1" applyBorder="1" applyAlignment="1">
      <alignment horizontal="center" vertical="center" wrapText="1"/>
    </xf>
    <xf numFmtId="9" fontId="16" fillId="0" borderId="59" xfId="1" applyFont="1" applyFill="1" applyBorder="1" applyAlignment="1">
      <alignment horizontal="center" vertical="center" wrapText="1"/>
    </xf>
    <xf numFmtId="9" fontId="16" fillId="0" borderId="74" xfId="1" applyFont="1" applyFill="1" applyBorder="1" applyAlignment="1">
      <alignment horizontal="center" vertical="center" wrapText="1"/>
    </xf>
    <xf numFmtId="9" fontId="16" fillId="0" borderId="60" xfId="1" applyFont="1" applyBorder="1" applyAlignment="1">
      <alignment horizontal="center" vertical="center" wrapText="1"/>
    </xf>
    <xf numFmtId="9" fontId="16" fillId="0" borderId="55" xfId="1" applyFont="1" applyBorder="1" applyAlignment="1">
      <alignment horizontal="center" vertical="center" wrapText="1"/>
    </xf>
    <xf numFmtId="9" fontId="16" fillId="0" borderId="74" xfId="1" applyFont="1" applyBorder="1" applyAlignment="1">
      <alignment horizontal="center" vertical="center" wrapText="1"/>
    </xf>
    <xf numFmtId="9" fontId="16" fillId="0" borderId="54" xfId="1" applyFont="1" applyBorder="1" applyAlignment="1">
      <alignment horizontal="center" vertical="center" wrapText="1"/>
    </xf>
    <xf numFmtId="0" fontId="17" fillId="46" borderId="109" xfId="2" applyFont="1" applyFill="1" applyBorder="1" applyAlignment="1">
      <alignment horizontal="left" vertical="center" wrapText="1" indent="4"/>
    </xf>
    <xf numFmtId="9" fontId="16" fillId="0" borderId="109" xfId="1" applyFont="1" applyBorder="1" applyAlignment="1">
      <alignment horizontal="center" vertical="center" wrapText="1"/>
    </xf>
    <xf numFmtId="9" fontId="17" fillId="46" borderId="109" xfId="1" applyFont="1" applyFill="1" applyBorder="1" applyAlignment="1">
      <alignment horizontal="left" vertical="center" wrapText="1" indent="4"/>
    </xf>
    <xf numFmtId="3" fontId="16" fillId="0" borderId="56" xfId="0" applyNumberFormat="1" applyFont="1" applyBorder="1" applyAlignment="1">
      <alignment horizontal="center" vertical="center" wrapText="1"/>
    </xf>
    <xf numFmtId="0" fontId="24" fillId="8" borderId="109" xfId="0" applyFont="1" applyFill="1" applyBorder="1" applyAlignment="1">
      <alignment horizontal="center" vertical="center" wrapText="1"/>
    </xf>
    <xf numFmtId="0" fontId="17" fillId="12" borderId="109" xfId="2" applyFont="1" applyFill="1" applyBorder="1" applyAlignment="1">
      <alignment horizontal="left" vertical="center" wrapText="1" indent="4"/>
    </xf>
    <xf numFmtId="3" fontId="16" fillId="3" borderId="109" xfId="0" applyNumberFormat="1" applyFont="1" applyFill="1" applyBorder="1" applyAlignment="1">
      <alignment horizontal="center" vertical="center" wrapText="1"/>
    </xf>
    <xf numFmtId="0" fontId="56" fillId="39" borderId="109" xfId="2" applyFont="1" applyFill="1" applyBorder="1" applyAlignment="1">
      <alignment horizontal="left" vertical="center" wrapText="1" indent="4"/>
    </xf>
    <xf numFmtId="0" fontId="50" fillId="18" borderId="110" xfId="0" applyFont="1" applyFill="1" applyBorder="1" applyAlignment="1">
      <alignment horizontal="center" vertical="center" wrapText="1"/>
    </xf>
    <xf numFmtId="3" fontId="16" fillId="27" borderId="56" xfId="3" applyNumberFormat="1" applyFont="1" applyFill="1" applyBorder="1" applyAlignment="1">
      <alignment horizontal="center" vertical="center" wrapText="1"/>
    </xf>
    <xf numFmtId="3" fontId="16" fillId="3" borderId="105" xfId="3" applyNumberFormat="1" applyFont="1" applyFill="1" applyBorder="1" applyAlignment="1">
      <alignment horizontal="center" vertical="center" wrapText="1"/>
    </xf>
    <xf numFmtId="3" fontId="16" fillId="18" borderId="53" xfId="2" applyNumberFormat="1" applyFont="1" applyFill="1" applyBorder="1" applyAlignment="1">
      <alignment horizontal="center" vertical="center" wrapText="1"/>
    </xf>
    <xf numFmtId="3" fontId="16" fillId="38" borderId="56" xfId="2" applyNumberFormat="1" applyFont="1" applyFill="1" applyBorder="1" applyAlignment="1">
      <alignment horizontal="center" vertical="center" wrapText="1"/>
    </xf>
    <xf numFmtId="3" fontId="16" fillId="38" borderId="151" xfId="2" applyNumberFormat="1" applyFont="1" applyFill="1" applyBorder="1" applyAlignment="1">
      <alignment horizontal="center" vertical="center" wrapText="1"/>
    </xf>
    <xf numFmtId="3" fontId="16" fillId="38" borderId="159" xfId="2" applyNumberFormat="1" applyFont="1" applyFill="1" applyBorder="1" applyAlignment="1">
      <alignment horizontal="center" vertical="center" wrapText="1"/>
    </xf>
    <xf numFmtId="3" fontId="16" fillId="3" borderId="151" xfId="2" applyNumberFormat="1" applyFont="1" applyFill="1" applyBorder="1" applyAlignment="1">
      <alignment horizontal="center" vertical="center" wrapText="1"/>
    </xf>
    <xf numFmtId="9" fontId="16" fillId="3" borderId="59" xfId="2" applyNumberFormat="1" applyFont="1" applyFill="1" applyBorder="1" applyAlignment="1">
      <alignment horizontal="center" vertical="center" wrapText="1"/>
    </xf>
    <xf numFmtId="2" fontId="16" fillId="3" borderId="60" xfId="0" applyNumberFormat="1" applyFont="1" applyFill="1" applyBorder="1" applyAlignment="1">
      <alignment horizontal="center" vertical="center" wrapText="1"/>
    </xf>
    <xf numFmtId="2" fontId="16" fillId="3" borderId="55" xfId="0" applyNumberFormat="1" applyFont="1" applyFill="1" applyBorder="1" applyAlignment="1">
      <alignment horizontal="center" vertical="center" wrapText="1"/>
    </xf>
    <xf numFmtId="2" fontId="16" fillId="3" borderId="74" xfId="0" applyNumberFormat="1" applyFont="1" applyFill="1" applyBorder="1" applyAlignment="1">
      <alignment horizontal="center" vertical="center" wrapText="1"/>
    </xf>
    <xf numFmtId="2" fontId="16" fillId="3" borderId="54" xfId="0" applyNumberFormat="1" applyFont="1" applyFill="1" applyBorder="1" applyAlignment="1">
      <alignment horizontal="center" vertical="center" wrapText="1"/>
    </xf>
    <xf numFmtId="2" fontId="16" fillId="3" borderId="56" xfId="0" applyNumberFormat="1" applyFont="1" applyFill="1" applyBorder="1" applyAlignment="1">
      <alignment horizontal="center" vertical="center" wrapText="1"/>
    </xf>
    <xf numFmtId="2" fontId="16" fillId="3" borderId="52" xfId="0" applyNumberFormat="1" applyFont="1" applyFill="1" applyBorder="1" applyAlignment="1">
      <alignment horizontal="center" vertical="center" wrapText="1"/>
    </xf>
    <xf numFmtId="2" fontId="16" fillId="3" borderId="155" xfId="0" applyNumberFormat="1" applyFont="1" applyFill="1" applyBorder="1" applyAlignment="1">
      <alignment horizontal="center" vertical="center" wrapText="1"/>
    </xf>
    <xf numFmtId="2" fontId="16" fillId="3" borderId="156" xfId="0" applyNumberFormat="1" applyFont="1" applyFill="1" applyBorder="1" applyAlignment="1">
      <alignment horizontal="center" vertical="center" wrapText="1"/>
    </xf>
    <xf numFmtId="2" fontId="16" fillId="3" borderId="157" xfId="0" applyNumberFormat="1" applyFont="1" applyFill="1" applyBorder="1" applyAlignment="1">
      <alignment horizontal="center" vertical="center" wrapText="1"/>
    </xf>
    <xf numFmtId="2" fontId="16" fillId="3" borderId="158" xfId="0" applyNumberFormat="1" applyFont="1" applyFill="1" applyBorder="1" applyAlignment="1">
      <alignment horizontal="center" vertical="center" wrapText="1"/>
    </xf>
    <xf numFmtId="2" fontId="16" fillId="3" borderId="159" xfId="0" applyNumberFormat="1" applyFont="1" applyFill="1" applyBorder="1" applyAlignment="1">
      <alignment horizontal="center" vertical="center" wrapText="1"/>
    </xf>
    <xf numFmtId="2" fontId="16" fillId="3" borderId="222" xfId="0" applyNumberFormat="1" applyFont="1" applyFill="1" applyBorder="1" applyAlignment="1">
      <alignment horizontal="center" vertical="center" wrapText="1"/>
    </xf>
    <xf numFmtId="0" fontId="16" fillId="3" borderId="155" xfId="0" applyFont="1" applyFill="1" applyBorder="1" applyAlignment="1">
      <alignment horizontal="center" vertical="center" wrapText="1"/>
    </xf>
    <xf numFmtId="0" fontId="16" fillId="3" borderId="156" xfId="0" applyFont="1" applyFill="1" applyBorder="1" applyAlignment="1">
      <alignment horizontal="center" vertical="center" wrapText="1"/>
    </xf>
    <xf numFmtId="0" fontId="16" fillId="3" borderId="157" xfId="0" applyFont="1" applyFill="1" applyBorder="1" applyAlignment="1">
      <alignment horizontal="center" vertical="center" wrapText="1"/>
    </xf>
    <xf numFmtId="0" fontId="16" fillId="3" borderId="158" xfId="0" applyFont="1" applyFill="1" applyBorder="1" applyAlignment="1">
      <alignment horizontal="center" vertical="center" wrapText="1"/>
    </xf>
    <xf numFmtId="0" fontId="16" fillId="3" borderId="222" xfId="0" applyFont="1" applyFill="1" applyBorder="1" applyAlignment="1">
      <alignment horizontal="center" vertical="center" wrapText="1"/>
    </xf>
    <xf numFmtId="2" fontId="16" fillId="3" borderId="60" xfId="2" applyNumberFormat="1" applyFont="1" applyFill="1" applyBorder="1" applyAlignment="1">
      <alignment horizontal="center" vertical="center" wrapText="1"/>
    </xf>
    <xf numFmtId="2" fontId="16" fillId="3" borderId="55" xfId="2" applyNumberFormat="1" applyFont="1" applyFill="1" applyBorder="1" applyAlignment="1">
      <alignment horizontal="center" vertical="center" wrapText="1"/>
    </xf>
    <xf numFmtId="2" fontId="16" fillId="3" borderId="74" xfId="2" applyNumberFormat="1" applyFont="1" applyFill="1" applyBorder="1" applyAlignment="1">
      <alignment horizontal="center" vertical="center" wrapText="1"/>
    </xf>
    <xf numFmtId="2" fontId="16" fillId="3" borderId="54" xfId="2" applyNumberFormat="1" applyFont="1" applyFill="1" applyBorder="1" applyAlignment="1">
      <alignment horizontal="center" vertical="center" wrapText="1"/>
    </xf>
    <xf numFmtId="2" fontId="16" fillId="3" borderId="56" xfId="2" applyNumberFormat="1" applyFont="1" applyFill="1" applyBorder="1" applyAlignment="1">
      <alignment horizontal="center" vertical="center" wrapText="1"/>
    </xf>
    <xf numFmtId="2" fontId="16" fillId="3" borderId="52" xfId="2" applyNumberFormat="1" applyFont="1" applyFill="1" applyBorder="1" applyAlignment="1">
      <alignment horizontal="center" vertical="center" wrapText="1"/>
    </xf>
    <xf numFmtId="2" fontId="16" fillId="3" borderId="155" xfId="2" applyNumberFormat="1" applyFont="1" applyFill="1" applyBorder="1" applyAlignment="1">
      <alignment horizontal="center" vertical="center" wrapText="1"/>
    </xf>
    <xf numFmtId="2" fontId="16" fillId="3" borderId="156" xfId="2" applyNumberFormat="1" applyFont="1" applyFill="1" applyBorder="1" applyAlignment="1">
      <alignment horizontal="center" vertical="center" wrapText="1"/>
    </xf>
    <xf numFmtId="2" fontId="16" fillId="3" borderId="157" xfId="2" applyNumberFormat="1" applyFont="1" applyFill="1" applyBorder="1" applyAlignment="1">
      <alignment horizontal="center" vertical="center" wrapText="1"/>
    </xf>
    <xf numFmtId="2" fontId="16" fillId="3" borderId="158" xfId="2" applyNumberFormat="1" applyFont="1" applyFill="1" applyBorder="1" applyAlignment="1">
      <alignment horizontal="center" vertical="center" wrapText="1"/>
    </xf>
    <xf numFmtId="2" fontId="16" fillId="3" borderId="159" xfId="2" applyNumberFormat="1" applyFont="1" applyFill="1" applyBorder="1" applyAlignment="1">
      <alignment horizontal="center" vertical="center" wrapText="1"/>
    </xf>
    <xf numFmtId="2" fontId="16" fillId="3" borderId="222" xfId="2" applyNumberFormat="1" applyFont="1" applyFill="1" applyBorder="1" applyAlignment="1">
      <alignment horizontal="center" vertical="center" wrapText="1"/>
    </xf>
    <xf numFmtId="3" fontId="16" fillId="0" borderId="60" xfId="0" applyNumberFormat="1" applyFont="1" applyBorder="1" applyAlignment="1">
      <alignment horizontal="center" vertical="center" wrapText="1"/>
    </xf>
    <xf numFmtId="3" fontId="16" fillId="0" borderId="55" xfId="0" applyNumberFormat="1" applyFont="1" applyBorder="1" applyAlignment="1">
      <alignment horizontal="center" vertical="center" wrapText="1"/>
    </xf>
    <xf numFmtId="3" fontId="16" fillId="0" borderId="74" xfId="0" applyNumberFormat="1" applyFont="1" applyBorder="1" applyAlignment="1">
      <alignment horizontal="center" vertical="center" wrapText="1"/>
    </xf>
    <xf numFmtId="3" fontId="16" fillId="0" borderId="54" xfId="0" applyNumberFormat="1" applyFont="1" applyBorder="1" applyAlignment="1">
      <alignment horizontal="center" vertical="center" wrapText="1"/>
    </xf>
    <xf numFmtId="3" fontId="16" fillId="0" borderId="52" xfId="0" applyNumberFormat="1" applyFont="1" applyBorder="1" applyAlignment="1">
      <alignment horizontal="center" vertical="center" wrapText="1"/>
    </xf>
    <xf numFmtId="3" fontId="16" fillId="3" borderId="155" xfId="0" applyNumberFormat="1" applyFont="1" applyFill="1" applyBorder="1" applyAlignment="1">
      <alignment horizontal="center" vertical="center" wrapText="1"/>
    </xf>
    <xf numFmtId="3" fontId="16" fillId="3" borderId="156" xfId="0" applyNumberFormat="1" applyFont="1" applyFill="1" applyBorder="1" applyAlignment="1">
      <alignment horizontal="center" vertical="center" wrapText="1"/>
    </xf>
    <xf numFmtId="3" fontId="16" fillId="3" borderId="157" xfId="0" applyNumberFormat="1" applyFont="1" applyFill="1" applyBorder="1" applyAlignment="1">
      <alignment horizontal="center" vertical="center" wrapText="1"/>
    </xf>
    <xf numFmtId="3" fontId="16" fillId="3" borderId="158" xfId="0" applyNumberFormat="1" applyFont="1" applyFill="1" applyBorder="1" applyAlignment="1">
      <alignment horizontal="center" vertical="center" wrapText="1"/>
    </xf>
    <xf numFmtId="3" fontId="16" fillId="3" borderId="159" xfId="0" applyNumberFormat="1" applyFont="1" applyFill="1" applyBorder="1" applyAlignment="1">
      <alignment horizontal="center" vertical="center" wrapText="1"/>
    </xf>
    <xf numFmtId="3" fontId="16" fillId="3" borderId="222" xfId="0" applyNumberFormat="1" applyFont="1" applyFill="1" applyBorder="1" applyAlignment="1">
      <alignment horizontal="center" vertical="center" wrapText="1"/>
    </xf>
    <xf numFmtId="1" fontId="16" fillId="3" borderId="60" xfId="2" applyNumberFormat="1" applyFont="1" applyFill="1" applyBorder="1" applyAlignment="1">
      <alignment horizontal="center" vertical="center" wrapText="1"/>
    </xf>
    <xf numFmtId="1" fontId="16" fillId="3" borderId="55" xfId="2" applyNumberFormat="1" applyFont="1" applyFill="1" applyBorder="1" applyAlignment="1">
      <alignment horizontal="center" vertical="center" wrapText="1"/>
    </xf>
    <xf numFmtId="1" fontId="16" fillId="3" borderId="74" xfId="2" applyNumberFormat="1" applyFont="1" applyFill="1" applyBorder="1" applyAlignment="1">
      <alignment horizontal="center" vertical="center" wrapText="1"/>
    </xf>
    <xf numFmtId="1" fontId="16" fillId="3" borderId="54" xfId="2" applyNumberFormat="1" applyFont="1" applyFill="1" applyBorder="1" applyAlignment="1">
      <alignment horizontal="center" vertical="center" wrapText="1"/>
    </xf>
    <xf numFmtId="1" fontId="16" fillId="3" borderId="56" xfId="2" applyNumberFormat="1" applyFont="1" applyFill="1" applyBorder="1" applyAlignment="1">
      <alignment horizontal="center" vertical="center" wrapText="1"/>
    </xf>
    <xf numFmtId="1" fontId="16" fillId="3" borderId="52" xfId="2" applyNumberFormat="1" applyFont="1" applyFill="1" applyBorder="1" applyAlignment="1">
      <alignment horizontal="center" vertical="center" wrapText="1"/>
    </xf>
    <xf numFmtId="1" fontId="16" fillId="3" borderId="155" xfId="2" applyNumberFormat="1" applyFont="1" applyFill="1" applyBorder="1" applyAlignment="1">
      <alignment horizontal="center" vertical="center" wrapText="1"/>
    </xf>
    <xf numFmtId="1" fontId="16" fillId="3" borderId="156" xfId="2" applyNumberFormat="1" applyFont="1" applyFill="1" applyBorder="1" applyAlignment="1">
      <alignment horizontal="center" vertical="center" wrapText="1"/>
    </xf>
    <xf numFmtId="1" fontId="16" fillId="3" borderId="157" xfId="2" applyNumberFormat="1" applyFont="1" applyFill="1" applyBorder="1" applyAlignment="1">
      <alignment horizontal="center" vertical="center" wrapText="1"/>
    </xf>
    <xf numFmtId="1" fontId="16" fillId="3" borderId="158" xfId="2" applyNumberFormat="1" applyFont="1" applyFill="1" applyBorder="1" applyAlignment="1">
      <alignment horizontal="center" vertical="center" wrapText="1"/>
    </xf>
    <xf numFmtId="1" fontId="16" fillId="3" borderId="159" xfId="2" applyNumberFormat="1" applyFont="1" applyFill="1" applyBorder="1" applyAlignment="1">
      <alignment horizontal="center" vertical="center" wrapText="1"/>
    </xf>
    <xf numFmtId="1" fontId="16" fillId="3" borderId="222" xfId="2" applyNumberFormat="1" applyFont="1" applyFill="1" applyBorder="1" applyAlignment="1">
      <alignment horizontal="center" vertical="center" wrapText="1"/>
    </xf>
    <xf numFmtId="0" fontId="16" fillId="0" borderId="52" xfId="0" applyFont="1" applyBorder="1" applyAlignment="1">
      <alignment horizontal="center" vertical="center" wrapText="1"/>
    </xf>
    <xf numFmtId="0" fontId="16" fillId="0" borderId="155" xfId="0" applyFont="1" applyBorder="1" applyAlignment="1">
      <alignment horizontal="center" vertical="center" wrapText="1"/>
    </xf>
    <xf numFmtId="0" fontId="16" fillId="0" borderId="156" xfId="0" applyFont="1" applyBorder="1" applyAlignment="1">
      <alignment horizontal="center" vertical="center" wrapText="1"/>
    </xf>
    <xf numFmtId="0" fontId="16" fillId="0" borderId="157" xfId="0" applyFont="1" applyBorder="1" applyAlignment="1">
      <alignment horizontal="center" vertical="center" wrapText="1"/>
    </xf>
    <xf numFmtId="0" fontId="16" fillId="0" borderId="158" xfId="0" applyFont="1" applyBorder="1" applyAlignment="1">
      <alignment horizontal="center" vertical="center" wrapText="1"/>
    </xf>
    <xf numFmtId="0" fontId="16" fillId="0" borderId="159" xfId="0" applyFont="1" applyBorder="1" applyAlignment="1">
      <alignment horizontal="center" vertical="center" wrapText="1"/>
    </xf>
    <xf numFmtId="0" fontId="16" fillId="0" borderId="222" xfId="0" applyFont="1" applyBorder="1" applyAlignment="1">
      <alignment horizontal="center" vertical="center" wrapText="1"/>
    </xf>
    <xf numFmtId="2" fontId="16" fillId="0" borderId="60" xfId="0" applyNumberFormat="1" applyFont="1" applyBorder="1" applyAlignment="1">
      <alignment horizontal="center" vertical="center" wrapText="1"/>
    </xf>
    <xf numFmtId="2" fontId="16" fillId="0" borderId="55" xfId="0" applyNumberFormat="1" applyFont="1" applyBorder="1" applyAlignment="1">
      <alignment horizontal="center" vertical="center" wrapText="1"/>
    </xf>
    <xf numFmtId="2" fontId="16" fillId="0" borderId="74" xfId="0" applyNumberFormat="1" applyFont="1" applyBorder="1" applyAlignment="1">
      <alignment horizontal="center" vertical="center" wrapText="1"/>
    </xf>
    <xf numFmtId="2" fontId="16" fillId="0" borderId="54" xfId="0" applyNumberFormat="1" applyFont="1" applyBorder="1" applyAlignment="1">
      <alignment horizontal="center" vertical="center" wrapText="1"/>
    </xf>
    <xf numFmtId="2" fontId="16" fillId="0" borderId="56" xfId="0" applyNumberFormat="1" applyFont="1" applyBorder="1" applyAlignment="1">
      <alignment horizontal="center" vertical="center" wrapText="1"/>
    </xf>
    <xf numFmtId="2" fontId="16" fillId="0" borderId="52" xfId="0" applyNumberFormat="1" applyFont="1" applyBorder="1" applyAlignment="1">
      <alignment horizontal="center" vertical="center" wrapText="1"/>
    </xf>
    <xf numFmtId="2" fontId="16" fillId="0" borderId="136" xfId="0" applyNumberFormat="1" applyFont="1" applyBorder="1" applyAlignment="1">
      <alignment horizontal="center" vertical="center" wrapText="1"/>
    </xf>
    <xf numFmtId="2" fontId="16" fillId="0" borderId="133" xfId="0" applyNumberFormat="1" applyFont="1" applyBorder="1" applyAlignment="1">
      <alignment horizontal="center" vertical="center" wrapText="1"/>
    </xf>
    <xf numFmtId="2" fontId="16" fillId="0" borderId="137" xfId="0" applyNumberFormat="1" applyFont="1" applyBorder="1" applyAlignment="1">
      <alignment horizontal="center" vertical="center" wrapText="1"/>
    </xf>
    <xf numFmtId="2" fontId="16" fillId="0" borderId="138" xfId="0" applyNumberFormat="1" applyFont="1" applyBorder="1" applyAlignment="1">
      <alignment horizontal="center" vertical="center" wrapText="1"/>
    </xf>
    <xf numFmtId="2" fontId="16" fillId="0" borderId="139" xfId="0" applyNumberFormat="1" applyFont="1" applyBorder="1" applyAlignment="1">
      <alignment horizontal="center" vertical="center" wrapText="1"/>
    </xf>
    <xf numFmtId="2" fontId="16" fillId="0" borderId="135" xfId="0" applyNumberFormat="1" applyFont="1" applyBorder="1" applyAlignment="1">
      <alignment horizontal="center" vertical="center" wrapText="1"/>
    </xf>
    <xf numFmtId="3" fontId="16" fillId="18" borderId="158" xfId="3" applyNumberFormat="1" applyFont="1" applyFill="1" applyBorder="1" applyAlignment="1">
      <alignment horizontal="center" vertical="center" wrapText="1"/>
    </xf>
    <xf numFmtId="3" fontId="16" fillId="18" borderId="159" xfId="3" applyNumberFormat="1" applyFont="1" applyFill="1" applyBorder="1" applyAlignment="1">
      <alignment horizontal="center" vertical="center" wrapText="1"/>
    </xf>
    <xf numFmtId="3" fontId="16" fillId="18" borderId="222" xfId="2" applyNumberFormat="1" applyFont="1" applyFill="1" applyBorder="1" applyAlignment="1">
      <alignment horizontal="center" vertical="center" wrapText="1"/>
    </xf>
    <xf numFmtId="3" fontId="16" fillId="18" borderId="160" xfId="2" applyNumberFormat="1" applyFont="1" applyFill="1" applyBorder="1" applyAlignment="1">
      <alignment horizontal="center" vertical="center" wrapText="1"/>
    </xf>
    <xf numFmtId="4" fontId="16" fillId="18" borderId="60" xfId="2" applyNumberFormat="1" applyFont="1" applyFill="1" applyBorder="1" applyAlignment="1">
      <alignment horizontal="center" vertical="center" wrapText="1"/>
    </xf>
    <xf numFmtId="4" fontId="16" fillId="18" borderId="55" xfId="2" applyNumberFormat="1" applyFont="1" applyFill="1" applyBorder="1" applyAlignment="1">
      <alignment horizontal="center" vertical="center" wrapText="1"/>
    </xf>
    <xf numFmtId="4" fontId="16" fillId="18" borderId="56" xfId="2" applyNumberFormat="1" applyFont="1" applyFill="1" applyBorder="1" applyAlignment="1">
      <alignment horizontal="center" vertical="center" wrapText="1"/>
    </xf>
    <xf numFmtId="4" fontId="16" fillId="18" borderId="54" xfId="3" applyNumberFormat="1" applyFont="1" applyFill="1" applyBorder="1" applyAlignment="1">
      <alignment horizontal="center" vertical="center" wrapText="1"/>
    </xf>
    <xf numFmtId="4" fontId="16" fillId="18" borderId="56" xfId="3" applyNumberFormat="1" applyFont="1" applyFill="1" applyBorder="1" applyAlignment="1">
      <alignment horizontal="center" vertical="center" wrapText="1"/>
    </xf>
    <xf numFmtId="4" fontId="16" fillId="18" borderId="73" xfId="2" applyNumberFormat="1" applyFont="1" applyFill="1" applyBorder="1" applyAlignment="1">
      <alignment horizontal="center" vertical="center" wrapText="1"/>
    </xf>
    <xf numFmtId="4" fontId="16" fillId="18" borderId="52" xfId="2" applyNumberFormat="1" applyFont="1" applyFill="1" applyBorder="1" applyAlignment="1">
      <alignment horizontal="center" vertical="center" wrapText="1"/>
    </xf>
    <xf numFmtId="4" fontId="16" fillId="18" borderId="69" xfId="2" applyNumberFormat="1" applyFont="1" applyFill="1" applyBorder="1" applyAlignment="1">
      <alignment horizontal="center" vertical="center" wrapText="1"/>
    </xf>
    <xf numFmtId="4" fontId="16" fillId="18" borderId="42" xfId="2" applyNumberFormat="1" applyFont="1" applyFill="1" applyBorder="1" applyAlignment="1">
      <alignment horizontal="center" vertical="center" wrapText="1"/>
    </xf>
    <xf numFmtId="4" fontId="16" fillId="18" borderId="70" xfId="2" applyNumberFormat="1" applyFont="1" applyFill="1" applyBorder="1" applyAlignment="1">
      <alignment horizontal="center" vertical="center" wrapText="1"/>
    </xf>
    <xf numFmtId="4" fontId="16" fillId="18" borderId="71" xfId="3" applyNumberFormat="1" applyFont="1" applyFill="1" applyBorder="1" applyAlignment="1">
      <alignment horizontal="center" vertical="center" wrapText="1"/>
    </xf>
    <xf numFmtId="4" fontId="16" fillId="18" borderId="70" xfId="3" applyNumberFormat="1" applyFont="1" applyFill="1" applyBorder="1" applyAlignment="1">
      <alignment horizontal="center" vertical="center" wrapText="1"/>
    </xf>
    <xf numFmtId="4" fontId="16" fillId="18" borderId="2" xfId="2" applyNumberFormat="1" applyFont="1" applyFill="1" applyBorder="1" applyAlignment="1">
      <alignment horizontal="center" vertical="center" wrapText="1"/>
    </xf>
    <xf numFmtId="4" fontId="16" fillId="18" borderId="136" xfId="2" applyNumberFormat="1" applyFont="1" applyFill="1" applyBorder="1" applyAlignment="1">
      <alignment horizontal="center" vertical="center" wrapText="1"/>
    </xf>
    <xf numFmtId="4" fontId="16" fillId="18" borderId="133" xfId="2" applyNumberFormat="1" applyFont="1" applyFill="1" applyBorder="1" applyAlignment="1">
      <alignment horizontal="center" vertical="center" wrapText="1"/>
    </xf>
    <xf numFmtId="4" fontId="16" fillId="18" borderId="139" xfId="2" applyNumberFormat="1" applyFont="1" applyFill="1" applyBorder="1" applyAlignment="1">
      <alignment horizontal="center" vertical="center" wrapText="1"/>
    </xf>
    <xf numFmtId="4" fontId="16" fillId="18" borderId="138" xfId="3" applyNumberFormat="1" applyFont="1" applyFill="1" applyBorder="1" applyAlignment="1">
      <alignment horizontal="center" vertical="center" wrapText="1"/>
    </xf>
    <xf numFmtId="4" fontId="16" fillId="18" borderId="139" xfId="3" applyNumberFormat="1" applyFont="1" applyFill="1" applyBorder="1" applyAlignment="1">
      <alignment horizontal="center" vertical="center" wrapText="1"/>
    </xf>
    <xf numFmtId="4" fontId="16" fillId="18" borderId="140" xfId="2" applyNumberFormat="1" applyFont="1" applyFill="1" applyBorder="1" applyAlignment="1">
      <alignment horizontal="center" vertical="center" wrapText="1"/>
    </xf>
    <xf numFmtId="4" fontId="16" fillId="18" borderId="135" xfId="2" applyNumberFormat="1" applyFont="1" applyFill="1" applyBorder="1" applyAlignment="1">
      <alignment horizontal="center" vertical="center" wrapText="1"/>
    </xf>
    <xf numFmtId="4" fontId="16" fillId="18" borderId="137" xfId="2" applyNumberFormat="1" applyFont="1" applyFill="1" applyBorder="1" applyAlignment="1">
      <alignment horizontal="center" vertical="center" wrapText="1"/>
    </xf>
    <xf numFmtId="4" fontId="16" fillId="18" borderId="242" xfId="2" applyNumberFormat="1" applyFont="1" applyFill="1" applyBorder="1" applyAlignment="1">
      <alignment horizontal="center" vertical="center" wrapText="1"/>
    </xf>
    <xf numFmtId="4" fontId="16" fillId="18" borderId="243" xfId="2" applyNumberFormat="1" applyFont="1" applyFill="1" applyBorder="1" applyAlignment="1">
      <alignment horizontal="center" vertical="center" wrapText="1"/>
    </xf>
    <xf numFmtId="4" fontId="16" fillId="18" borderId="244" xfId="2" applyNumberFormat="1" applyFont="1" applyFill="1" applyBorder="1" applyAlignment="1">
      <alignment horizontal="center" vertical="center" wrapText="1"/>
    </xf>
    <xf numFmtId="4" fontId="16" fillId="18" borderId="245" xfId="3" applyNumberFormat="1" applyFont="1" applyFill="1" applyBorder="1" applyAlignment="1">
      <alignment horizontal="center" vertical="center" wrapText="1"/>
    </xf>
    <xf numFmtId="4" fontId="16" fillId="18" borderId="244" xfId="3" applyNumberFormat="1" applyFont="1" applyFill="1" applyBorder="1" applyAlignment="1">
      <alignment horizontal="center" vertical="center" wrapText="1"/>
    </xf>
    <xf numFmtId="4" fontId="16" fillId="18" borderId="141" xfId="2" applyNumberFormat="1" applyFont="1" applyFill="1" applyBorder="1" applyAlignment="1">
      <alignment horizontal="center" vertical="center" wrapText="1"/>
    </xf>
    <xf numFmtId="9" fontId="16" fillId="27" borderId="52" xfId="1" applyFont="1" applyFill="1" applyBorder="1" applyAlignment="1">
      <alignment horizontal="center" vertical="center" wrapText="1"/>
    </xf>
    <xf numFmtId="9" fontId="16" fillId="27" borderId="55" xfId="1" applyFont="1" applyFill="1" applyBorder="1" applyAlignment="1">
      <alignment horizontal="center" vertical="center" wrapText="1"/>
    </xf>
    <xf numFmtId="164" fontId="16" fillId="19" borderId="60" xfId="0" applyNumberFormat="1" applyFont="1" applyFill="1" applyBorder="1" applyAlignment="1">
      <alignment horizontal="center" vertical="center"/>
    </xf>
    <xf numFmtId="164" fontId="16" fillId="3" borderId="55" xfId="0" applyNumberFormat="1" applyFont="1" applyFill="1" applyBorder="1" applyAlignment="1">
      <alignment horizontal="center" vertical="center"/>
    </xf>
    <xf numFmtId="164" fontId="16" fillId="3" borderId="74" xfId="0" applyNumberFormat="1" applyFont="1" applyFill="1" applyBorder="1" applyAlignment="1">
      <alignment horizontal="center" vertical="center"/>
    </xf>
    <xf numFmtId="164" fontId="16" fillId="3" borderId="54" xfId="0" applyNumberFormat="1" applyFont="1" applyFill="1" applyBorder="1" applyAlignment="1">
      <alignment horizontal="center" vertical="center"/>
    </xf>
    <xf numFmtId="164" fontId="16" fillId="19" borderId="56" xfId="0" applyNumberFormat="1" applyFont="1" applyFill="1" applyBorder="1" applyAlignment="1">
      <alignment horizontal="center" vertical="center"/>
    </xf>
    <xf numFmtId="164" fontId="16" fillId="19" borderId="55" xfId="0" applyNumberFormat="1" applyFont="1" applyFill="1" applyBorder="1" applyAlignment="1">
      <alignment horizontal="center" vertical="center"/>
    </xf>
    <xf numFmtId="164" fontId="16" fillId="19" borderId="74" xfId="0" applyNumberFormat="1" applyFont="1" applyFill="1" applyBorder="1" applyAlignment="1">
      <alignment horizontal="center" vertical="center"/>
    </xf>
    <xf numFmtId="164" fontId="16" fillId="19" borderId="54" xfId="0" applyNumberFormat="1" applyFont="1" applyFill="1" applyBorder="1" applyAlignment="1">
      <alignment horizontal="center" vertical="center"/>
    </xf>
    <xf numFmtId="164" fontId="16" fillId="3" borderId="56" xfId="0" applyNumberFormat="1" applyFont="1" applyFill="1" applyBorder="1" applyAlignment="1">
      <alignment horizontal="center" vertical="center"/>
    </xf>
    <xf numFmtId="164" fontId="16" fillId="3" borderId="60" xfId="0" applyNumberFormat="1" applyFont="1" applyFill="1" applyBorder="1" applyAlignment="1">
      <alignment horizontal="center" vertical="center" wrapText="1"/>
    </xf>
    <xf numFmtId="164" fontId="16" fillId="3" borderId="55" xfId="0" applyNumberFormat="1" applyFont="1" applyFill="1" applyBorder="1" applyAlignment="1">
      <alignment horizontal="center" vertical="center" wrapText="1"/>
    </xf>
    <xf numFmtId="164" fontId="16" fillId="3" borderId="74" xfId="0" applyNumberFormat="1" applyFont="1" applyFill="1" applyBorder="1" applyAlignment="1">
      <alignment horizontal="center" vertical="center" wrapText="1"/>
    </xf>
    <xf numFmtId="164" fontId="16" fillId="3" borderId="56" xfId="0" applyNumberFormat="1" applyFont="1" applyFill="1" applyBorder="1" applyAlignment="1">
      <alignment horizontal="center" vertical="center" wrapText="1"/>
    </xf>
    <xf numFmtId="164" fontId="16" fillId="3" borderId="73" xfId="0" applyNumberFormat="1" applyFont="1" applyFill="1" applyBorder="1" applyAlignment="1">
      <alignment horizontal="center" vertical="center" wrapText="1"/>
    </xf>
    <xf numFmtId="164" fontId="16" fillId="3" borderId="61" xfId="0" applyNumberFormat="1" applyFont="1" applyFill="1" applyBorder="1" applyAlignment="1">
      <alignment horizontal="center" vertical="center"/>
    </xf>
    <xf numFmtId="164" fontId="16" fillId="3" borderId="58" xfId="0" applyNumberFormat="1" applyFont="1" applyFill="1" applyBorder="1" applyAlignment="1">
      <alignment horizontal="center" vertical="center"/>
    </xf>
    <xf numFmtId="164" fontId="16" fillId="3" borderId="75" xfId="0" applyNumberFormat="1" applyFont="1" applyFill="1" applyBorder="1" applyAlignment="1">
      <alignment horizontal="center" vertical="center"/>
    </xf>
    <xf numFmtId="164" fontId="16" fillId="3" borderId="59" xfId="0" applyNumberFormat="1" applyFont="1" applyFill="1" applyBorder="1" applyAlignment="1">
      <alignment horizontal="center" vertical="center"/>
    </xf>
    <xf numFmtId="164" fontId="16" fillId="3" borderId="52" xfId="0" applyNumberFormat="1" applyFont="1" applyFill="1" applyBorder="1" applyAlignment="1">
      <alignment horizontal="center" vertical="center" wrapText="1"/>
    </xf>
    <xf numFmtId="164" fontId="16" fillId="3" borderId="60" xfId="0" applyNumberFormat="1" applyFont="1" applyFill="1" applyBorder="1" applyAlignment="1">
      <alignment horizontal="center" vertical="center"/>
    </xf>
    <xf numFmtId="164" fontId="16" fillId="3" borderId="52" xfId="0" applyNumberFormat="1" applyFont="1" applyFill="1" applyBorder="1" applyAlignment="1">
      <alignment horizontal="center" vertical="center"/>
    </xf>
    <xf numFmtId="164" fontId="16" fillId="3" borderId="53" xfId="0" applyNumberFormat="1" applyFont="1" applyFill="1" applyBorder="1" applyAlignment="1">
      <alignment horizontal="center" vertical="center"/>
    </xf>
    <xf numFmtId="3" fontId="16" fillId="0" borderId="74" xfId="0" applyNumberFormat="1" applyFont="1" applyBorder="1" applyAlignment="1">
      <alignment horizontal="center" vertical="center"/>
    </xf>
    <xf numFmtId="3" fontId="16" fillId="3" borderId="60" xfId="0" applyNumberFormat="1" applyFont="1" applyFill="1" applyBorder="1" applyAlignment="1">
      <alignment horizontal="center" vertical="center"/>
    </xf>
    <xf numFmtId="3" fontId="16" fillId="3" borderId="55" xfId="0" applyNumberFormat="1" applyFont="1" applyFill="1" applyBorder="1" applyAlignment="1">
      <alignment horizontal="center" vertical="center"/>
    </xf>
    <xf numFmtId="3" fontId="16" fillId="3" borderId="74" xfId="0" applyNumberFormat="1" applyFont="1" applyFill="1" applyBorder="1" applyAlignment="1">
      <alignment horizontal="center" vertical="center"/>
    </xf>
    <xf numFmtId="3" fontId="16" fillId="3" borderId="167" xfId="0" applyNumberFormat="1" applyFont="1" applyFill="1" applyBorder="1" applyAlignment="1">
      <alignment horizontal="center" vertical="center"/>
    </xf>
    <xf numFmtId="3" fontId="16" fillId="3" borderId="168" xfId="0" applyNumberFormat="1" applyFont="1" applyFill="1" applyBorder="1" applyAlignment="1">
      <alignment horizontal="center" vertical="center"/>
    </xf>
    <xf numFmtId="3" fontId="16" fillId="3" borderId="200" xfId="0" applyNumberFormat="1" applyFont="1" applyFill="1" applyBorder="1" applyAlignment="1">
      <alignment horizontal="center" vertical="center"/>
    </xf>
    <xf numFmtId="3" fontId="17" fillId="3" borderId="170" xfId="0" applyNumberFormat="1" applyFont="1" applyFill="1" applyBorder="1" applyAlignment="1">
      <alignment horizontal="center" vertical="center"/>
    </xf>
    <xf numFmtId="3" fontId="17" fillId="3" borderId="171" xfId="0" applyNumberFormat="1" applyFont="1" applyFill="1" applyBorder="1" applyAlignment="1">
      <alignment horizontal="center" vertical="center"/>
    </xf>
    <xf numFmtId="3" fontId="17" fillId="3" borderId="201" xfId="0" applyNumberFormat="1" applyFont="1" applyFill="1" applyBorder="1" applyAlignment="1">
      <alignment horizontal="center" vertical="center"/>
    </xf>
    <xf numFmtId="3" fontId="16" fillId="13" borderId="202" xfId="0" applyNumberFormat="1" applyFont="1" applyFill="1" applyBorder="1" applyAlignment="1">
      <alignment horizontal="center" vertical="center"/>
    </xf>
    <xf numFmtId="3" fontId="16" fillId="14" borderId="74" xfId="0" applyNumberFormat="1" applyFont="1" applyFill="1" applyBorder="1" applyAlignment="1">
      <alignment horizontal="center" vertical="center"/>
    </xf>
    <xf numFmtId="3" fontId="16" fillId="4" borderId="203" xfId="0" applyNumberFormat="1" applyFont="1" applyFill="1" applyBorder="1" applyAlignment="1">
      <alignment horizontal="center" vertical="center"/>
    </xf>
    <xf numFmtId="3" fontId="16" fillId="3" borderId="181" xfId="0" applyNumberFormat="1" applyFont="1" applyFill="1" applyBorder="1" applyAlignment="1">
      <alignment horizontal="center" vertical="center"/>
    </xf>
    <xf numFmtId="3" fontId="16" fillId="3" borderId="182" xfId="0" applyNumberFormat="1" applyFont="1" applyFill="1" applyBorder="1" applyAlignment="1">
      <alignment horizontal="center" vertical="center"/>
    </xf>
    <xf numFmtId="3" fontId="16" fillId="3" borderId="204" xfId="0" applyNumberFormat="1" applyFont="1" applyFill="1" applyBorder="1" applyAlignment="1">
      <alignment horizontal="center" vertical="center"/>
    </xf>
    <xf numFmtId="3" fontId="16" fillId="3" borderId="184" xfId="0" applyNumberFormat="1" applyFont="1" applyFill="1" applyBorder="1" applyAlignment="1">
      <alignment horizontal="center" vertical="center"/>
    </xf>
    <xf numFmtId="3" fontId="16" fillId="3" borderId="185" xfId="0" applyNumberFormat="1" applyFont="1" applyFill="1" applyBorder="1" applyAlignment="1">
      <alignment horizontal="center" vertical="center"/>
    </xf>
    <xf numFmtId="3" fontId="16" fillId="3" borderId="202" xfId="0" applyNumberFormat="1" applyFont="1" applyFill="1" applyBorder="1" applyAlignment="1">
      <alignment horizontal="center" vertical="center"/>
    </xf>
    <xf numFmtId="3" fontId="16" fillId="13" borderId="203" xfId="0" applyNumberFormat="1" applyFont="1" applyFill="1" applyBorder="1" applyAlignment="1">
      <alignment horizontal="center" vertical="center"/>
    </xf>
    <xf numFmtId="3" fontId="16" fillId="3" borderId="183" xfId="0" applyNumberFormat="1" applyFont="1" applyFill="1" applyBorder="1" applyAlignment="1">
      <alignment horizontal="center" vertical="center"/>
    </xf>
    <xf numFmtId="3" fontId="16" fillId="3" borderId="109" xfId="0" applyNumberFormat="1" applyFont="1" applyFill="1" applyBorder="1" applyAlignment="1">
      <alignment horizontal="center" vertical="center"/>
    </xf>
    <xf numFmtId="3" fontId="16" fillId="3" borderId="169" xfId="0" applyNumberFormat="1" applyFont="1" applyFill="1" applyBorder="1" applyAlignment="1">
      <alignment horizontal="center" vertical="center"/>
    </xf>
    <xf numFmtId="3" fontId="17" fillId="3" borderId="172" xfId="0" applyNumberFormat="1" applyFont="1" applyFill="1" applyBorder="1" applyAlignment="1">
      <alignment horizontal="center" vertical="center"/>
    </xf>
    <xf numFmtId="3" fontId="16" fillId="13" borderId="75" xfId="0" applyNumberFormat="1" applyFont="1" applyFill="1" applyBorder="1" applyAlignment="1">
      <alignment horizontal="center" vertical="center"/>
    </xf>
    <xf numFmtId="3" fontId="16" fillId="3" borderId="0" xfId="0" applyNumberFormat="1" applyFont="1" applyFill="1" applyAlignment="1">
      <alignment horizontal="center" vertical="center"/>
    </xf>
    <xf numFmtId="0" fontId="16" fillId="40" borderId="155" xfId="2" applyFont="1" applyFill="1" applyBorder="1" applyAlignment="1">
      <alignment horizontal="center" vertical="center" wrapText="1"/>
    </xf>
    <xf numFmtId="0" fontId="16" fillId="40" borderId="156" xfId="2" applyFont="1" applyFill="1" applyBorder="1" applyAlignment="1">
      <alignment horizontal="center" vertical="center" wrapText="1"/>
    </xf>
    <xf numFmtId="0" fontId="16" fillId="40" borderId="157" xfId="2" applyFont="1" applyFill="1" applyBorder="1" applyAlignment="1">
      <alignment horizontal="center" vertical="center" wrapText="1"/>
    </xf>
    <xf numFmtId="3" fontId="17" fillId="12" borderId="54" xfId="2" applyNumberFormat="1" applyFont="1" applyFill="1" applyBorder="1" applyAlignment="1">
      <alignment horizontal="left" vertical="center" wrapText="1" indent="4"/>
    </xf>
    <xf numFmtId="3" fontId="17" fillId="12" borderId="56" xfId="2" applyNumberFormat="1" applyFont="1" applyFill="1" applyBorder="1" applyAlignment="1">
      <alignment horizontal="left" vertical="center" wrapText="1" indent="4"/>
    </xf>
    <xf numFmtId="3" fontId="17" fillId="12" borderId="52" xfId="2" applyNumberFormat="1" applyFont="1" applyFill="1" applyBorder="1" applyAlignment="1">
      <alignment horizontal="left" vertical="center" wrapText="1" indent="4"/>
    </xf>
    <xf numFmtId="4" fontId="16" fillId="3" borderId="74" xfId="2" applyNumberFormat="1" applyFont="1" applyFill="1" applyBorder="1" applyAlignment="1">
      <alignment horizontal="center" vertical="center" wrapText="1"/>
    </xf>
    <xf numFmtId="4" fontId="16" fillId="3" borderId="54" xfId="2" applyNumberFormat="1" applyFont="1" applyFill="1" applyBorder="1" applyAlignment="1">
      <alignment horizontal="center" vertical="center" wrapText="1"/>
    </xf>
    <xf numFmtId="3" fontId="16" fillId="18" borderId="60" xfId="0" applyNumberFormat="1" applyFont="1" applyFill="1" applyBorder="1" applyAlignment="1">
      <alignment horizontal="center" vertical="center" wrapText="1"/>
    </xf>
    <xf numFmtId="3" fontId="16" fillId="18" borderId="55" xfId="0" applyNumberFormat="1" applyFont="1" applyFill="1" applyBorder="1" applyAlignment="1">
      <alignment horizontal="center" vertical="center" wrapText="1"/>
    </xf>
    <xf numFmtId="3" fontId="16" fillId="18" borderId="74" xfId="0" applyNumberFormat="1" applyFont="1" applyFill="1" applyBorder="1" applyAlignment="1">
      <alignment horizontal="center" vertical="center" wrapText="1"/>
    </xf>
    <xf numFmtId="3" fontId="16" fillId="40" borderId="155" xfId="2" applyNumberFormat="1" applyFont="1" applyFill="1" applyBorder="1" applyAlignment="1">
      <alignment horizontal="center" vertical="center" wrapText="1"/>
    </xf>
    <xf numFmtId="3" fontId="16" fillId="40" borderId="156" xfId="2" applyNumberFormat="1" applyFont="1" applyFill="1" applyBorder="1" applyAlignment="1">
      <alignment horizontal="center" vertical="center" wrapText="1"/>
    </xf>
    <xf numFmtId="3" fontId="16" fillId="40" borderId="157" xfId="2" applyNumberFormat="1" applyFont="1" applyFill="1" applyBorder="1" applyAlignment="1">
      <alignment horizontal="center" vertical="center" wrapText="1"/>
    </xf>
    <xf numFmtId="4" fontId="16" fillId="19" borderId="52" xfId="2" applyNumberFormat="1" applyFont="1" applyFill="1" applyBorder="1" applyAlignment="1">
      <alignment horizontal="center" vertical="center" wrapText="1"/>
    </xf>
    <xf numFmtId="9" fontId="16" fillId="3" borderId="64" xfId="0" applyNumberFormat="1" applyFont="1" applyFill="1" applyBorder="1" applyAlignment="1">
      <alignment horizontal="center" vertical="center" wrapText="1"/>
    </xf>
    <xf numFmtId="164" fontId="38" fillId="0" borderId="56" xfId="2" applyNumberFormat="1" applyFont="1" applyBorder="1" applyAlignment="1">
      <alignment horizontal="center" vertical="center" wrapText="1"/>
    </xf>
    <xf numFmtId="9" fontId="16" fillId="27" borderId="74" xfId="1" applyFont="1" applyFill="1" applyBorder="1" applyAlignment="1">
      <alignment horizontal="center" vertical="center" wrapText="1"/>
    </xf>
    <xf numFmtId="4" fontId="16" fillId="19" borderId="60" xfId="2" applyNumberFormat="1" applyFont="1" applyFill="1" applyBorder="1" applyAlignment="1">
      <alignment horizontal="center" vertical="center" wrapText="1"/>
    </xf>
    <xf numFmtId="3" fontId="16" fillId="3" borderId="154" xfId="2" applyNumberFormat="1" applyFont="1" applyFill="1" applyBorder="1" applyAlignment="1">
      <alignment horizontal="center" vertical="center" wrapText="1"/>
    </xf>
    <xf numFmtId="3" fontId="16" fillId="3" borderId="30" xfId="2" applyNumberFormat="1" applyFont="1" applyFill="1" applyBorder="1" applyAlignment="1">
      <alignment horizontal="center" vertical="center" wrapText="1"/>
    </xf>
    <xf numFmtId="3" fontId="16" fillId="27" borderId="52" xfId="3" applyNumberFormat="1" applyFont="1" applyFill="1" applyBorder="1" applyAlignment="1">
      <alignment horizontal="center" vertical="center" wrapText="1"/>
    </xf>
    <xf numFmtId="3" fontId="16" fillId="3" borderId="158" xfId="2" applyNumberFormat="1" applyFont="1" applyFill="1" applyBorder="1" applyAlignment="1">
      <alignment horizontal="center" vertical="center" wrapText="1"/>
    </xf>
    <xf numFmtId="3" fontId="16" fillId="27" borderId="73" xfId="3" applyNumberFormat="1" applyFont="1" applyFill="1" applyBorder="1" applyAlignment="1">
      <alignment horizontal="center" vertical="center" wrapText="1"/>
    </xf>
    <xf numFmtId="3" fontId="16" fillId="3" borderId="228" xfId="2" applyNumberFormat="1" applyFont="1" applyFill="1" applyBorder="1" applyAlignment="1">
      <alignment horizontal="center" vertical="center" wrapText="1"/>
    </xf>
    <xf numFmtId="3" fontId="16" fillId="3" borderId="229" xfId="2" applyNumberFormat="1" applyFont="1" applyFill="1" applyBorder="1" applyAlignment="1">
      <alignment horizontal="center" vertical="center" wrapText="1"/>
    </xf>
    <xf numFmtId="3" fontId="16" fillId="3" borderId="230" xfId="2" applyNumberFormat="1" applyFont="1" applyFill="1" applyBorder="1" applyAlignment="1">
      <alignment horizontal="center" vertical="center" wrapText="1"/>
    </xf>
    <xf numFmtId="3" fontId="16" fillId="3" borderId="232" xfId="3" applyNumberFormat="1" applyFont="1" applyFill="1" applyBorder="1" applyAlignment="1">
      <alignment horizontal="center" vertical="center" wrapText="1"/>
    </xf>
    <xf numFmtId="3" fontId="16" fillId="3" borderId="236" xfId="3" applyNumberFormat="1" applyFont="1" applyFill="1" applyBorder="1" applyAlignment="1">
      <alignment horizontal="center" vertical="center" wrapText="1"/>
    </xf>
    <xf numFmtId="3" fontId="16" fillId="3" borderId="73" xfId="3" applyNumberFormat="1" applyFont="1" applyFill="1" applyBorder="1" applyAlignment="1">
      <alignment horizontal="center" vertical="center" wrapText="1"/>
    </xf>
    <xf numFmtId="3" fontId="16" fillId="3" borderId="54" xfId="0" applyNumberFormat="1" applyFont="1" applyFill="1" applyBorder="1" applyAlignment="1">
      <alignment horizontal="center" vertical="center"/>
    </xf>
    <xf numFmtId="3" fontId="16" fillId="27" borderId="74" xfId="0" applyNumberFormat="1" applyFont="1" applyFill="1" applyBorder="1" applyAlignment="1">
      <alignment horizontal="center" vertical="center"/>
    </xf>
    <xf numFmtId="3" fontId="16" fillId="27" borderId="54" xfId="0" applyNumberFormat="1" applyFont="1" applyFill="1" applyBorder="1" applyAlignment="1">
      <alignment horizontal="center" vertical="center"/>
    </xf>
    <xf numFmtId="3" fontId="16" fillId="27" borderId="74" xfId="0" applyNumberFormat="1" applyFont="1" applyFill="1" applyBorder="1" applyAlignment="1">
      <alignment horizontal="center" vertical="center" wrapText="1"/>
    </xf>
    <xf numFmtId="3" fontId="16" fillId="27" borderId="54" xfId="0" applyNumberFormat="1" applyFont="1" applyFill="1" applyBorder="1" applyAlignment="1">
      <alignment horizontal="center" vertical="center" wrapText="1"/>
    </xf>
    <xf numFmtId="3" fontId="16" fillId="0" borderId="54" xfId="0" applyNumberFormat="1" applyFont="1" applyBorder="1" applyAlignment="1">
      <alignment horizontal="center" vertical="center"/>
    </xf>
    <xf numFmtId="3" fontId="16" fillId="3" borderId="58" xfId="0" applyNumberFormat="1" applyFont="1" applyFill="1" applyBorder="1" applyAlignment="1">
      <alignment horizontal="center" vertical="center" wrapText="1"/>
    </xf>
    <xf numFmtId="3" fontId="16" fillId="0" borderId="75" xfId="0" applyNumberFormat="1" applyFont="1" applyBorder="1" applyAlignment="1">
      <alignment horizontal="center" vertical="center"/>
    </xf>
    <xf numFmtId="3" fontId="16" fillId="0" borderId="57" xfId="0" applyNumberFormat="1" applyFont="1" applyBorder="1" applyAlignment="1">
      <alignment horizontal="center" vertical="center"/>
    </xf>
    <xf numFmtId="164" fontId="16" fillId="3" borderId="54" xfId="0" applyNumberFormat="1" applyFont="1" applyFill="1" applyBorder="1" applyAlignment="1">
      <alignment horizontal="center" vertical="center" wrapText="1"/>
    </xf>
    <xf numFmtId="164" fontId="16" fillId="3" borderId="57" xfId="0" applyNumberFormat="1" applyFont="1" applyFill="1" applyBorder="1" applyAlignment="1">
      <alignment horizontal="center" vertical="center"/>
    </xf>
    <xf numFmtId="164" fontId="16" fillId="3" borderId="73" xfId="0" applyNumberFormat="1" applyFont="1" applyFill="1" applyBorder="1" applyAlignment="1">
      <alignment horizontal="center" vertical="center"/>
    </xf>
    <xf numFmtId="9" fontId="39" fillId="3" borderId="60" xfId="1" applyFont="1" applyFill="1" applyBorder="1" applyAlignment="1">
      <alignment horizontal="center" vertical="center" wrapText="1"/>
    </xf>
    <xf numFmtId="0" fontId="16" fillId="3" borderId="58" xfId="0" applyFont="1" applyFill="1" applyBorder="1" applyAlignment="1">
      <alignment horizontal="center" vertical="center" wrapText="1"/>
    </xf>
    <xf numFmtId="0" fontId="16" fillId="0" borderId="58" xfId="0" applyFont="1" applyBorder="1" applyAlignment="1">
      <alignment horizontal="center" vertical="center" wrapText="1"/>
    </xf>
    <xf numFmtId="0" fontId="16" fillId="0" borderId="75" xfId="0" applyFont="1" applyBorder="1" applyAlignment="1">
      <alignment horizontal="center" vertical="center" wrapText="1"/>
    </xf>
    <xf numFmtId="0" fontId="16" fillId="0" borderId="59" xfId="0" applyFont="1" applyBorder="1" applyAlignment="1">
      <alignment horizontal="center" vertical="center" wrapText="1"/>
    </xf>
    <xf numFmtId="3" fontId="16" fillId="0" borderId="59" xfId="3" applyNumberFormat="1" applyFont="1" applyFill="1" applyBorder="1" applyAlignment="1">
      <alignment horizontal="center" vertical="center" wrapText="1"/>
    </xf>
    <xf numFmtId="9" fontId="16" fillId="0" borderId="0" xfId="1" applyFont="1" applyFill="1" applyBorder="1" applyAlignment="1">
      <alignment horizontal="center" vertical="center" wrapText="1"/>
    </xf>
    <xf numFmtId="3" fontId="16" fillId="19" borderId="54" xfId="3" applyNumberFormat="1" applyFont="1" applyFill="1" applyBorder="1" applyAlignment="1">
      <alignment horizontal="center" vertical="center" wrapText="1"/>
    </xf>
    <xf numFmtId="3" fontId="16" fillId="19" borderId="57" xfId="3" applyNumberFormat="1" applyFont="1" applyFill="1" applyBorder="1" applyAlignment="1">
      <alignment horizontal="center" vertical="center" wrapText="1"/>
    </xf>
    <xf numFmtId="3" fontId="16" fillId="19" borderId="59" xfId="3" applyNumberFormat="1" applyFont="1" applyFill="1" applyBorder="1" applyAlignment="1">
      <alignment horizontal="center" vertical="center" wrapText="1"/>
    </xf>
    <xf numFmtId="0" fontId="16" fillId="27" borderId="56" xfId="0" applyFont="1" applyFill="1" applyBorder="1" applyAlignment="1">
      <alignment horizontal="center" vertical="center" wrapText="1"/>
    </xf>
    <xf numFmtId="9" fontId="16" fillId="50" borderId="55" xfId="1" applyFont="1" applyFill="1" applyBorder="1" applyAlignment="1">
      <alignment horizontal="center" vertical="center" wrapText="1"/>
    </xf>
    <xf numFmtId="9" fontId="16" fillId="50" borderId="56" xfId="1" applyFont="1" applyFill="1" applyBorder="1" applyAlignment="1">
      <alignment horizontal="center" vertical="center" wrapText="1"/>
    </xf>
    <xf numFmtId="3" fontId="16" fillId="50" borderId="55" xfId="2" applyNumberFormat="1" applyFont="1" applyFill="1" applyBorder="1" applyAlignment="1">
      <alignment horizontal="center" vertical="center" wrapText="1"/>
    </xf>
    <xf numFmtId="3" fontId="16" fillId="50" borderId="56" xfId="2" applyNumberFormat="1" applyFont="1" applyFill="1" applyBorder="1" applyAlignment="1">
      <alignment horizontal="center" vertical="center" wrapText="1"/>
    </xf>
    <xf numFmtId="3" fontId="16" fillId="50" borderId="58" xfId="2" applyNumberFormat="1" applyFont="1" applyFill="1" applyBorder="1" applyAlignment="1">
      <alignment horizontal="center" vertical="center" wrapText="1"/>
    </xf>
    <xf numFmtId="3" fontId="16" fillId="50" borderId="59" xfId="2" applyNumberFormat="1" applyFont="1" applyFill="1" applyBorder="1" applyAlignment="1">
      <alignment horizontal="center" vertical="center" wrapText="1"/>
    </xf>
    <xf numFmtId="4" fontId="38" fillId="3" borderId="56" xfId="2" applyNumberFormat="1" applyFont="1" applyFill="1" applyBorder="1" applyAlignment="1">
      <alignment horizontal="center" vertical="center" wrapText="1"/>
    </xf>
    <xf numFmtId="4" fontId="38" fillId="3" borderId="56" xfId="3" applyNumberFormat="1" applyFont="1" applyFill="1" applyBorder="1" applyAlignment="1">
      <alignment horizontal="center" vertical="center" wrapText="1"/>
    </xf>
    <xf numFmtId="3" fontId="16" fillId="27" borderId="132" xfId="2" applyNumberFormat="1" applyFont="1" applyFill="1" applyBorder="1" applyAlignment="1">
      <alignment horizontal="center" vertical="center" wrapText="1"/>
    </xf>
    <xf numFmtId="3" fontId="16" fillId="27" borderId="156" xfId="2" applyNumberFormat="1" applyFont="1" applyFill="1" applyBorder="1" applyAlignment="1">
      <alignment horizontal="center" vertical="center" wrapText="1"/>
    </xf>
    <xf numFmtId="3" fontId="16" fillId="27" borderId="159" xfId="3" applyNumberFormat="1" applyFont="1" applyFill="1" applyBorder="1" applyAlignment="1">
      <alignment horizontal="center" vertical="center" wrapText="1"/>
    </xf>
    <xf numFmtId="0" fontId="16" fillId="19" borderId="60" xfId="0" applyFont="1" applyFill="1" applyBorder="1" applyAlignment="1">
      <alignment horizontal="center" vertical="center" wrapText="1"/>
    </xf>
    <xf numFmtId="3" fontId="16" fillId="31" borderId="55" xfId="2" applyNumberFormat="1" applyFont="1" applyFill="1" applyBorder="1" applyAlignment="1">
      <alignment horizontal="center" vertical="center" wrapText="1"/>
    </xf>
    <xf numFmtId="9" fontId="16" fillId="15" borderId="58" xfId="1" applyFont="1" applyFill="1" applyBorder="1" applyAlignment="1">
      <alignment horizontal="center" vertical="center" wrapText="1"/>
    </xf>
    <xf numFmtId="169" fontId="16" fillId="3" borderId="57" xfId="12" applyNumberFormat="1" applyFont="1" applyFill="1" applyBorder="1" applyAlignment="1">
      <alignment horizontal="center" vertical="center" wrapText="1"/>
    </xf>
    <xf numFmtId="0" fontId="22" fillId="7" borderId="8" xfId="0" applyFont="1" applyFill="1" applyBorder="1" applyAlignment="1">
      <alignment vertical="center" wrapText="1"/>
    </xf>
    <xf numFmtId="0" fontId="22" fillId="7" borderId="51" xfId="0" applyFont="1" applyFill="1" applyBorder="1" applyAlignment="1">
      <alignment vertical="center" wrapText="1"/>
    </xf>
    <xf numFmtId="0" fontId="16" fillId="3" borderId="53" xfId="2" applyFont="1" applyFill="1" applyBorder="1" applyAlignment="1">
      <alignment horizontal="center" vertical="center" wrapText="1"/>
    </xf>
    <xf numFmtId="0" fontId="18" fillId="3" borderId="0" xfId="0" applyFont="1" applyFill="1" applyAlignment="1">
      <alignment vertical="center"/>
    </xf>
    <xf numFmtId="0" fontId="18" fillId="3" borderId="0" xfId="0" applyFont="1" applyFill="1" applyAlignment="1">
      <alignment vertical="center" wrapText="1"/>
    </xf>
    <xf numFmtId="3" fontId="42" fillId="3" borderId="55" xfId="0" applyNumberFormat="1" applyFont="1" applyFill="1" applyBorder="1" applyAlignment="1">
      <alignment horizontal="center" vertical="center"/>
    </xf>
    <xf numFmtId="3" fontId="42" fillId="3" borderId="109" xfId="0" applyNumberFormat="1" applyFont="1" applyFill="1" applyBorder="1" applyAlignment="1">
      <alignment horizontal="center" vertical="center"/>
    </xf>
    <xf numFmtId="3" fontId="42" fillId="3" borderId="168" xfId="0" applyNumberFormat="1" applyFont="1" applyFill="1" applyBorder="1" applyAlignment="1">
      <alignment horizontal="center" vertical="center"/>
    </xf>
    <xf numFmtId="3" fontId="42" fillId="3" borderId="169" xfId="0" applyNumberFormat="1" applyFont="1" applyFill="1" applyBorder="1" applyAlignment="1">
      <alignment horizontal="center" vertical="center"/>
    </xf>
    <xf numFmtId="3" fontId="60" fillId="3" borderId="171" xfId="0" applyNumberFormat="1" applyFont="1" applyFill="1" applyBorder="1" applyAlignment="1">
      <alignment horizontal="center" vertical="center"/>
    </xf>
    <xf numFmtId="3" fontId="60" fillId="3" borderId="172" xfId="0" applyNumberFormat="1" applyFont="1" applyFill="1" applyBorder="1" applyAlignment="1">
      <alignment horizontal="center" vertical="center"/>
    </xf>
    <xf numFmtId="3" fontId="42" fillId="3" borderId="60" xfId="0" applyNumberFormat="1" applyFont="1" applyFill="1" applyBorder="1" applyAlignment="1">
      <alignment horizontal="center" vertical="center"/>
    </xf>
    <xf numFmtId="3" fontId="42" fillId="3" borderId="104" xfId="0" applyNumberFormat="1" applyFont="1" applyFill="1" applyBorder="1" applyAlignment="1">
      <alignment horizontal="center" vertical="center"/>
    </xf>
    <xf numFmtId="3" fontId="42" fillId="3" borderId="111" xfId="0" applyNumberFormat="1" applyFont="1" applyFill="1" applyBorder="1" applyAlignment="1">
      <alignment horizontal="center" vertical="center"/>
    </xf>
    <xf numFmtId="3" fontId="60" fillId="3" borderId="170" xfId="0" applyNumberFormat="1" applyFont="1" applyFill="1" applyBorder="1" applyAlignment="1">
      <alignment horizontal="center" vertical="center"/>
    </xf>
    <xf numFmtId="3" fontId="60" fillId="3" borderId="196" xfId="0" applyNumberFormat="1" applyFont="1" applyFill="1" applyBorder="1" applyAlignment="1">
      <alignment horizontal="center" vertical="center"/>
    </xf>
    <xf numFmtId="3" fontId="60" fillId="3" borderId="192" xfId="0" applyNumberFormat="1" applyFont="1" applyFill="1" applyBorder="1" applyAlignment="1">
      <alignment horizontal="center" vertical="center"/>
    </xf>
    <xf numFmtId="3" fontId="16" fillId="3" borderId="104" xfId="0" applyNumberFormat="1" applyFont="1" applyFill="1" applyBorder="1" applyAlignment="1">
      <alignment horizontal="center" vertical="center"/>
    </xf>
    <xf numFmtId="3" fontId="16" fillId="3" borderId="111" xfId="0" applyNumberFormat="1" applyFont="1" applyFill="1" applyBorder="1" applyAlignment="1">
      <alignment horizontal="center" vertical="center"/>
    </xf>
    <xf numFmtId="3" fontId="16" fillId="3" borderId="195" xfId="0" applyNumberFormat="1" applyFont="1" applyFill="1" applyBorder="1" applyAlignment="1">
      <alignment horizontal="center" vertical="center"/>
    </xf>
    <xf numFmtId="3" fontId="16" fillId="3" borderId="191" xfId="0" applyNumberFormat="1" applyFont="1" applyFill="1" applyBorder="1" applyAlignment="1">
      <alignment horizontal="center" vertical="center"/>
    </xf>
    <xf numFmtId="3" fontId="17" fillId="3" borderId="196" xfId="0" applyNumberFormat="1" applyFont="1" applyFill="1" applyBorder="1" applyAlignment="1">
      <alignment horizontal="center" vertical="center"/>
    </xf>
    <xf numFmtId="3" fontId="17" fillId="3" borderId="192" xfId="0" applyNumberFormat="1" applyFont="1" applyFill="1" applyBorder="1" applyAlignment="1">
      <alignment horizontal="center" vertical="center"/>
    </xf>
    <xf numFmtId="3" fontId="16" fillId="3" borderId="194" xfId="0" applyNumberFormat="1" applyFont="1" applyFill="1" applyBorder="1" applyAlignment="1">
      <alignment horizontal="center" vertical="center"/>
    </xf>
    <xf numFmtId="3" fontId="0" fillId="3" borderId="110" xfId="0" applyNumberFormat="1" applyFill="1" applyBorder="1" applyAlignment="1">
      <alignment horizontal="center" vertical="center"/>
    </xf>
    <xf numFmtId="3" fontId="0" fillId="3" borderId="112" xfId="0" applyNumberFormat="1" applyFill="1" applyBorder="1" applyAlignment="1">
      <alignment horizontal="center" vertical="center"/>
    </xf>
    <xf numFmtId="3" fontId="17" fillId="46" borderId="52" xfId="2" applyNumberFormat="1" applyFont="1" applyFill="1" applyBorder="1" applyAlignment="1">
      <alignment horizontal="center" vertical="center" wrapText="1"/>
    </xf>
    <xf numFmtId="3" fontId="17" fillId="12" borderId="52" xfId="2" applyNumberFormat="1" applyFont="1" applyFill="1" applyBorder="1" applyAlignment="1">
      <alignment horizontal="center" vertical="center" wrapText="1"/>
    </xf>
    <xf numFmtId="3" fontId="16" fillId="27" borderId="53" xfId="2" applyNumberFormat="1" applyFont="1" applyFill="1" applyBorder="1" applyAlignment="1">
      <alignment horizontal="center" vertical="center" wrapText="1"/>
    </xf>
    <xf numFmtId="3" fontId="16" fillId="27" borderId="222" xfId="2" applyNumberFormat="1" applyFont="1" applyFill="1" applyBorder="1" applyAlignment="1">
      <alignment horizontal="center" vertical="center" wrapText="1"/>
    </xf>
    <xf numFmtId="3" fontId="16" fillId="0" borderId="156" xfId="0" applyNumberFormat="1" applyFont="1" applyBorder="1" applyAlignment="1">
      <alignment horizontal="center" vertical="center"/>
    </xf>
    <xf numFmtId="0" fontId="16" fillId="3" borderId="247" xfId="0" applyFont="1" applyFill="1" applyBorder="1" applyAlignment="1">
      <alignment horizontal="center" vertical="center" wrapText="1"/>
    </xf>
    <xf numFmtId="9" fontId="16" fillId="27" borderId="52" xfId="2" applyNumberFormat="1" applyFont="1" applyFill="1" applyBorder="1" applyAlignment="1">
      <alignment horizontal="center" vertical="center" wrapText="1"/>
    </xf>
    <xf numFmtId="3" fontId="16" fillId="18" borderId="0" xfId="2" applyNumberFormat="1" applyFont="1" applyFill="1" applyAlignment="1">
      <alignment horizontal="center" vertical="center" wrapText="1"/>
    </xf>
    <xf numFmtId="3" fontId="16" fillId="39" borderId="2" xfId="2" applyNumberFormat="1" applyFont="1" applyFill="1" applyBorder="1" applyAlignment="1">
      <alignment horizontal="center" vertical="center" wrapText="1"/>
    </xf>
    <xf numFmtId="0" fontId="16" fillId="39" borderId="60" xfId="2" applyFont="1" applyFill="1" applyBorder="1" applyAlignment="1">
      <alignment horizontal="center" vertical="center" wrapText="1"/>
    </xf>
    <xf numFmtId="0" fontId="16" fillId="39" borderId="55" xfId="2" applyFont="1" applyFill="1" applyBorder="1" applyAlignment="1">
      <alignment horizontal="center" vertical="center" wrapText="1"/>
    </xf>
    <xf numFmtId="0" fontId="16" fillId="39" borderId="74" xfId="2" applyFont="1" applyFill="1" applyBorder="1" applyAlignment="1">
      <alignment horizontal="center" vertical="center" wrapText="1"/>
    </xf>
    <xf numFmtId="0" fontId="16" fillId="39" borderId="52" xfId="2" applyFont="1" applyFill="1" applyBorder="1" applyAlignment="1">
      <alignment horizontal="center" vertical="center" wrapText="1"/>
    </xf>
    <xf numFmtId="0" fontId="16" fillId="39" borderId="54" xfId="2" applyFont="1" applyFill="1" applyBorder="1" applyAlignment="1">
      <alignment horizontal="center" vertical="center" wrapText="1"/>
    </xf>
    <xf numFmtId="0" fontId="16" fillId="39" borderId="56" xfId="2" applyFont="1" applyFill="1" applyBorder="1" applyAlignment="1">
      <alignment horizontal="center" vertical="center" wrapText="1"/>
    </xf>
    <xf numFmtId="3" fontId="16" fillId="27" borderId="159" xfId="2" applyNumberFormat="1" applyFont="1" applyFill="1" applyBorder="1" applyAlignment="1">
      <alignment horizontal="center" vertical="center" wrapText="1"/>
    </xf>
    <xf numFmtId="3" fontId="16" fillId="27" borderId="59" xfId="2" applyNumberFormat="1" applyFont="1" applyFill="1" applyBorder="1" applyAlignment="1">
      <alignment horizontal="center" vertical="center" wrapText="1"/>
    </xf>
    <xf numFmtId="3" fontId="16" fillId="39" borderId="52" xfId="2" applyNumberFormat="1" applyFont="1" applyFill="1" applyBorder="1" applyAlignment="1">
      <alignment horizontal="center" vertical="center" wrapText="1"/>
    </xf>
    <xf numFmtId="164" fontId="16" fillId="39" borderId="55" xfId="2" applyNumberFormat="1" applyFont="1" applyFill="1" applyBorder="1" applyAlignment="1">
      <alignment horizontal="center" vertical="center" wrapText="1"/>
    </xf>
    <xf numFmtId="164" fontId="16" fillId="39" borderId="74" xfId="2" applyNumberFormat="1" applyFont="1" applyFill="1" applyBorder="1" applyAlignment="1">
      <alignment horizontal="center" vertical="center" wrapText="1"/>
    </xf>
    <xf numFmtId="164" fontId="16" fillId="39" borderId="54" xfId="3" applyNumberFormat="1" applyFont="1" applyFill="1" applyBorder="1" applyAlignment="1">
      <alignment horizontal="center" vertical="center" wrapText="1"/>
    </xf>
    <xf numFmtId="164" fontId="16" fillId="39" borderId="56" xfId="3" applyNumberFormat="1" applyFont="1" applyFill="1" applyBorder="1" applyAlignment="1">
      <alignment horizontal="center" vertical="center" wrapText="1"/>
    </xf>
    <xf numFmtId="4" fontId="16" fillId="39" borderId="55" xfId="2" applyNumberFormat="1" applyFont="1" applyFill="1" applyBorder="1" applyAlignment="1">
      <alignment horizontal="center" vertical="center" wrapText="1"/>
    </xf>
    <xf numFmtId="4" fontId="16" fillId="39" borderId="74" xfId="2" applyNumberFormat="1" applyFont="1" applyFill="1" applyBorder="1" applyAlignment="1">
      <alignment horizontal="center" vertical="center" wrapText="1"/>
    </xf>
    <xf numFmtId="164" fontId="16" fillId="39" borderId="52" xfId="2" applyNumberFormat="1" applyFont="1" applyFill="1" applyBorder="1" applyAlignment="1">
      <alignment horizontal="center" vertical="center" wrapText="1"/>
    </xf>
    <xf numFmtId="4" fontId="16" fillId="39" borderId="54" xfId="2" applyNumberFormat="1" applyFont="1" applyFill="1" applyBorder="1" applyAlignment="1">
      <alignment horizontal="center" vertical="center" wrapText="1"/>
    </xf>
    <xf numFmtId="164" fontId="16" fillId="39" borderId="56" xfId="2" applyNumberFormat="1" applyFont="1" applyFill="1" applyBorder="1" applyAlignment="1">
      <alignment horizontal="center" vertical="center" wrapText="1"/>
    </xf>
    <xf numFmtId="164" fontId="16" fillId="19" borderId="55" xfId="2" applyNumberFormat="1" applyFont="1" applyFill="1" applyBorder="1" applyAlignment="1">
      <alignment horizontal="center" vertical="center" wrapText="1"/>
    </xf>
    <xf numFmtId="164" fontId="16" fillId="19" borderId="74" xfId="2" applyNumberFormat="1" applyFont="1" applyFill="1" applyBorder="1" applyAlignment="1">
      <alignment horizontal="center" vertical="center" wrapText="1"/>
    </xf>
    <xf numFmtId="164" fontId="16" fillId="19" borderId="54" xfId="3" applyNumberFormat="1" applyFont="1" applyFill="1" applyBorder="1" applyAlignment="1">
      <alignment horizontal="center" vertical="center" wrapText="1"/>
    </xf>
    <xf numFmtId="164" fontId="16" fillId="19" borderId="56" xfId="3" applyNumberFormat="1" applyFont="1" applyFill="1" applyBorder="1" applyAlignment="1">
      <alignment horizontal="center" vertical="center" wrapText="1"/>
    </xf>
    <xf numFmtId="164" fontId="16" fillId="19" borderId="58" xfId="2" applyNumberFormat="1" applyFont="1" applyFill="1" applyBorder="1" applyAlignment="1">
      <alignment horizontal="center" vertical="center" wrapText="1"/>
    </xf>
    <xf numFmtId="164" fontId="16" fillId="19" borderId="75" xfId="2" applyNumberFormat="1" applyFont="1" applyFill="1" applyBorder="1" applyAlignment="1">
      <alignment horizontal="center" vertical="center" wrapText="1"/>
    </xf>
    <xf numFmtId="164" fontId="16" fillId="19" borderId="57" xfId="3" applyNumberFormat="1" applyFont="1" applyFill="1" applyBorder="1" applyAlignment="1">
      <alignment horizontal="center" vertical="center" wrapText="1"/>
    </xf>
    <xf numFmtId="164" fontId="16" fillId="19" borderId="59" xfId="3" applyNumberFormat="1" applyFont="1" applyFill="1" applyBorder="1" applyAlignment="1">
      <alignment horizontal="center" vertical="center" wrapText="1"/>
    </xf>
    <xf numFmtId="0" fontId="16" fillId="19" borderId="60" xfId="2" applyFont="1" applyFill="1" applyBorder="1" applyAlignment="1">
      <alignment horizontal="center" vertical="center" wrapText="1"/>
    </xf>
    <xf numFmtId="0" fontId="16" fillId="19" borderId="55" xfId="2" applyFont="1" applyFill="1" applyBorder="1" applyAlignment="1">
      <alignment horizontal="center" vertical="center" wrapText="1"/>
    </xf>
    <xf numFmtId="0" fontId="16" fillId="19" borderId="74" xfId="2" applyFont="1" applyFill="1" applyBorder="1" applyAlignment="1">
      <alignment horizontal="center" vertical="center" wrapText="1"/>
    </xf>
    <xf numFmtId="0" fontId="16" fillId="19" borderId="54" xfId="2" applyFont="1" applyFill="1" applyBorder="1" applyAlignment="1">
      <alignment horizontal="center" vertical="center" wrapText="1"/>
    </xf>
    <xf numFmtId="4" fontId="16" fillId="33" borderId="55" xfId="2" applyNumberFormat="1" applyFont="1" applyFill="1" applyBorder="1" applyAlignment="1">
      <alignment horizontal="center" vertical="center" wrapText="1"/>
    </xf>
    <xf numFmtId="4" fontId="16" fillId="33" borderId="74" xfId="2" applyNumberFormat="1" applyFont="1" applyFill="1" applyBorder="1" applyAlignment="1">
      <alignment horizontal="center" vertical="center" wrapText="1"/>
    </xf>
    <xf numFmtId="4" fontId="16" fillId="33" borderId="54" xfId="2" applyNumberFormat="1" applyFont="1" applyFill="1" applyBorder="1" applyAlignment="1">
      <alignment horizontal="center" vertical="center" wrapText="1"/>
    </xf>
    <xf numFmtId="164" fontId="16" fillId="33" borderId="56" xfId="2" applyNumberFormat="1" applyFont="1" applyFill="1" applyBorder="1" applyAlignment="1">
      <alignment horizontal="center" vertical="center" wrapText="1"/>
    </xf>
    <xf numFmtId="164" fontId="16" fillId="19" borderId="52" xfId="2" applyNumberFormat="1" applyFont="1" applyFill="1" applyBorder="1" applyAlignment="1">
      <alignment horizontal="center" vertical="center" wrapText="1"/>
    </xf>
    <xf numFmtId="4" fontId="16" fillId="33" borderId="58" xfId="2" applyNumberFormat="1" applyFont="1" applyFill="1" applyBorder="1" applyAlignment="1">
      <alignment horizontal="center" vertical="center" wrapText="1"/>
    </xf>
    <xf numFmtId="4" fontId="16" fillId="33" borderId="75" xfId="2" applyNumberFormat="1" applyFont="1" applyFill="1" applyBorder="1" applyAlignment="1">
      <alignment horizontal="center" vertical="center" wrapText="1"/>
    </xf>
    <xf numFmtId="4" fontId="16" fillId="33" borderId="57" xfId="2" applyNumberFormat="1" applyFont="1" applyFill="1" applyBorder="1" applyAlignment="1">
      <alignment horizontal="center" vertical="center" wrapText="1"/>
    </xf>
    <xf numFmtId="164" fontId="16" fillId="33" borderId="59" xfId="2" applyNumberFormat="1" applyFont="1" applyFill="1" applyBorder="1" applyAlignment="1">
      <alignment horizontal="center" vertical="center" wrapText="1"/>
    </xf>
    <xf numFmtId="164" fontId="16" fillId="19" borderId="53" xfId="2" applyNumberFormat="1" applyFont="1" applyFill="1" applyBorder="1" applyAlignment="1">
      <alignment horizontal="center" vertical="center" wrapText="1"/>
    </xf>
    <xf numFmtId="4" fontId="16" fillId="33" borderId="156" xfId="2" applyNumberFormat="1" applyFont="1" applyFill="1" applyBorder="1" applyAlignment="1">
      <alignment horizontal="center" vertical="center" wrapText="1"/>
    </xf>
    <xf numFmtId="4" fontId="16" fillId="33" borderId="157" xfId="2" applyNumberFormat="1" applyFont="1" applyFill="1" applyBorder="1" applyAlignment="1">
      <alignment horizontal="center" vertical="center" wrapText="1"/>
    </xf>
    <xf numFmtId="4" fontId="16" fillId="33" borderId="158" xfId="2" applyNumberFormat="1" applyFont="1" applyFill="1" applyBorder="1" applyAlignment="1">
      <alignment horizontal="center" vertical="center" wrapText="1"/>
    </xf>
    <xf numFmtId="164" fontId="16" fillId="33" borderId="159" xfId="2" applyNumberFormat="1" applyFont="1" applyFill="1" applyBorder="1" applyAlignment="1">
      <alignment horizontal="center" vertical="center" wrapText="1"/>
    </xf>
    <xf numFmtId="164" fontId="16" fillId="19" borderId="222" xfId="2" applyNumberFormat="1" applyFont="1" applyFill="1" applyBorder="1" applyAlignment="1">
      <alignment horizontal="center" vertical="center" wrapText="1"/>
    </xf>
    <xf numFmtId="164" fontId="16" fillId="19" borderId="156" xfId="2" applyNumberFormat="1" applyFont="1" applyFill="1" applyBorder="1" applyAlignment="1">
      <alignment horizontal="center" vertical="center" wrapText="1"/>
    </xf>
    <xf numFmtId="164" fontId="16" fillId="19" borderId="157" xfId="2" applyNumberFormat="1" applyFont="1" applyFill="1" applyBorder="1" applyAlignment="1">
      <alignment horizontal="center" vertical="center" wrapText="1"/>
    </xf>
    <xf numFmtId="164" fontId="16" fillId="19" borderId="158" xfId="3" applyNumberFormat="1" applyFont="1" applyFill="1" applyBorder="1" applyAlignment="1">
      <alignment horizontal="center" vertical="center" wrapText="1"/>
    </xf>
    <xf numFmtId="164" fontId="16" fillId="19" borderId="159" xfId="3" applyNumberFormat="1" applyFont="1" applyFill="1" applyBorder="1" applyAlignment="1">
      <alignment horizontal="center" vertical="center" wrapText="1"/>
    </xf>
    <xf numFmtId="3" fontId="16" fillId="19" borderId="222" xfId="2" applyNumberFormat="1" applyFont="1" applyFill="1" applyBorder="1" applyAlignment="1">
      <alignment horizontal="center" vertical="center" wrapText="1"/>
    </xf>
    <xf numFmtId="3" fontId="16" fillId="19" borderId="155" xfId="2" applyNumberFormat="1" applyFont="1" applyFill="1" applyBorder="1" applyAlignment="1">
      <alignment horizontal="center" vertical="center" wrapText="1"/>
    </xf>
    <xf numFmtId="3" fontId="16" fillId="19" borderId="160" xfId="2" applyNumberFormat="1" applyFont="1" applyFill="1" applyBorder="1" applyAlignment="1">
      <alignment horizontal="center" vertical="center" wrapText="1"/>
    </xf>
    <xf numFmtId="9" fontId="16" fillId="15" borderId="75" xfId="1" applyFont="1" applyFill="1" applyBorder="1" applyAlignment="1">
      <alignment horizontal="center" vertical="center" wrapText="1"/>
    </xf>
    <xf numFmtId="3" fontId="16" fillId="19" borderId="60" xfId="0" applyNumberFormat="1" applyFont="1" applyFill="1" applyBorder="1" applyAlignment="1">
      <alignment horizontal="center" vertical="center" wrapText="1"/>
    </xf>
    <xf numFmtId="3" fontId="16" fillId="19" borderId="61" xfId="0" applyNumberFormat="1" applyFont="1" applyFill="1" applyBorder="1" applyAlignment="1">
      <alignment horizontal="center" vertical="center" wrapText="1"/>
    </xf>
    <xf numFmtId="0" fontId="0" fillId="0" borderId="0" xfId="0" applyAlignment="1">
      <alignment vertical="center" wrapText="1"/>
    </xf>
    <xf numFmtId="3" fontId="16" fillId="27" borderId="0" xfId="0" applyNumberFormat="1" applyFont="1" applyFill="1" applyAlignment="1">
      <alignment horizontal="center" vertical="center" wrapText="1"/>
    </xf>
    <xf numFmtId="0" fontId="17" fillId="46" borderId="91" xfId="2" applyFont="1" applyFill="1" applyBorder="1" applyAlignment="1">
      <alignment vertical="center" wrapText="1" indent="4"/>
    </xf>
    <xf numFmtId="0" fontId="22" fillId="7" borderId="125" xfId="9" applyFont="1" applyFill="1" applyBorder="1" applyAlignment="1">
      <alignment horizontal="center" vertical="center"/>
    </xf>
    <xf numFmtId="0" fontId="64" fillId="7" borderId="258" xfId="9" applyFont="1" applyFill="1" applyBorder="1" applyAlignment="1">
      <alignment horizontal="center" vertical="center"/>
    </xf>
    <xf numFmtId="9" fontId="16" fillId="18" borderId="74" xfId="1" applyFont="1" applyFill="1" applyBorder="1" applyAlignment="1">
      <alignment horizontal="center" vertical="center" wrapText="1"/>
    </xf>
    <xf numFmtId="9" fontId="16" fillId="18" borderId="0" xfId="1" applyFont="1" applyFill="1" applyBorder="1" applyAlignment="1">
      <alignment horizontal="center" vertical="center" wrapText="1"/>
    </xf>
    <xf numFmtId="1" fontId="16" fillId="50" borderId="60" xfId="2" applyNumberFormat="1" applyFont="1" applyFill="1" applyBorder="1" applyAlignment="1">
      <alignment horizontal="center" vertical="center" wrapText="1"/>
    </xf>
    <xf numFmtId="1" fontId="16" fillId="50" borderId="55" xfId="2" applyNumberFormat="1" applyFont="1" applyFill="1" applyBorder="1" applyAlignment="1">
      <alignment horizontal="center" vertical="center" wrapText="1"/>
    </xf>
    <xf numFmtId="1" fontId="16" fillId="50" borderId="56" xfId="2" applyNumberFormat="1" applyFont="1" applyFill="1" applyBorder="1" applyAlignment="1">
      <alignment horizontal="center" vertical="center" wrapText="1"/>
    </xf>
    <xf numFmtId="3" fontId="16" fillId="40" borderId="54" xfId="3" applyNumberFormat="1" applyFont="1" applyFill="1" applyBorder="1" applyAlignment="1">
      <alignment horizontal="center" vertical="center" wrapText="1"/>
    </xf>
    <xf numFmtId="0" fontId="66" fillId="3" borderId="126" xfId="9" applyFont="1" applyFill="1" applyBorder="1" applyAlignment="1">
      <alignment horizontal="center" vertical="center" wrapText="1"/>
    </xf>
    <xf numFmtId="0" fontId="67" fillId="18" borderId="103" xfId="9" applyFont="1" applyFill="1" applyBorder="1" applyAlignment="1">
      <alignment horizontal="center" vertical="center" wrapText="1"/>
    </xf>
    <xf numFmtId="0" fontId="66" fillId="18" borderId="126" xfId="9" applyFont="1" applyFill="1" applyBorder="1" applyAlignment="1">
      <alignment horizontal="center" vertical="center" wrapText="1"/>
    </xf>
    <xf numFmtId="0" fontId="67" fillId="3" borderId="103" xfId="9" applyFont="1" applyFill="1" applyBorder="1" applyAlignment="1">
      <alignment horizontal="center" vertical="center" wrapText="1"/>
    </xf>
    <xf numFmtId="0" fontId="65" fillId="18" borderId="127" xfId="0" applyFont="1" applyFill="1" applyBorder="1" applyAlignment="1">
      <alignment horizontal="center" vertical="center" wrapText="1"/>
    </xf>
    <xf numFmtId="0" fontId="67" fillId="3" borderId="102" xfId="9" applyFont="1" applyFill="1" applyBorder="1" applyAlignment="1">
      <alignment horizontal="center" vertical="center" wrapText="1"/>
    </xf>
    <xf numFmtId="0" fontId="67" fillId="20" borderId="103" xfId="9" applyFont="1" applyFill="1" applyBorder="1" applyAlignment="1">
      <alignment horizontal="center" vertical="center" wrapText="1"/>
    </xf>
    <xf numFmtId="0" fontId="67" fillId="20" borderId="102" xfId="9" applyFont="1" applyFill="1" applyBorder="1" applyAlignment="1">
      <alignment horizontal="center" vertical="center" wrapText="1"/>
    </xf>
    <xf numFmtId="0" fontId="66" fillId="20" borderId="126" xfId="9" applyFont="1" applyFill="1" applyBorder="1" applyAlignment="1">
      <alignment horizontal="center" vertical="center" wrapText="1"/>
    </xf>
    <xf numFmtId="0" fontId="66" fillId="50" borderId="126" xfId="9" applyFont="1" applyFill="1" applyBorder="1" applyAlignment="1">
      <alignment horizontal="center" vertical="center" wrapText="1"/>
    </xf>
    <xf numFmtId="0" fontId="67" fillId="50" borderId="103" xfId="9" applyFont="1" applyFill="1" applyBorder="1" applyAlignment="1">
      <alignment horizontal="center" vertical="center" wrapText="1"/>
    </xf>
    <xf numFmtId="0" fontId="67" fillId="3" borderId="103" xfId="9" applyFont="1" applyFill="1" applyBorder="1" applyAlignment="1">
      <alignment horizontal="center" vertical="center"/>
    </xf>
    <xf numFmtId="0" fontId="66" fillId="20" borderId="127" xfId="9" applyFont="1" applyFill="1" applyBorder="1" applyAlignment="1">
      <alignment horizontal="center" vertical="center" wrapText="1"/>
    </xf>
    <xf numFmtId="0" fontId="67" fillId="50" borderId="102" xfId="9" applyFont="1" applyFill="1" applyBorder="1" applyAlignment="1">
      <alignment horizontal="center" vertical="center" wrapText="1"/>
    </xf>
    <xf numFmtId="3" fontId="16" fillId="27" borderId="52" xfId="1" applyNumberFormat="1" applyFont="1" applyFill="1" applyBorder="1" applyAlignment="1">
      <alignment horizontal="center" vertical="center" wrapText="1"/>
    </xf>
    <xf numFmtId="0" fontId="0" fillId="40" borderId="103" xfId="0" applyFill="1" applyBorder="1"/>
    <xf numFmtId="0" fontId="42" fillId="40" borderId="103" xfId="0" applyFont="1" applyFill="1" applyBorder="1"/>
    <xf numFmtId="9" fontId="50" fillId="18" borderId="60" xfId="1" applyFont="1" applyFill="1" applyBorder="1" applyAlignment="1">
      <alignment horizontal="center" vertical="center" wrapText="1"/>
    </xf>
    <xf numFmtId="9" fontId="50" fillId="18" borderId="55" xfId="1" applyFont="1" applyFill="1" applyBorder="1" applyAlignment="1">
      <alignment horizontal="center" vertical="center" wrapText="1"/>
    </xf>
    <xf numFmtId="9" fontId="50" fillId="18" borderId="56" xfId="1" applyFont="1" applyFill="1" applyBorder="1" applyAlignment="1">
      <alignment horizontal="center" vertical="center" wrapText="1"/>
    </xf>
    <xf numFmtId="9" fontId="50" fillId="18" borderId="54" xfId="1" applyFont="1" applyFill="1" applyBorder="1" applyAlignment="1">
      <alignment horizontal="center" vertical="center" wrapText="1"/>
    </xf>
    <xf numFmtId="3" fontId="16" fillId="27" borderId="2" xfId="3" applyNumberFormat="1" applyFont="1" applyFill="1" applyBorder="1" applyAlignment="1">
      <alignment horizontal="center" vertical="center" wrapText="1"/>
    </xf>
    <xf numFmtId="165" fontId="38" fillId="27" borderId="56" xfId="3" applyNumberFormat="1" applyFont="1" applyFill="1" applyBorder="1" applyAlignment="1">
      <alignment horizontal="center" vertical="center" wrapText="1"/>
    </xf>
    <xf numFmtId="165" fontId="38" fillId="27" borderId="2" xfId="3" applyNumberFormat="1" applyFont="1" applyFill="1" applyBorder="1" applyAlignment="1">
      <alignment horizontal="center" vertical="center" wrapText="1"/>
    </xf>
    <xf numFmtId="165" fontId="38" fillId="27" borderId="52" xfId="3" applyNumberFormat="1" applyFont="1" applyFill="1" applyBorder="1" applyAlignment="1">
      <alignment horizontal="center" vertical="center" wrapText="1"/>
    </xf>
    <xf numFmtId="0" fontId="16" fillId="40" borderId="0" xfId="2" applyFont="1" applyFill="1" applyAlignment="1">
      <alignment horizontal="center" vertical="center" wrapText="1"/>
    </xf>
    <xf numFmtId="0" fontId="16" fillId="46" borderId="0" xfId="0" applyFont="1" applyFill="1" applyAlignment="1">
      <alignment horizontal="center" vertical="center" wrapText="1"/>
    </xf>
    <xf numFmtId="0" fontId="16" fillId="18" borderId="0" xfId="0" applyFont="1" applyFill="1" applyAlignment="1">
      <alignment horizontal="center" vertical="center" wrapText="1"/>
    </xf>
    <xf numFmtId="3" fontId="16" fillId="19" borderId="55" xfId="0" applyNumberFormat="1" applyFont="1" applyFill="1" applyBorder="1" applyAlignment="1">
      <alignment horizontal="center" vertical="center"/>
    </xf>
    <xf numFmtId="3" fontId="16" fillId="19" borderId="55" xfId="0" applyNumberFormat="1" applyFont="1" applyFill="1" applyBorder="1" applyAlignment="1">
      <alignment horizontal="center" vertical="center" wrapText="1"/>
    </xf>
    <xf numFmtId="0" fontId="16" fillId="33" borderId="55" xfId="0" applyFont="1" applyFill="1" applyBorder="1"/>
    <xf numFmtId="0" fontId="16" fillId="33" borderId="58" xfId="0" applyFont="1" applyFill="1" applyBorder="1"/>
    <xf numFmtId="3" fontId="16" fillId="18" borderId="56" xfId="0" applyNumberFormat="1" applyFont="1" applyFill="1" applyBorder="1" applyAlignment="1">
      <alignment horizontal="center" vertical="center"/>
    </xf>
    <xf numFmtId="3" fontId="16" fillId="18" borderId="56" xfId="0" applyNumberFormat="1" applyFont="1" applyFill="1" applyBorder="1" applyAlignment="1">
      <alignment horizontal="center" vertical="center" wrapText="1"/>
    </xf>
    <xf numFmtId="3" fontId="16" fillId="40" borderId="56" xfId="0" applyNumberFormat="1" applyFont="1" applyFill="1" applyBorder="1" applyAlignment="1">
      <alignment horizontal="center" vertical="center"/>
    </xf>
    <xf numFmtId="3" fontId="16" fillId="40" borderId="59" xfId="0" applyNumberFormat="1" applyFont="1" applyFill="1" applyBorder="1" applyAlignment="1">
      <alignment horizontal="center" vertical="center"/>
    </xf>
    <xf numFmtId="3" fontId="16" fillId="19" borderId="107" xfId="0" applyNumberFormat="1" applyFont="1" applyFill="1" applyBorder="1" applyAlignment="1">
      <alignment horizontal="center" vertical="center"/>
    </xf>
    <xf numFmtId="3" fontId="16" fillId="19" borderId="107" xfId="0" applyNumberFormat="1" applyFont="1" applyFill="1" applyBorder="1" applyAlignment="1">
      <alignment horizontal="center" vertical="center" wrapText="1"/>
    </xf>
    <xf numFmtId="0" fontId="16" fillId="33" borderId="107" xfId="0" applyFont="1" applyFill="1" applyBorder="1"/>
    <xf numFmtId="0" fontId="16" fillId="33" borderId="128" xfId="0" applyFont="1" applyFill="1" applyBorder="1"/>
    <xf numFmtId="3" fontId="16" fillId="18" borderId="52" xfId="0" applyNumberFormat="1" applyFont="1" applyFill="1" applyBorder="1" applyAlignment="1">
      <alignment horizontal="center" vertical="center" wrapText="1"/>
    </xf>
    <xf numFmtId="3" fontId="16" fillId="18" borderId="2" xfId="0" applyNumberFormat="1" applyFont="1" applyFill="1" applyBorder="1" applyAlignment="1">
      <alignment horizontal="center" vertical="center" wrapText="1"/>
    </xf>
    <xf numFmtId="164" fontId="38" fillId="40" borderId="56" xfId="2" applyNumberFormat="1" applyFont="1" applyFill="1" applyBorder="1" applyAlignment="1">
      <alignment horizontal="center" vertical="center" wrapText="1"/>
    </xf>
    <xf numFmtId="3" fontId="16" fillId="19" borderId="74" xfId="2" applyNumberFormat="1" applyFont="1" applyFill="1" applyBorder="1" applyAlignment="1">
      <alignment horizontal="center" vertical="center" wrapText="1"/>
    </xf>
    <xf numFmtId="3" fontId="16" fillId="19" borderId="54" xfId="2" applyNumberFormat="1" applyFont="1" applyFill="1" applyBorder="1" applyAlignment="1">
      <alignment horizontal="center" vertical="center" wrapText="1"/>
    </xf>
    <xf numFmtId="3" fontId="38" fillId="33" borderId="56" xfId="2" applyNumberFormat="1" applyFont="1" applyFill="1" applyBorder="1" applyAlignment="1">
      <alignment horizontal="center" vertical="center" wrapText="1"/>
    </xf>
    <xf numFmtId="3" fontId="16" fillId="19" borderId="75" xfId="2" applyNumberFormat="1" applyFont="1" applyFill="1" applyBorder="1" applyAlignment="1">
      <alignment horizontal="center" vertical="center" wrapText="1"/>
    </xf>
    <xf numFmtId="3" fontId="16" fillId="19" borderId="57" xfId="2" applyNumberFormat="1" applyFont="1" applyFill="1" applyBorder="1" applyAlignment="1">
      <alignment horizontal="center" vertical="center" wrapText="1"/>
    </xf>
    <xf numFmtId="3" fontId="38" fillId="33" borderId="59" xfId="2" applyNumberFormat="1" applyFont="1" applyFill="1" applyBorder="1" applyAlignment="1">
      <alignment horizontal="center" vertical="center" wrapText="1"/>
    </xf>
    <xf numFmtId="164" fontId="16" fillId="18" borderId="55" xfId="2" applyNumberFormat="1" applyFont="1" applyFill="1" applyBorder="1" applyAlignment="1">
      <alignment horizontal="center" vertical="center" wrapText="1"/>
    </xf>
    <xf numFmtId="164" fontId="16" fillId="18" borderId="54" xfId="3" applyNumberFormat="1" applyFont="1" applyFill="1" applyBorder="1" applyAlignment="1">
      <alignment horizontal="center" vertical="center" wrapText="1"/>
    </xf>
    <xf numFmtId="164" fontId="16" fillId="18" borderId="56" xfId="3" applyNumberFormat="1" applyFont="1" applyFill="1" applyBorder="1" applyAlignment="1">
      <alignment horizontal="center" vertical="center" wrapText="1"/>
    </xf>
    <xf numFmtId="3" fontId="16" fillId="19" borderId="148" xfId="2" applyNumberFormat="1" applyFont="1" applyFill="1" applyBorder="1" applyAlignment="1">
      <alignment horizontal="center" vertical="center" wrapText="1"/>
    </xf>
    <xf numFmtId="9" fontId="16" fillId="15" borderId="57" xfId="1" applyFont="1" applyFill="1" applyBorder="1" applyAlignment="1">
      <alignment horizontal="center" vertical="center" wrapText="1"/>
    </xf>
    <xf numFmtId="9" fontId="16" fillId="31" borderId="59" xfId="1" applyFont="1" applyFill="1" applyBorder="1" applyAlignment="1">
      <alignment horizontal="center" vertical="center" wrapText="1"/>
    </xf>
    <xf numFmtId="9" fontId="16" fillId="15" borderId="53" xfId="1" applyFont="1" applyFill="1" applyBorder="1" applyAlignment="1">
      <alignment horizontal="center" vertical="center" wrapText="1"/>
    </xf>
    <xf numFmtId="4" fontId="16" fillId="19" borderId="155" xfId="2" applyNumberFormat="1" applyFont="1" applyFill="1" applyBorder="1" applyAlignment="1">
      <alignment horizontal="center" vertical="center" wrapText="1"/>
    </xf>
    <xf numFmtId="3" fontId="17" fillId="46" borderId="60" xfId="2" applyNumberFormat="1" applyFont="1" applyFill="1" applyBorder="1" applyAlignment="1">
      <alignment horizontal="center" vertical="center" wrapText="1"/>
    </xf>
    <xf numFmtId="3" fontId="17" fillId="12" borderId="60" xfId="2" applyNumberFormat="1" applyFont="1" applyFill="1" applyBorder="1" applyAlignment="1">
      <alignment horizontal="center" vertical="center" wrapText="1"/>
    </xf>
    <xf numFmtId="4" fontId="16" fillId="19" borderId="61" xfId="2" applyNumberFormat="1" applyFont="1" applyFill="1" applyBorder="1" applyAlignment="1">
      <alignment horizontal="center" vertical="center" wrapText="1"/>
    </xf>
    <xf numFmtId="3" fontId="16" fillId="3" borderId="156" xfId="0" applyNumberFormat="1" applyFont="1" applyFill="1" applyBorder="1" applyAlignment="1">
      <alignment horizontal="center" vertical="center"/>
    </xf>
    <xf numFmtId="164" fontId="16" fillId="0" borderId="55" xfId="0" applyNumberFormat="1" applyFont="1" applyBorder="1" applyAlignment="1">
      <alignment horizontal="center" vertical="center"/>
    </xf>
    <xf numFmtId="164" fontId="16" fillId="3" borderId="74" xfId="2" applyNumberFormat="1" applyFont="1" applyFill="1" applyBorder="1" applyAlignment="1">
      <alignment horizontal="center" vertical="center" wrapText="1"/>
    </xf>
    <xf numFmtId="164" fontId="16" fillId="0" borderId="74" xfId="0" applyNumberFormat="1" applyFont="1" applyBorder="1" applyAlignment="1">
      <alignment horizontal="center" vertical="center"/>
    </xf>
    <xf numFmtId="164" fontId="16" fillId="0" borderId="54" xfId="2" applyNumberFormat="1" applyFont="1" applyBorder="1" applyAlignment="1">
      <alignment horizontal="center" vertical="center" wrapText="1"/>
    </xf>
    <xf numFmtId="3" fontId="16" fillId="27" borderId="56" xfId="1" applyNumberFormat="1" applyFont="1" applyFill="1" applyBorder="1" applyAlignment="1">
      <alignment horizontal="center" vertical="center" wrapText="1"/>
    </xf>
    <xf numFmtId="9" fontId="17" fillId="12" borderId="54" xfId="1" applyFont="1" applyFill="1" applyBorder="1" applyAlignment="1">
      <alignment horizontal="center" vertical="center" wrapText="1"/>
    </xf>
    <xf numFmtId="0" fontId="16" fillId="27" borderId="166" xfId="2" applyFont="1" applyFill="1" applyBorder="1" applyAlignment="1">
      <alignment horizontal="center" vertical="center" wrapText="1"/>
    </xf>
    <xf numFmtId="4" fontId="16" fillId="19" borderId="167" xfId="2" applyNumberFormat="1" applyFont="1" applyFill="1" applyBorder="1" applyAlignment="1">
      <alignment horizontal="center" vertical="center" wrapText="1"/>
    </xf>
    <xf numFmtId="0" fontId="16" fillId="27" borderId="147" xfId="2" applyFont="1" applyFill="1" applyBorder="1" applyAlignment="1">
      <alignment horizontal="center" vertical="center" wrapText="1"/>
    </xf>
    <xf numFmtId="4" fontId="16" fillId="19" borderId="148" xfId="2" applyNumberFormat="1" applyFont="1" applyFill="1" applyBorder="1" applyAlignment="1">
      <alignment horizontal="center" vertical="center" wrapText="1"/>
    </xf>
    <xf numFmtId="3" fontId="16" fillId="27" borderId="151" xfId="2" applyNumberFormat="1" applyFont="1" applyFill="1" applyBorder="1" applyAlignment="1">
      <alignment horizontal="center" vertical="center" wrapText="1"/>
    </xf>
    <xf numFmtId="3" fontId="16" fillId="27" borderId="267" xfId="2" applyNumberFormat="1" applyFont="1" applyFill="1" applyBorder="1" applyAlignment="1">
      <alignment horizontal="center" vertical="center" wrapText="1"/>
    </xf>
    <xf numFmtId="0" fontId="16" fillId="3" borderId="165" xfId="0" applyFont="1" applyFill="1" applyBorder="1" applyAlignment="1">
      <alignment horizontal="center" vertical="center" wrapText="1"/>
    </xf>
    <xf numFmtId="3" fontId="16" fillId="27" borderId="168" xfId="2" applyNumberFormat="1" applyFont="1" applyFill="1" applyBorder="1" applyAlignment="1">
      <alignment horizontal="center" vertical="center" wrapText="1"/>
    </xf>
    <xf numFmtId="3" fontId="16" fillId="27" borderId="200" xfId="2" applyNumberFormat="1" applyFont="1" applyFill="1" applyBorder="1" applyAlignment="1">
      <alignment horizontal="center" vertical="center" wrapText="1"/>
    </xf>
    <xf numFmtId="3" fontId="16" fillId="27" borderId="264" xfId="2" applyNumberFormat="1" applyFont="1" applyFill="1" applyBorder="1" applyAlignment="1">
      <alignment horizontal="center" vertical="center" wrapText="1"/>
    </xf>
    <xf numFmtId="3" fontId="16" fillId="27" borderId="265" xfId="1" applyNumberFormat="1" applyFont="1" applyFill="1" applyBorder="1" applyAlignment="1">
      <alignment horizontal="center" vertical="center" wrapText="1"/>
    </xf>
    <xf numFmtId="3" fontId="16" fillId="27" borderId="165" xfId="2" applyNumberFormat="1" applyFont="1" applyFill="1" applyBorder="1" applyAlignment="1">
      <alignment horizontal="center" vertical="center" wrapText="1"/>
    </xf>
    <xf numFmtId="3" fontId="16" fillId="18" borderId="168" xfId="2" applyNumberFormat="1" applyFont="1" applyFill="1" applyBorder="1" applyAlignment="1">
      <alignment horizontal="center" vertical="center" wrapText="1"/>
    </xf>
    <xf numFmtId="3" fontId="16" fillId="18" borderId="200" xfId="2" applyNumberFormat="1" applyFont="1" applyFill="1" applyBorder="1" applyAlignment="1">
      <alignment horizontal="center" vertical="center" wrapText="1"/>
    </xf>
    <xf numFmtId="3" fontId="16" fillId="18" borderId="264" xfId="3" applyNumberFormat="1" applyFont="1" applyFill="1" applyBorder="1" applyAlignment="1">
      <alignment horizontal="center" vertical="center" wrapText="1"/>
    </xf>
    <xf numFmtId="3" fontId="16" fillId="18" borderId="265" xfId="3" applyNumberFormat="1" applyFont="1" applyFill="1" applyBorder="1" applyAlignment="1">
      <alignment horizontal="center" vertical="center" wrapText="1"/>
    </xf>
    <xf numFmtId="3" fontId="16" fillId="18" borderId="165" xfId="2" applyNumberFormat="1" applyFont="1" applyFill="1" applyBorder="1" applyAlignment="1">
      <alignment horizontal="center" vertical="center" wrapText="1"/>
    </xf>
    <xf numFmtId="3" fontId="16" fillId="18" borderId="266" xfId="2" applyNumberFormat="1" applyFont="1" applyFill="1" applyBorder="1" applyAlignment="1">
      <alignment horizontal="center" vertical="center" wrapText="1"/>
    </xf>
    <xf numFmtId="3" fontId="16" fillId="18" borderId="132" xfId="2" applyNumberFormat="1" applyFont="1" applyFill="1" applyBorder="1" applyAlignment="1">
      <alignment horizontal="center" vertical="center" wrapText="1"/>
    </xf>
    <xf numFmtId="3" fontId="16" fillId="18" borderId="149" xfId="2" applyNumberFormat="1" applyFont="1" applyFill="1" applyBorder="1" applyAlignment="1">
      <alignment horizontal="center" vertical="center" wrapText="1"/>
    </xf>
    <xf numFmtId="3" fontId="16" fillId="18" borderId="150" xfId="3" applyNumberFormat="1" applyFont="1" applyFill="1" applyBorder="1" applyAlignment="1">
      <alignment horizontal="center" vertical="center" wrapText="1"/>
    </xf>
    <xf numFmtId="3" fontId="16" fillId="18" borderId="151" xfId="3" applyNumberFormat="1" applyFont="1" applyFill="1" applyBorder="1" applyAlignment="1">
      <alignment horizontal="center" vertical="center" wrapText="1"/>
    </xf>
    <xf numFmtId="3" fontId="16" fillId="18" borderId="267" xfId="2" applyNumberFormat="1" applyFont="1" applyFill="1" applyBorder="1" applyAlignment="1">
      <alignment horizontal="center" vertical="center" wrapText="1"/>
    </xf>
    <xf numFmtId="3" fontId="16" fillId="18" borderId="152" xfId="2" applyNumberFormat="1" applyFont="1" applyFill="1" applyBorder="1" applyAlignment="1">
      <alignment horizontal="center" vertical="center" wrapText="1"/>
    </xf>
    <xf numFmtId="9" fontId="16" fillId="27" borderId="132" xfId="1" applyFont="1" applyFill="1" applyBorder="1" applyAlignment="1">
      <alignment horizontal="center" vertical="center" wrapText="1"/>
    </xf>
    <xf numFmtId="9" fontId="16" fillId="27" borderId="149" xfId="1" applyFont="1" applyFill="1" applyBorder="1" applyAlignment="1">
      <alignment horizontal="center" vertical="center" wrapText="1"/>
    </xf>
    <xf numFmtId="9" fontId="16" fillId="27" borderId="150" xfId="1" applyFont="1" applyFill="1" applyBorder="1" applyAlignment="1">
      <alignment horizontal="center" vertical="center" wrapText="1"/>
    </xf>
    <xf numFmtId="9" fontId="16" fillId="27" borderId="151" xfId="2" applyNumberFormat="1" applyFont="1" applyFill="1" applyBorder="1" applyAlignment="1">
      <alignment horizontal="center" vertical="center" wrapText="1"/>
    </xf>
    <xf numFmtId="9" fontId="16" fillId="27" borderId="267" xfId="2" applyNumberFormat="1" applyFont="1" applyFill="1" applyBorder="1" applyAlignment="1">
      <alignment horizontal="center" vertical="center" wrapText="1"/>
    </xf>
    <xf numFmtId="9" fontId="16" fillId="19" borderId="148" xfId="1" applyFont="1" applyFill="1" applyBorder="1" applyAlignment="1">
      <alignment horizontal="center" vertical="center" wrapText="1"/>
    </xf>
    <xf numFmtId="9" fontId="16" fillId="27" borderId="151" xfId="1" applyFont="1" applyFill="1" applyBorder="1" applyAlignment="1">
      <alignment horizontal="center" vertical="center" wrapText="1"/>
    </xf>
    <xf numFmtId="9" fontId="16" fillId="27" borderId="267" xfId="1" applyFont="1" applyFill="1" applyBorder="1" applyAlignment="1">
      <alignment horizontal="center" vertical="center" wrapText="1"/>
    </xf>
    <xf numFmtId="9" fontId="16" fillId="27" borderId="152" xfId="1" applyFont="1" applyFill="1" applyBorder="1" applyAlignment="1">
      <alignment horizontal="center" vertical="center" wrapText="1"/>
    </xf>
    <xf numFmtId="3" fontId="16" fillId="40" borderId="60" xfId="2" applyNumberFormat="1" applyFont="1" applyFill="1" applyBorder="1" applyAlignment="1">
      <alignment horizontal="center" vertical="center" wrapText="1"/>
    </xf>
    <xf numFmtId="164" fontId="16" fillId="18" borderId="74" xfId="2" applyNumberFormat="1" applyFont="1" applyFill="1" applyBorder="1" applyAlignment="1">
      <alignment horizontal="center" vertical="center" wrapText="1"/>
    </xf>
    <xf numFmtId="4" fontId="16" fillId="0" borderId="74" xfId="2" applyNumberFormat="1" applyFont="1" applyBorder="1" applyAlignment="1">
      <alignment horizontal="center" vertical="center" wrapText="1"/>
    </xf>
    <xf numFmtId="3" fontId="16" fillId="40" borderId="222" xfId="2" applyNumberFormat="1" applyFont="1" applyFill="1" applyBorder="1" applyAlignment="1">
      <alignment horizontal="center" vertical="center" wrapText="1"/>
    </xf>
    <xf numFmtId="3" fontId="16" fillId="40" borderId="52" xfId="2" applyNumberFormat="1" applyFont="1" applyFill="1" applyBorder="1" applyAlignment="1">
      <alignment horizontal="center" vertical="center" wrapText="1"/>
    </xf>
    <xf numFmtId="3" fontId="38" fillId="18" borderId="56" xfId="2" applyNumberFormat="1" applyFont="1" applyFill="1" applyBorder="1" applyAlignment="1">
      <alignment horizontal="center" vertical="center" wrapText="1"/>
    </xf>
    <xf numFmtId="0" fontId="10" fillId="27" borderId="0" xfId="2" applyFont="1" applyFill="1" applyAlignment="1">
      <alignment horizontal="center" vertical="center" wrapText="1"/>
    </xf>
    <xf numFmtId="0" fontId="16" fillId="3" borderId="111" xfId="0" applyFont="1" applyFill="1" applyBorder="1" applyAlignment="1">
      <alignment horizontal="center" vertical="center" wrapText="1"/>
    </xf>
    <xf numFmtId="0" fontId="16" fillId="3" borderId="112" xfId="0" applyFont="1" applyFill="1" applyBorder="1" applyAlignment="1">
      <alignment horizontal="center" vertical="center" wrapText="1"/>
    </xf>
    <xf numFmtId="0" fontId="31" fillId="15" borderId="269" xfId="0" applyFont="1" applyFill="1" applyBorder="1" applyAlignment="1">
      <alignment horizontal="center" vertical="center" wrapText="1"/>
    </xf>
    <xf numFmtId="0" fontId="31" fillId="15" borderId="270" xfId="0" applyFont="1" applyFill="1" applyBorder="1" applyAlignment="1">
      <alignment horizontal="center" vertical="center" wrapText="1"/>
    </xf>
    <xf numFmtId="0" fontId="31" fillId="15" borderId="271" xfId="0" applyFont="1" applyFill="1" applyBorder="1" applyAlignment="1">
      <alignment horizontal="center" vertical="center" wrapText="1"/>
    </xf>
    <xf numFmtId="0" fontId="31" fillId="15" borderId="273" xfId="0" applyFont="1" applyFill="1" applyBorder="1" applyAlignment="1">
      <alignment horizontal="center" vertical="center" wrapText="1"/>
    </xf>
    <xf numFmtId="3" fontId="38" fillId="13" borderId="202" xfId="0" applyNumberFormat="1" applyFont="1" applyFill="1" applyBorder="1" applyAlignment="1">
      <alignment horizontal="center" vertical="center"/>
    </xf>
    <xf numFmtId="3" fontId="38" fillId="14" borderId="74" xfId="0" applyNumberFormat="1" applyFont="1" applyFill="1" applyBorder="1" applyAlignment="1">
      <alignment horizontal="center" vertical="center"/>
    </xf>
    <xf numFmtId="3" fontId="38" fillId="4" borderId="203" xfId="0" applyNumberFormat="1" applyFont="1" applyFill="1" applyBorder="1" applyAlignment="1">
      <alignment horizontal="center" vertical="center"/>
    </xf>
    <xf numFmtId="3" fontId="38" fillId="13" borderId="186" xfId="0" applyNumberFormat="1" applyFont="1" applyFill="1" applyBorder="1" applyAlignment="1">
      <alignment horizontal="center" vertical="center"/>
    </xf>
    <xf numFmtId="3" fontId="38" fillId="14" borderId="109" xfId="0" applyNumberFormat="1" applyFont="1" applyFill="1" applyBorder="1" applyAlignment="1">
      <alignment horizontal="center" vertical="center"/>
    </xf>
    <xf numFmtId="3" fontId="38" fillId="4" borderId="189" xfId="0" applyNumberFormat="1" applyFont="1" applyFill="1" applyBorder="1" applyAlignment="1">
      <alignment horizontal="center" vertical="center"/>
    </xf>
    <xf numFmtId="3" fontId="38" fillId="13" borderId="193" xfId="0" applyNumberFormat="1" applyFont="1" applyFill="1" applyBorder="1" applyAlignment="1">
      <alignment horizontal="center" vertical="center"/>
    </xf>
    <xf numFmtId="3" fontId="38" fillId="14" borderId="111" xfId="0" applyNumberFormat="1" applyFont="1" applyFill="1" applyBorder="1" applyAlignment="1">
      <alignment horizontal="center" vertical="center"/>
    </xf>
    <xf numFmtId="3" fontId="38" fillId="4" borderId="190" xfId="0" applyNumberFormat="1" applyFont="1" applyFill="1" applyBorder="1" applyAlignment="1">
      <alignment horizontal="center" vertical="center"/>
    </xf>
    <xf numFmtId="0" fontId="0" fillId="3" borderId="0" xfId="5" applyFont="1" applyFill="1" applyAlignment="1">
      <alignment horizontal="center" vertical="center" wrapText="1"/>
    </xf>
    <xf numFmtId="0" fontId="17" fillId="12" borderId="277" xfId="0" applyFont="1" applyFill="1" applyBorder="1" applyAlignment="1">
      <alignment horizontal="center" vertical="center" wrapText="1"/>
    </xf>
    <xf numFmtId="0" fontId="17" fillId="12" borderId="278" xfId="0" applyFont="1" applyFill="1" applyBorder="1" applyAlignment="1">
      <alignment horizontal="center" vertical="center" wrapText="1"/>
    </xf>
    <xf numFmtId="0" fontId="17" fillId="12" borderId="279" xfId="0" applyFont="1" applyFill="1" applyBorder="1" applyAlignment="1">
      <alignment horizontal="center" vertical="center" wrapText="1"/>
    </xf>
    <xf numFmtId="0" fontId="69" fillId="3" borderId="0" xfId="0" applyFont="1" applyFill="1" applyAlignment="1">
      <alignment vertical="center" wrapText="1"/>
    </xf>
    <xf numFmtId="0" fontId="16" fillId="0" borderId="286" xfId="5" applyFont="1" applyBorder="1" applyAlignment="1">
      <alignment horizontal="center" vertical="center" wrapText="1"/>
    </xf>
    <xf numFmtId="3" fontId="16" fillId="0" borderId="288" xfId="5" applyNumberFormat="1" applyFont="1" applyBorder="1" applyAlignment="1">
      <alignment horizontal="center" vertical="center" wrapText="1"/>
    </xf>
    <xf numFmtId="0" fontId="16" fillId="3" borderId="290" xfId="5" applyFont="1" applyFill="1" applyBorder="1" applyAlignment="1">
      <alignment horizontal="left" vertical="center" wrapText="1"/>
    </xf>
    <xf numFmtId="3" fontId="16" fillId="0" borderId="291" xfId="5" applyNumberFormat="1" applyFont="1" applyBorder="1" applyAlignment="1">
      <alignment horizontal="center" vertical="center" wrapText="1"/>
    </xf>
    <xf numFmtId="9" fontId="16" fillId="0" borderId="286" xfId="5" applyNumberFormat="1" applyFont="1" applyBorder="1" applyAlignment="1">
      <alignment horizontal="center" vertical="center" wrapText="1"/>
    </xf>
    <xf numFmtId="0" fontId="16" fillId="3" borderId="282" xfId="5" applyFont="1" applyFill="1" applyBorder="1" applyAlignment="1">
      <alignment horizontal="center" vertical="center" wrapText="1"/>
    </xf>
    <xf numFmtId="3" fontId="16" fillId="0" borderId="283" xfId="5" applyNumberFormat="1" applyFont="1" applyBorder="1" applyAlignment="1">
      <alignment horizontal="center" vertical="center" wrapText="1"/>
    </xf>
    <xf numFmtId="0" fontId="16" fillId="3" borderId="284" xfId="5" applyFont="1" applyFill="1" applyBorder="1" applyAlignment="1">
      <alignment horizontal="center" vertical="center" wrapText="1"/>
    </xf>
    <xf numFmtId="0" fontId="16" fillId="3" borderId="287" xfId="5" applyFont="1" applyFill="1" applyBorder="1" applyAlignment="1">
      <alignment horizontal="center" vertical="center" wrapText="1"/>
    </xf>
    <xf numFmtId="0" fontId="16" fillId="3" borderId="289" xfId="5" applyFont="1" applyFill="1" applyBorder="1" applyAlignment="1">
      <alignment horizontal="center" vertical="center" wrapText="1"/>
    </xf>
    <xf numFmtId="9" fontId="16" fillId="0" borderId="291" xfId="5" applyNumberFormat="1" applyFont="1" applyBorder="1" applyAlignment="1">
      <alignment horizontal="center" vertical="center" wrapText="1"/>
    </xf>
    <xf numFmtId="3" fontId="16" fillId="0" borderId="286" xfId="5" applyNumberFormat="1" applyFont="1" applyBorder="1" applyAlignment="1">
      <alignment horizontal="center" vertical="center" wrapText="1"/>
    </xf>
    <xf numFmtId="0" fontId="16" fillId="0" borderId="291" xfId="5" applyFont="1" applyBorder="1" applyAlignment="1">
      <alignment horizontal="center" vertical="center" wrapText="1"/>
    </xf>
    <xf numFmtId="9" fontId="16" fillId="0" borderId="288" xfId="5" applyNumberFormat="1" applyFont="1" applyBorder="1" applyAlignment="1">
      <alignment horizontal="center" vertical="center" wrapText="1"/>
    </xf>
    <xf numFmtId="0" fontId="16" fillId="3" borderId="293" xfId="5" applyFont="1" applyFill="1" applyBorder="1" applyAlignment="1">
      <alignment horizontal="center" vertical="center"/>
    </xf>
    <xf numFmtId="0" fontId="16" fillId="3" borderId="293" xfId="5" applyFont="1" applyFill="1" applyBorder="1" applyAlignment="1">
      <alignment horizontal="center" vertical="center" wrapText="1"/>
    </xf>
    <xf numFmtId="3" fontId="16" fillId="3" borderId="288" xfId="5" applyNumberFormat="1" applyFont="1" applyFill="1" applyBorder="1" applyAlignment="1">
      <alignment horizontal="center" vertical="center" wrapText="1"/>
    </xf>
    <xf numFmtId="0" fontId="16" fillId="3" borderId="295" xfId="5" applyFont="1" applyFill="1" applyBorder="1" applyAlignment="1">
      <alignment horizontal="center" vertical="center" wrapText="1"/>
    </xf>
    <xf numFmtId="1" fontId="37" fillId="0" borderId="288" xfId="0" applyNumberFormat="1" applyFont="1" applyBorder="1" applyAlignment="1">
      <alignment horizontal="center" vertical="center" wrapText="1"/>
    </xf>
    <xf numFmtId="1" fontId="37" fillId="0" borderId="300" xfId="0" applyNumberFormat="1" applyFont="1" applyBorder="1" applyAlignment="1">
      <alignment horizontal="center" vertical="center" wrapText="1"/>
    </xf>
    <xf numFmtId="1" fontId="16" fillId="0" borderId="121" xfId="1" applyNumberFormat="1" applyFont="1" applyFill="1" applyBorder="1" applyAlignment="1">
      <alignment horizontal="center" vertical="center" wrapText="1"/>
    </xf>
    <xf numFmtId="0" fontId="22" fillId="7" borderId="125" xfId="0" applyFont="1" applyFill="1" applyBorder="1" applyAlignment="1">
      <alignment horizontal="center" vertical="center" wrapText="1"/>
    </xf>
    <xf numFmtId="0" fontId="16" fillId="0" borderId="288" xfId="5" applyFont="1" applyBorder="1" applyAlignment="1">
      <alignment horizontal="center" vertical="center" wrapText="1"/>
    </xf>
    <xf numFmtId="0" fontId="16" fillId="3" borderId="301" xfId="5" applyFont="1" applyFill="1" applyBorder="1" applyAlignment="1">
      <alignment horizontal="left" vertical="center" wrapText="1"/>
    </xf>
    <xf numFmtId="0" fontId="19" fillId="3" borderId="292" xfId="5" applyFont="1" applyFill="1" applyBorder="1" applyAlignment="1">
      <alignment horizontal="left" vertical="center" wrapText="1"/>
    </xf>
    <xf numFmtId="0" fontId="19" fillId="3" borderId="285" xfId="5" applyFont="1" applyFill="1" applyBorder="1" applyAlignment="1">
      <alignment horizontal="left" vertical="center" wrapText="1"/>
    </xf>
    <xf numFmtId="0" fontId="16" fillId="3" borderId="292" xfId="5" applyFont="1" applyFill="1" applyBorder="1" applyAlignment="1">
      <alignment horizontal="left" vertical="center" wrapText="1"/>
    </xf>
    <xf numFmtId="0" fontId="16" fillId="3" borderId="285" xfId="5" applyFont="1" applyFill="1" applyBorder="1" applyAlignment="1">
      <alignment horizontal="left" vertical="center" wrapText="1"/>
    </xf>
    <xf numFmtId="0" fontId="16" fillId="3" borderId="303" xfId="5" applyFont="1" applyFill="1" applyBorder="1" applyAlignment="1">
      <alignment horizontal="left" vertical="center" wrapText="1"/>
    </xf>
    <xf numFmtId="0" fontId="17" fillId="12" borderId="304" xfId="5" applyFont="1" applyFill="1" applyBorder="1" applyAlignment="1">
      <alignment horizontal="center" vertical="center" wrapText="1"/>
    </xf>
    <xf numFmtId="0" fontId="16" fillId="3" borderId="305" xfId="5" applyFont="1" applyFill="1" applyBorder="1" applyAlignment="1">
      <alignment horizontal="center" vertical="center" wrapText="1"/>
    </xf>
    <xf numFmtId="0" fontId="16" fillId="3" borderId="306" xfId="5" applyFont="1" applyFill="1" applyBorder="1" applyAlignment="1">
      <alignment horizontal="left" vertical="center" wrapText="1"/>
    </xf>
    <xf numFmtId="0" fontId="16" fillId="0" borderId="307" xfId="5" applyFont="1" applyBorder="1" applyAlignment="1">
      <alignment horizontal="center" vertical="center" wrapText="1"/>
    </xf>
    <xf numFmtId="0" fontId="9" fillId="12" borderId="1" xfId="0" applyFont="1" applyFill="1" applyBorder="1" applyAlignment="1">
      <alignment horizontal="center" vertical="center" wrapText="1"/>
    </xf>
    <xf numFmtId="0" fontId="9" fillId="12" borderId="5" xfId="0" applyFont="1" applyFill="1" applyBorder="1" applyAlignment="1">
      <alignment horizontal="center" vertical="center" wrapText="1"/>
    </xf>
    <xf numFmtId="0" fontId="9" fillId="12" borderId="52" xfId="0" applyFont="1" applyFill="1" applyBorder="1" applyAlignment="1">
      <alignment horizontal="center" vertical="center" wrapText="1"/>
    </xf>
    <xf numFmtId="0" fontId="9" fillId="12" borderId="53" xfId="0" applyFont="1" applyFill="1" applyBorder="1" applyAlignment="1">
      <alignment horizontal="center" vertical="center" wrapText="1"/>
    </xf>
    <xf numFmtId="0" fontId="22" fillId="7" borderId="50" xfId="0" applyFont="1" applyFill="1" applyBorder="1" applyAlignment="1">
      <alignment horizontal="center" vertical="center" wrapText="1"/>
    </xf>
    <xf numFmtId="0" fontId="22" fillId="7" borderId="122" xfId="0" applyFont="1" applyFill="1" applyBorder="1" applyAlignment="1">
      <alignment horizontal="center" vertical="center" wrapText="1"/>
    </xf>
    <xf numFmtId="0" fontId="22" fillId="7" borderId="258" xfId="0" applyFont="1" applyFill="1" applyBorder="1" applyAlignment="1">
      <alignment horizontal="center" vertical="center" wrapText="1"/>
    </xf>
    <xf numFmtId="0" fontId="16" fillId="3" borderId="211" xfId="2" applyFont="1" applyFill="1" applyBorder="1" applyAlignment="1">
      <alignment horizontal="center" vertical="center" wrapText="1"/>
    </xf>
    <xf numFmtId="0" fontId="16" fillId="3" borderId="126" xfId="2" applyFont="1" applyFill="1" applyBorder="1" applyAlignment="1">
      <alignment horizontal="center" vertical="center" wrapText="1"/>
    </xf>
    <xf numFmtId="0" fontId="16" fillId="3" borderId="103" xfId="2" applyFont="1" applyFill="1" applyBorder="1" applyAlignment="1">
      <alignment horizontal="center" vertical="center" wrapText="1"/>
    </xf>
    <xf numFmtId="0" fontId="16" fillId="3" borderId="66" xfId="2" applyFont="1" applyFill="1" applyBorder="1" applyAlignment="1">
      <alignment horizontal="center" vertical="center" wrapText="1"/>
    </xf>
    <xf numFmtId="0" fontId="16" fillId="3" borderId="208" xfId="2" applyFont="1" applyFill="1" applyBorder="1" applyAlignment="1">
      <alignment horizontal="center" vertical="center" wrapText="1"/>
    </xf>
    <xf numFmtId="0" fontId="16" fillId="3" borderId="309" xfId="2" applyFont="1" applyFill="1" applyBorder="1" applyAlignment="1">
      <alignment horizontal="center" vertical="center" wrapText="1"/>
    </xf>
    <xf numFmtId="0" fontId="16" fillId="3" borderId="310" xfId="2" applyFont="1" applyFill="1" applyBorder="1" applyAlignment="1">
      <alignment horizontal="center" vertical="center" wrapText="1"/>
    </xf>
    <xf numFmtId="0" fontId="16" fillId="3" borderId="311" xfId="2" applyFont="1" applyFill="1" applyBorder="1" applyAlignment="1">
      <alignment horizontal="center" vertical="center" wrapText="1"/>
    </xf>
    <xf numFmtId="0" fontId="16" fillId="3" borderId="123" xfId="2" applyFont="1" applyFill="1" applyBorder="1" applyAlignment="1">
      <alignment horizontal="center" vertical="center" wrapText="1"/>
    </xf>
    <xf numFmtId="0" fontId="16" fillId="3" borderId="314" xfId="2" applyFont="1" applyFill="1" applyBorder="1" applyAlignment="1">
      <alignment horizontal="center" vertical="center" wrapText="1"/>
    </xf>
    <xf numFmtId="0" fontId="16" fillId="3" borderId="315" xfId="2" applyFont="1" applyFill="1" applyBorder="1" applyAlignment="1">
      <alignment horizontal="center" vertical="center" wrapText="1"/>
    </xf>
    <xf numFmtId="0" fontId="16" fillId="3" borderId="316" xfId="2" applyFont="1" applyFill="1" applyBorder="1" applyAlignment="1">
      <alignment horizontal="center" vertical="center" wrapText="1"/>
    </xf>
    <xf numFmtId="0" fontId="16" fillId="3" borderId="317" xfId="2" applyFont="1" applyFill="1" applyBorder="1" applyAlignment="1">
      <alignment horizontal="center" vertical="center" wrapText="1"/>
    </xf>
    <xf numFmtId="0" fontId="16" fillId="3" borderId="318" xfId="2" applyFont="1" applyFill="1" applyBorder="1" applyAlignment="1">
      <alignment horizontal="center" vertical="center" wrapText="1"/>
    </xf>
    <xf numFmtId="9" fontId="16" fillId="3" borderId="123" xfId="1" applyFont="1" applyFill="1" applyBorder="1" applyAlignment="1">
      <alignment horizontal="center" vertical="center" wrapText="1"/>
    </xf>
    <xf numFmtId="9" fontId="16" fillId="3" borderId="126" xfId="1" applyFont="1" applyFill="1" applyBorder="1" applyAlignment="1">
      <alignment horizontal="center" vertical="center" wrapText="1"/>
    </xf>
    <xf numFmtId="9" fontId="16" fillId="3" borderId="66" xfId="1" applyFont="1" applyFill="1" applyBorder="1" applyAlignment="1">
      <alignment horizontal="center" vertical="center" wrapText="1"/>
    </xf>
    <xf numFmtId="9" fontId="16" fillId="3" borderId="124" xfId="1" applyFont="1" applyFill="1" applyBorder="1" applyAlignment="1">
      <alignment horizontal="center" vertical="center" wrapText="1"/>
    </xf>
    <xf numFmtId="9" fontId="16" fillId="3" borderId="127" xfId="1" applyFont="1" applyFill="1" applyBorder="1" applyAlignment="1">
      <alignment horizontal="center" vertical="center" wrapText="1"/>
    </xf>
    <xf numFmtId="0" fontId="21" fillId="9" borderId="211" xfId="0" applyFont="1" applyFill="1" applyBorder="1" applyAlignment="1">
      <alignment horizontal="center" vertical="center" wrapText="1"/>
    </xf>
    <xf numFmtId="0" fontId="21" fillId="9" borderId="126" xfId="0" applyFont="1" applyFill="1" applyBorder="1" applyAlignment="1">
      <alignment horizontal="center" vertical="center" wrapText="1"/>
    </xf>
    <xf numFmtId="0" fontId="16" fillId="3" borderId="321" xfId="2" applyFont="1" applyFill="1" applyBorder="1" applyAlignment="1">
      <alignment horizontal="center" vertical="center" wrapText="1"/>
    </xf>
    <xf numFmtId="0" fontId="16" fillId="3" borderId="322" xfId="2" applyFont="1" applyFill="1" applyBorder="1" applyAlignment="1">
      <alignment horizontal="center" vertical="center" wrapText="1"/>
    </xf>
    <xf numFmtId="0" fontId="16" fillId="3" borderId="323" xfId="2" applyFont="1" applyFill="1" applyBorder="1" applyAlignment="1">
      <alignment horizontal="center" vertical="center" wrapText="1"/>
    </xf>
    <xf numFmtId="0" fontId="16" fillId="3" borderId="324" xfId="2" applyFont="1" applyFill="1" applyBorder="1" applyAlignment="1">
      <alignment horizontal="center" vertical="center" wrapText="1"/>
    </xf>
    <xf numFmtId="0" fontId="16" fillId="3" borderId="327" xfId="2" applyFont="1" applyFill="1" applyBorder="1" applyAlignment="1">
      <alignment horizontal="center" vertical="center" wrapText="1"/>
    </xf>
    <xf numFmtId="0" fontId="16" fillId="3" borderId="328" xfId="2" applyFont="1" applyFill="1" applyBorder="1" applyAlignment="1">
      <alignment horizontal="center" vertical="center" wrapText="1"/>
    </xf>
    <xf numFmtId="9" fontId="16" fillId="3" borderId="321" xfId="1" applyFont="1" applyFill="1" applyBorder="1" applyAlignment="1">
      <alignment horizontal="center" vertical="center" wrapText="1"/>
    </xf>
    <xf numFmtId="9" fontId="16" fillId="3" borderId="322" xfId="1" applyFont="1" applyFill="1" applyBorder="1" applyAlignment="1">
      <alignment horizontal="center" vertical="center" wrapText="1"/>
    </xf>
    <xf numFmtId="9" fontId="16" fillId="3" borderId="323" xfId="1" applyFont="1" applyFill="1" applyBorder="1" applyAlignment="1">
      <alignment horizontal="center" vertical="center" wrapText="1"/>
    </xf>
    <xf numFmtId="9" fontId="16" fillId="3" borderId="327" xfId="1" applyFont="1" applyFill="1" applyBorder="1" applyAlignment="1">
      <alignment horizontal="center" vertical="center" wrapText="1"/>
    </xf>
    <xf numFmtId="9" fontId="16" fillId="3" borderId="328" xfId="1" applyFont="1" applyFill="1" applyBorder="1" applyAlignment="1">
      <alignment horizontal="center" vertical="center" wrapText="1"/>
    </xf>
    <xf numFmtId="9" fontId="16" fillId="3" borderId="329" xfId="1" applyFont="1" applyFill="1" applyBorder="1" applyAlignment="1">
      <alignment horizontal="center" vertical="center" wrapText="1"/>
    </xf>
    <xf numFmtId="0" fontId="16" fillId="3" borderId="333" xfId="2" applyFont="1" applyFill="1" applyBorder="1" applyAlignment="1">
      <alignment horizontal="center" vertical="center" wrapText="1"/>
    </xf>
    <xf numFmtId="0" fontId="16" fillId="3" borderId="334" xfId="2" applyFont="1" applyFill="1" applyBorder="1" applyAlignment="1">
      <alignment horizontal="center" vertical="center" wrapText="1"/>
    </xf>
    <xf numFmtId="0" fontId="16" fillId="3" borderId="335" xfId="2" applyFont="1" applyFill="1" applyBorder="1" applyAlignment="1">
      <alignment horizontal="center" vertical="center" wrapText="1"/>
    </xf>
    <xf numFmtId="0" fontId="16" fillId="3" borderId="336" xfId="2" applyFont="1" applyFill="1" applyBorder="1" applyAlignment="1">
      <alignment horizontal="center" vertical="center" wrapText="1"/>
    </xf>
    <xf numFmtId="0" fontId="16" fillId="3" borderId="337" xfId="2" applyFont="1" applyFill="1" applyBorder="1" applyAlignment="1">
      <alignment horizontal="center" vertical="center" wrapText="1"/>
    </xf>
    <xf numFmtId="0" fontId="16" fillId="3" borderId="329" xfId="2" applyFont="1" applyFill="1" applyBorder="1" applyAlignment="1">
      <alignment horizontal="center" vertical="center" wrapText="1"/>
    </xf>
    <xf numFmtId="0" fontId="16" fillId="3" borderId="330" xfId="2" applyFont="1" applyFill="1" applyBorder="1" applyAlignment="1">
      <alignment horizontal="center" vertical="center" wrapText="1"/>
    </xf>
    <xf numFmtId="0" fontId="16" fillId="18" borderId="329" xfId="2" applyFont="1" applyFill="1" applyBorder="1" applyAlignment="1">
      <alignment horizontal="center" vertical="center" wrapText="1"/>
    </xf>
    <xf numFmtId="0" fontId="16" fillId="18" borderId="330" xfId="2" applyFont="1" applyFill="1" applyBorder="1" applyAlignment="1">
      <alignment horizontal="center" vertical="center" wrapText="1"/>
    </xf>
    <xf numFmtId="0" fontId="16" fillId="18" borderId="310" xfId="2" applyFont="1" applyFill="1" applyBorder="1" applyAlignment="1">
      <alignment horizontal="center" vertical="center" wrapText="1"/>
    </xf>
    <xf numFmtId="0" fontId="16" fillId="18" borderId="311" xfId="2" applyFont="1" applyFill="1" applyBorder="1" applyAlignment="1">
      <alignment horizontal="center" vertical="center" wrapText="1"/>
    </xf>
    <xf numFmtId="0" fontId="16" fillId="18" borderId="324" xfId="2" applyFont="1" applyFill="1" applyBorder="1" applyAlignment="1">
      <alignment horizontal="center" vertical="center" wrapText="1"/>
    </xf>
    <xf numFmtId="0" fontId="16" fillId="18" borderId="103" xfId="2" applyFont="1" applyFill="1" applyBorder="1" applyAlignment="1">
      <alignment horizontal="center" vertical="center" wrapText="1"/>
    </xf>
    <xf numFmtId="3" fontId="16" fillId="18" borderId="102" xfId="2" applyNumberFormat="1" applyFont="1" applyFill="1" applyBorder="1" applyAlignment="1">
      <alignment horizontal="center" vertical="center" wrapText="1"/>
    </xf>
    <xf numFmtId="0" fontId="10" fillId="0" borderId="0" xfId="0" applyFont="1"/>
    <xf numFmtId="0" fontId="16" fillId="3" borderId="338" xfId="2" applyFont="1" applyFill="1" applyBorder="1" applyAlignment="1">
      <alignment horizontal="center" vertical="center" wrapText="1"/>
    </xf>
    <xf numFmtId="3" fontId="16" fillId="20" borderId="338" xfId="2" applyNumberFormat="1" applyFont="1" applyFill="1" applyBorder="1" applyAlignment="1">
      <alignment horizontal="center" vertical="center" wrapText="1"/>
    </xf>
    <xf numFmtId="3" fontId="16" fillId="3" borderId="338" xfId="2" applyNumberFormat="1" applyFont="1" applyFill="1" applyBorder="1" applyAlignment="1">
      <alignment horizontal="center" vertical="center" wrapText="1"/>
    </xf>
    <xf numFmtId="3" fontId="16" fillId="3" borderId="339" xfId="2" applyNumberFormat="1" applyFont="1" applyFill="1" applyBorder="1" applyAlignment="1">
      <alignment horizontal="center" vertical="center" wrapText="1"/>
    </xf>
    <xf numFmtId="0" fontId="16" fillId="3" borderId="340" xfId="2" applyFont="1" applyFill="1" applyBorder="1" applyAlignment="1">
      <alignment horizontal="center" vertical="center" wrapText="1"/>
    </xf>
    <xf numFmtId="3" fontId="16" fillId="20" borderId="340" xfId="2" applyNumberFormat="1" applyFont="1" applyFill="1" applyBorder="1" applyAlignment="1">
      <alignment horizontal="center" vertical="center" wrapText="1"/>
    </xf>
    <xf numFmtId="3" fontId="16" fillId="3" borderId="340" xfId="2" applyNumberFormat="1" applyFont="1" applyFill="1" applyBorder="1" applyAlignment="1">
      <alignment horizontal="center" vertical="center" wrapText="1"/>
    </xf>
    <xf numFmtId="3" fontId="16" fillId="3" borderId="341" xfId="2" applyNumberFormat="1" applyFont="1" applyFill="1" applyBorder="1" applyAlignment="1">
      <alignment horizontal="center" vertical="center" wrapText="1"/>
    </xf>
    <xf numFmtId="2" fontId="16" fillId="0" borderId="288" xfId="1" applyNumberFormat="1" applyFont="1" applyFill="1" applyBorder="1" applyAlignment="1">
      <alignment horizontal="center" vertical="center" wrapText="1"/>
    </xf>
    <xf numFmtId="2" fontId="16" fillId="0" borderId="294" xfId="5" applyNumberFormat="1" applyFont="1" applyBorder="1" applyAlignment="1">
      <alignment horizontal="center" vertical="center" wrapText="1"/>
    </xf>
    <xf numFmtId="0" fontId="6" fillId="20" borderId="0" xfId="0" applyFont="1" applyFill="1" applyAlignment="1">
      <alignment vertical="center" wrapText="1"/>
    </xf>
    <xf numFmtId="3" fontId="16" fillId="12" borderId="55" xfId="2" applyNumberFormat="1" applyFont="1" applyFill="1" applyBorder="1" applyAlignment="1">
      <alignment horizontal="left" vertical="center" wrapText="1" indent="4"/>
    </xf>
    <xf numFmtId="3" fontId="39" fillId="8" borderId="55" xfId="0" applyNumberFormat="1" applyFont="1" applyFill="1" applyBorder="1" applyAlignment="1">
      <alignment horizontal="center" vertical="center" wrapText="1"/>
    </xf>
    <xf numFmtId="3" fontId="39" fillId="8" borderId="74" xfId="0" applyNumberFormat="1" applyFont="1" applyFill="1" applyBorder="1" applyAlignment="1">
      <alignment horizontal="center" vertical="center" wrapText="1"/>
    </xf>
    <xf numFmtId="3" fontId="39" fillId="8" borderId="54" xfId="0" applyNumberFormat="1" applyFont="1" applyFill="1" applyBorder="1" applyAlignment="1">
      <alignment horizontal="center" vertical="center" wrapText="1"/>
    </xf>
    <xf numFmtId="3" fontId="16" fillId="46" borderId="55" xfId="2" applyNumberFormat="1" applyFont="1" applyFill="1" applyBorder="1" applyAlignment="1">
      <alignment horizontal="left" vertical="center" wrapText="1" indent="4"/>
    </xf>
    <xf numFmtId="3" fontId="16" fillId="3" borderId="54" xfId="2" applyNumberFormat="1" applyFont="1" applyFill="1" applyBorder="1" applyAlignment="1">
      <alignment horizontal="center" vertical="center" wrapText="1"/>
    </xf>
    <xf numFmtId="0" fontId="39" fillId="8" borderId="60" xfId="0" applyFont="1" applyFill="1" applyBorder="1" applyAlignment="1">
      <alignment horizontal="center" vertical="center" wrapText="1"/>
    </xf>
    <xf numFmtId="0" fontId="39" fillId="8" borderId="55" xfId="0" applyFont="1" applyFill="1" applyBorder="1" applyAlignment="1">
      <alignment horizontal="center" vertical="center" wrapText="1"/>
    </xf>
    <xf numFmtId="0" fontId="39" fillId="8" borderId="74" xfId="0" applyFont="1" applyFill="1" applyBorder="1" applyAlignment="1">
      <alignment horizontal="center" vertical="center" wrapText="1"/>
    </xf>
    <xf numFmtId="0" fontId="39" fillId="8" borderId="54" xfId="0" applyFont="1" applyFill="1" applyBorder="1" applyAlignment="1">
      <alignment horizontal="center" vertical="center" wrapText="1"/>
    </xf>
    <xf numFmtId="0" fontId="16" fillId="12" borderId="60" xfId="2" applyFont="1" applyFill="1" applyBorder="1" applyAlignment="1">
      <alignment horizontal="left" vertical="center" wrapText="1" indent="4"/>
    </xf>
    <xf numFmtId="0" fontId="16" fillId="12" borderId="55" xfId="2" applyFont="1" applyFill="1" applyBorder="1" applyAlignment="1">
      <alignment horizontal="left" vertical="center" wrapText="1" indent="4"/>
    </xf>
    <xf numFmtId="3" fontId="16" fillId="12" borderId="60" xfId="2" applyNumberFormat="1" applyFont="1" applyFill="1" applyBorder="1" applyAlignment="1">
      <alignment horizontal="left" vertical="center" wrapText="1" indent="4"/>
    </xf>
    <xf numFmtId="3" fontId="39" fillId="8" borderId="60" xfId="0" applyNumberFormat="1" applyFont="1" applyFill="1" applyBorder="1" applyAlignment="1">
      <alignment horizontal="center" vertical="center" wrapText="1"/>
    </xf>
    <xf numFmtId="3" fontId="16" fillId="46" borderId="60" xfId="2" applyNumberFormat="1" applyFont="1" applyFill="1" applyBorder="1" applyAlignment="1">
      <alignment horizontal="left" vertical="center" wrapText="1" indent="4"/>
    </xf>
    <xf numFmtId="0" fontId="0" fillId="7" borderId="0" xfId="0" applyFill="1"/>
    <xf numFmtId="9" fontId="16" fillId="3" borderId="132" xfId="1" applyFont="1" applyFill="1" applyBorder="1" applyAlignment="1">
      <alignment horizontal="center" vertical="center"/>
    </xf>
    <xf numFmtId="0" fontId="65" fillId="3" borderId="0" xfId="0" applyFont="1" applyFill="1"/>
    <xf numFmtId="3" fontId="16" fillId="12" borderId="103" xfId="2" applyNumberFormat="1" applyFont="1" applyFill="1" applyBorder="1" applyAlignment="1">
      <alignment horizontal="center" vertical="center" wrapText="1"/>
    </xf>
    <xf numFmtId="3" fontId="16" fillId="0" borderId="103" xfId="2" applyNumberFormat="1" applyFont="1" applyBorder="1" applyAlignment="1">
      <alignment horizontal="center" vertical="center" wrapText="1"/>
    </xf>
    <xf numFmtId="3" fontId="16" fillId="0" borderId="102" xfId="2" applyNumberFormat="1" applyFont="1" applyBorder="1" applyAlignment="1">
      <alignment horizontal="center" vertical="center" wrapText="1"/>
    </xf>
    <xf numFmtId="3" fontId="16" fillId="27" borderId="61" xfId="2" applyNumberFormat="1" applyFont="1" applyFill="1" applyBorder="1" applyAlignment="1">
      <alignment horizontal="center" vertical="center" wrapText="1"/>
    </xf>
    <xf numFmtId="0" fontId="24" fillId="12" borderId="52" xfId="0" applyFont="1" applyFill="1" applyBorder="1" applyAlignment="1">
      <alignment horizontal="center" vertical="center" wrapText="1"/>
    </xf>
    <xf numFmtId="0" fontId="21" fillId="10" borderId="103" xfId="0" applyFont="1" applyFill="1" applyBorder="1" applyAlignment="1">
      <alignment horizontal="center" vertical="center" wrapText="1"/>
    </xf>
    <xf numFmtId="3" fontId="16" fillId="3" borderId="0" xfId="3" applyNumberFormat="1" applyFont="1" applyFill="1" applyAlignment="1">
      <alignment horizontal="center" vertical="center" wrapText="1"/>
    </xf>
    <xf numFmtId="3" fontId="28" fillId="3" borderId="0" xfId="3" applyNumberFormat="1" applyFont="1" applyFill="1" applyAlignment="1">
      <alignment horizontal="center" vertical="center" wrapText="1"/>
    </xf>
    <xf numFmtId="3" fontId="16" fillId="3" borderId="151" xfId="3" applyNumberFormat="1" applyFont="1" applyFill="1" applyBorder="1" applyAlignment="1">
      <alignment horizontal="center" vertical="center" wrapText="1"/>
    </xf>
    <xf numFmtId="3" fontId="16" fillId="27" borderId="151" xfId="3" applyNumberFormat="1" applyFont="1" applyFill="1" applyBorder="1" applyAlignment="1">
      <alignment horizontal="center" vertical="center" wrapText="1"/>
    </xf>
    <xf numFmtId="3" fontId="38" fillId="3" borderId="55" xfId="0" applyNumberFormat="1" applyFont="1" applyFill="1" applyBorder="1" applyAlignment="1">
      <alignment horizontal="center" vertical="center" wrapText="1"/>
    </xf>
    <xf numFmtId="0" fontId="16" fillId="3" borderId="0" xfId="0" applyFont="1" applyFill="1" applyAlignment="1">
      <alignment horizontal="left" wrapText="1"/>
    </xf>
    <xf numFmtId="0" fontId="23" fillId="3" borderId="0" xfId="0" applyFont="1" applyFill="1" applyAlignment="1">
      <alignment horizontal="left" vertical="center" wrapText="1" indent="26"/>
    </xf>
    <xf numFmtId="3" fontId="16" fillId="0" borderId="352" xfId="5" applyNumberFormat="1" applyFont="1" applyBorder="1" applyAlignment="1">
      <alignment horizontal="center" vertical="center" wrapText="1"/>
    </xf>
    <xf numFmtId="0" fontId="21" fillId="9" borderId="64" xfId="0" applyFont="1" applyFill="1" applyBorder="1" applyAlignment="1">
      <alignment horizontal="center" vertical="center" wrapText="1"/>
    </xf>
    <xf numFmtId="0" fontId="25" fillId="8" borderId="0" xfId="0" applyFont="1" applyFill="1" applyAlignment="1">
      <alignment vertical="center" wrapText="1"/>
    </xf>
    <xf numFmtId="0" fontId="25" fillId="8" borderId="2" xfId="0" applyFont="1" applyFill="1" applyBorder="1" applyAlignment="1">
      <alignment vertical="center" wrapText="1"/>
    </xf>
    <xf numFmtId="0" fontId="25" fillId="8" borderId="107" xfId="0" applyFont="1" applyFill="1" applyBorder="1" applyAlignment="1">
      <alignment vertical="center" wrapText="1"/>
    </xf>
    <xf numFmtId="3" fontId="16" fillId="27" borderId="104" xfId="2" applyNumberFormat="1" applyFont="1" applyFill="1" applyBorder="1" applyAlignment="1">
      <alignment horizontal="center" vertical="center" wrapText="1"/>
    </xf>
    <xf numFmtId="3" fontId="16" fillId="27" borderId="353" xfId="2" applyNumberFormat="1" applyFont="1" applyFill="1" applyBorder="1" applyAlignment="1">
      <alignment horizontal="center" vertical="center" wrapText="1"/>
    </xf>
    <xf numFmtId="3" fontId="16" fillId="27" borderId="355" xfId="2" applyNumberFormat="1" applyFont="1" applyFill="1" applyBorder="1" applyAlignment="1">
      <alignment horizontal="center" vertical="center" wrapText="1"/>
    </xf>
    <xf numFmtId="3" fontId="16" fillId="27" borderId="354" xfId="2" applyNumberFormat="1" applyFont="1" applyFill="1" applyBorder="1" applyAlignment="1">
      <alignment horizontal="center" vertical="center" wrapText="1"/>
    </xf>
    <xf numFmtId="164" fontId="16" fillId="0" borderId="60" xfId="0" applyNumberFormat="1" applyFont="1" applyBorder="1" applyAlignment="1">
      <alignment horizontal="center" vertical="center" wrapText="1"/>
    </xf>
    <xf numFmtId="164" fontId="16" fillId="0" borderId="55" xfId="0" applyNumberFormat="1" applyFont="1" applyBorder="1" applyAlignment="1">
      <alignment horizontal="center" vertical="center" wrapText="1"/>
    </xf>
    <xf numFmtId="164" fontId="16" fillId="0" borderId="54" xfId="0" applyNumberFormat="1" applyFont="1" applyBorder="1" applyAlignment="1">
      <alignment horizontal="center" vertical="center" wrapText="1"/>
    </xf>
    <xf numFmtId="164" fontId="16" fillId="0" borderId="56" xfId="0" applyNumberFormat="1" applyFont="1" applyBorder="1" applyAlignment="1">
      <alignment horizontal="center" vertical="center" wrapText="1"/>
    </xf>
    <xf numFmtId="164" fontId="16" fillId="0" borderId="73" xfId="0" applyNumberFormat="1" applyFont="1" applyBorder="1" applyAlignment="1">
      <alignment horizontal="center" vertical="center" wrapText="1"/>
    </xf>
    <xf numFmtId="0" fontId="16" fillId="0" borderId="4" xfId="0" applyFont="1" applyBorder="1" applyAlignment="1">
      <alignment horizontal="center" vertical="center" wrapText="1"/>
    </xf>
    <xf numFmtId="0" fontId="49" fillId="7" borderId="359" xfId="9" applyFont="1" applyFill="1" applyBorder="1" applyAlignment="1">
      <alignment horizontal="center" vertical="center"/>
    </xf>
    <xf numFmtId="0" fontId="49" fillId="7" borderId="360" xfId="9" applyFont="1" applyFill="1" applyBorder="1" applyAlignment="1">
      <alignment horizontal="center" vertical="center"/>
    </xf>
    <xf numFmtId="0" fontId="49" fillId="10" borderId="363" xfId="0" applyFont="1" applyFill="1" applyBorder="1" applyAlignment="1">
      <alignment horizontal="center" vertical="center" wrapText="1"/>
    </xf>
    <xf numFmtId="0" fontId="49" fillId="10" borderId="364" xfId="0" applyFont="1" applyFill="1" applyBorder="1" applyAlignment="1">
      <alignment horizontal="center" vertical="center" wrapText="1"/>
    </xf>
    <xf numFmtId="0" fontId="72" fillId="3" borderId="0" xfId="0" applyFont="1" applyFill="1" applyAlignment="1">
      <alignment horizontal="left" vertical="center" wrapText="1"/>
    </xf>
    <xf numFmtId="0" fontId="22" fillId="2" borderId="356" xfId="0" applyFont="1" applyFill="1" applyBorder="1" applyAlignment="1">
      <alignment horizontal="center" vertical="center" wrapText="1"/>
    </xf>
    <xf numFmtId="0" fontId="72" fillId="3" borderId="4" xfId="0" applyFont="1" applyFill="1" applyBorder="1" applyAlignment="1">
      <alignment horizontal="left" vertical="center" wrapText="1"/>
    </xf>
    <xf numFmtId="3" fontId="16" fillId="6" borderId="367" xfId="3" applyNumberFormat="1" applyFont="1" applyFill="1" applyBorder="1" applyAlignment="1">
      <alignment horizontal="center" vertical="center" wrapText="1"/>
    </xf>
    <xf numFmtId="0" fontId="16" fillId="3" borderId="9" xfId="2" applyFont="1" applyFill="1" applyBorder="1" applyAlignment="1">
      <alignment horizontal="center" vertical="center" wrapText="1"/>
    </xf>
    <xf numFmtId="3" fontId="16" fillId="50" borderId="64" xfId="2" applyNumberFormat="1" applyFont="1" applyFill="1" applyBorder="1" applyAlignment="1">
      <alignment horizontal="center" vertical="center" wrapText="1"/>
    </xf>
    <xf numFmtId="3" fontId="16" fillId="50" borderId="66" xfId="3" applyNumberFormat="1" applyFont="1" applyFill="1" applyBorder="1" applyAlignment="1">
      <alignment horizontal="center" vertical="center" wrapText="1"/>
    </xf>
    <xf numFmtId="9" fontId="16" fillId="18" borderId="64" xfId="1" applyFont="1" applyFill="1" applyBorder="1" applyAlignment="1">
      <alignment horizontal="center" vertical="center" wrapText="1"/>
    </xf>
    <xf numFmtId="3" fontId="14" fillId="3" borderId="55" xfId="2" applyNumberFormat="1" applyFill="1" applyBorder="1" applyAlignment="1">
      <alignment horizontal="center" vertical="center" wrapText="1"/>
    </xf>
    <xf numFmtId="0" fontId="73" fillId="8" borderId="0" xfId="0" applyFont="1" applyFill="1" applyAlignment="1">
      <alignment vertical="center" wrapText="1"/>
    </xf>
    <xf numFmtId="3" fontId="14" fillId="3" borderId="58" xfId="2" applyNumberFormat="1" applyFill="1" applyBorder="1" applyAlignment="1">
      <alignment horizontal="center" vertical="center" wrapText="1"/>
    </xf>
    <xf numFmtId="0" fontId="16" fillId="3" borderId="0" xfId="5" applyFont="1" applyFill="1" applyAlignment="1">
      <alignment horizontal="left" vertical="center" wrapText="1"/>
    </xf>
    <xf numFmtId="3" fontId="16" fillId="0" borderId="211" xfId="0" applyNumberFormat="1" applyFont="1" applyBorder="1" applyAlignment="1">
      <alignment horizontal="center" vertical="center"/>
    </xf>
    <xf numFmtId="3" fontId="38" fillId="0" borderId="60" xfId="2" applyNumberFormat="1" applyFont="1" applyBorder="1" applyAlignment="1">
      <alignment horizontal="center" vertical="center" wrapText="1"/>
    </xf>
    <xf numFmtId="3" fontId="38" fillId="0" borderId="55" xfId="2" applyNumberFormat="1" applyFont="1" applyBorder="1" applyAlignment="1">
      <alignment horizontal="center" vertical="center" wrapText="1"/>
    </xf>
    <xf numFmtId="9" fontId="65" fillId="18" borderId="55" xfId="1" applyFont="1" applyFill="1" applyBorder="1" applyAlignment="1">
      <alignment horizontal="center" vertical="center" wrapText="1"/>
    </xf>
    <xf numFmtId="9" fontId="65" fillId="18" borderId="56" xfId="1" applyFont="1" applyFill="1" applyBorder="1" applyAlignment="1">
      <alignment horizontal="center" vertical="center" wrapText="1"/>
    </xf>
    <xf numFmtId="3" fontId="65" fillId="19" borderId="52" xfId="2" applyNumberFormat="1" applyFont="1" applyFill="1" applyBorder="1" applyAlignment="1">
      <alignment horizontal="center" vertical="center" wrapText="1"/>
    </xf>
    <xf numFmtId="3" fontId="14" fillId="0" borderId="54" xfId="3" applyNumberFormat="1" applyFont="1" applyFill="1" applyBorder="1" applyAlignment="1">
      <alignment horizontal="center" vertical="center" wrapText="1"/>
    </xf>
    <xf numFmtId="3" fontId="16" fillId="41" borderId="59" xfId="3" applyNumberFormat="1" applyFont="1" applyFill="1" applyBorder="1" applyAlignment="1">
      <alignment horizontal="center" vertical="center" wrapText="1"/>
    </xf>
    <xf numFmtId="41" fontId="16" fillId="3" borderId="0" xfId="12" applyFont="1" applyFill="1" applyAlignment="1">
      <alignment horizontal="center" vertical="center" wrapText="1"/>
    </xf>
    <xf numFmtId="9" fontId="16" fillId="0" borderId="224" xfId="1" applyFont="1" applyFill="1" applyBorder="1" applyAlignment="1">
      <alignment horizontal="center" vertical="center" wrapText="1"/>
    </xf>
    <xf numFmtId="9" fontId="16" fillId="18" borderId="228" xfId="2" applyNumberFormat="1" applyFont="1" applyFill="1" applyBorder="1" applyAlignment="1">
      <alignment horizontal="center" vertical="center" wrapText="1"/>
    </xf>
    <xf numFmtId="9" fontId="16" fillId="18" borderId="229" xfId="2" applyNumberFormat="1" applyFont="1" applyFill="1" applyBorder="1" applyAlignment="1">
      <alignment horizontal="center" vertical="center" wrapText="1"/>
    </xf>
    <xf numFmtId="9" fontId="16" fillId="18" borderId="230" xfId="2" applyNumberFormat="1" applyFont="1" applyFill="1" applyBorder="1" applyAlignment="1">
      <alignment horizontal="center" vertical="center" wrapText="1"/>
    </xf>
    <xf numFmtId="9" fontId="16" fillId="18" borderId="232" xfId="2" applyNumberFormat="1" applyFont="1" applyFill="1" applyBorder="1" applyAlignment="1">
      <alignment horizontal="center" vertical="center" wrapText="1"/>
    </xf>
    <xf numFmtId="9" fontId="16" fillId="0" borderId="227" xfId="1" applyFont="1" applyFill="1" applyBorder="1" applyAlignment="1">
      <alignment horizontal="center" vertical="center" wrapText="1"/>
    </xf>
    <xf numFmtId="3" fontId="16" fillId="0" borderId="158" xfId="3" applyNumberFormat="1" applyFont="1" applyFill="1" applyBorder="1" applyAlignment="1">
      <alignment horizontal="center" vertical="center" wrapText="1"/>
    </xf>
    <xf numFmtId="3" fontId="16" fillId="0" borderId="159" xfId="3" applyNumberFormat="1" applyFont="1" applyFill="1" applyBorder="1" applyAlignment="1">
      <alignment horizontal="center" vertical="center" wrapText="1"/>
    </xf>
    <xf numFmtId="3" fontId="16" fillId="0" borderId="154" xfId="2" applyNumberFormat="1" applyFont="1" applyBorder="1" applyAlignment="1">
      <alignment horizontal="center" vertical="center" wrapText="1"/>
    </xf>
    <xf numFmtId="1" fontId="14" fillId="3" borderId="60" xfId="1" applyNumberFormat="1" applyFont="1" applyFill="1" applyBorder="1" applyAlignment="1">
      <alignment horizontal="center" vertical="center" wrapText="1"/>
    </xf>
    <xf numFmtId="1" fontId="14" fillId="0" borderId="55" xfId="1" applyNumberFormat="1" applyFont="1" applyFill="1" applyBorder="1" applyAlignment="1">
      <alignment horizontal="center" vertical="center" wrapText="1"/>
    </xf>
    <xf numFmtId="1" fontId="14" fillId="0" borderId="56" xfId="1" applyNumberFormat="1" applyFont="1" applyFill="1" applyBorder="1" applyAlignment="1">
      <alignment horizontal="center" vertical="center" wrapText="1"/>
    </xf>
    <xf numFmtId="1" fontId="14" fillId="0" borderId="54" xfId="1" applyNumberFormat="1" applyFont="1" applyFill="1" applyBorder="1" applyAlignment="1">
      <alignment horizontal="center" vertical="center" wrapText="1"/>
    </xf>
    <xf numFmtId="9" fontId="14" fillId="3" borderId="228" xfId="1" applyFont="1" applyFill="1" applyBorder="1" applyAlignment="1">
      <alignment horizontal="center" vertical="center" wrapText="1"/>
    </xf>
    <xf numFmtId="9" fontId="14" fillId="3" borderId="229" xfId="1" applyFont="1" applyFill="1" applyBorder="1" applyAlignment="1">
      <alignment horizontal="center" vertical="center" wrapText="1"/>
    </xf>
    <xf numFmtId="9" fontId="14" fillId="3" borderId="230" xfId="1" applyFont="1" applyFill="1" applyBorder="1" applyAlignment="1">
      <alignment horizontal="center" vertical="center" wrapText="1"/>
    </xf>
    <xf numFmtId="9" fontId="14" fillId="0" borderId="231" xfId="1" applyFont="1" applyFill="1" applyBorder="1" applyAlignment="1">
      <alignment horizontal="center" vertical="center" wrapText="1"/>
    </xf>
    <xf numFmtId="9" fontId="16" fillId="0" borderId="30" xfId="1" applyFont="1" applyFill="1" applyBorder="1" applyAlignment="1">
      <alignment horizontal="center" vertical="center" wrapText="1"/>
    </xf>
    <xf numFmtId="9" fontId="16" fillId="3" borderId="30" xfId="1" applyFont="1" applyFill="1" applyBorder="1" applyAlignment="1">
      <alignment horizontal="center" vertical="center" wrapText="1"/>
    </xf>
    <xf numFmtId="9" fontId="16" fillId="0" borderId="0" xfId="1" applyFont="1" applyFill="1" applyAlignment="1">
      <alignment horizontal="center" vertical="center" wrapText="1"/>
    </xf>
    <xf numFmtId="1" fontId="14" fillId="3" borderId="55" xfId="1" applyNumberFormat="1" applyFont="1" applyFill="1" applyBorder="1" applyAlignment="1">
      <alignment horizontal="center" vertical="center" wrapText="1"/>
    </xf>
    <xf numFmtId="1" fontId="14" fillId="3" borderId="56" xfId="1" applyNumberFormat="1" applyFont="1" applyFill="1" applyBorder="1" applyAlignment="1">
      <alignment horizontal="center" vertical="center" wrapText="1"/>
    </xf>
    <xf numFmtId="1" fontId="14" fillId="0" borderId="60" xfId="1" applyNumberFormat="1" applyFont="1" applyFill="1" applyBorder="1" applyAlignment="1">
      <alignment horizontal="center" vertical="center" wrapText="1"/>
    </xf>
    <xf numFmtId="1" fontId="14" fillId="0" borderId="228" xfId="1" applyNumberFormat="1" applyFont="1" applyFill="1" applyBorder="1" applyAlignment="1">
      <alignment horizontal="center" vertical="center" wrapText="1"/>
    </xf>
    <xf numFmtId="1" fontId="14" fillId="0" borderId="229" xfId="1" applyNumberFormat="1" applyFont="1" applyFill="1" applyBorder="1" applyAlignment="1">
      <alignment horizontal="center" vertical="center" wrapText="1"/>
    </xf>
    <xf numFmtId="1" fontId="14" fillId="0" borderId="230" xfId="1" applyNumberFormat="1" applyFont="1" applyFill="1" applyBorder="1" applyAlignment="1">
      <alignment horizontal="center" vertical="center" wrapText="1"/>
    </xf>
    <xf numFmtId="1" fontId="14" fillId="0" borderId="231" xfId="1" applyNumberFormat="1" applyFont="1" applyFill="1" applyBorder="1" applyAlignment="1">
      <alignment horizontal="center" vertical="center" wrapText="1"/>
    </xf>
    <xf numFmtId="1" fontId="16" fillId="0" borderId="230" xfId="1" applyNumberFormat="1" applyFont="1" applyFill="1" applyBorder="1" applyAlignment="1">
      <alignment horizontal="center" vertical="center" wrapText="1"/>
    </xf>
    <xf numFmtId="3" fontId="16" fillId="0" borderId="30" xfId="2" applyNumberFormat="1" applyFont="1" applyBorder="1" applyAlignment="1">
      <alignment horizontal="center" vertical="center" wrapText="1"/>
    </xf>
    <xf numFmtId="1" fontId="14" fillId="0" borderId="155" xfId="1" applyNumberFormat="1" applyFont="1" applyFill="1" applyBorder="1" applyAlignment="1">
      <alignment horizontal="center" vertical="center" wrapText="1"/>
    </xf>
    <xf numFmtId="1" fontId="14" fillId="0" borderId="156" xfId="1" applyNumberFormat="1" applyFont="1" applyFill="1" applyBorder="1" applyAlignment="1">
      <alignment horizontal="center" vertical="center" wrapText="1"/>
    </xf>
    <xf numFmtId="1" fontId="14" fillId="0" borderId="159" xfId="1" applyNumberFormat="1" applyFont="1" applyFill="1" applyBorder="1" applyAlignment="1">
      <alignment horizontal="center" vertical="center" wrapText="1"/>
    </xf>
    <xf numFmtId="1" fontId="14" fillId="0" borderId="158" xfId="1" applyNumberFormat="1" applyFont="1" applyFill="1" applyBorder="1" applyAlignment="1">
      <alignment horizontal="center" vertical="center" wrapText="1"/>
    </xf>
    <xf numFmtId="3" fontId="14" fillId="27" borderId="60" xfId="2" applyNumberFormat="1" applyFill="1" applyBorder="1" applyAlignment="1">
      <alignment horizontal="center" vertical="center" wrapText="1"/>
    </xf>
    <xf numFmtId="3" fontId="14" fillId="27" borderId="55" xfId="2" applyNumberFormat="1" applyFill="1" applyBorder="1" applyAlignment="1">
      <alignment horizontal="center" vertical="center" wrapText="1"/>
    </xf>
    <xf numFmtId="3" fontId="14" fillId="3" borderId="56" xfId="2" applyNumberFormat="1" applyFill="1" applyBorder="1" applyAlignment="1">
      <alignment horizontal="center" vertical="center" wrapText="1"/>
    </xf>
    <xf numFmtId="3" fontId="14" fillId="3" borderId="54" xfId="3" applyNumberFormat="1" applyFont="1" applyFill="1" applyBorder="1" applyAlignment="1">
      <alignment horizontal="center" vertical="center" wrapText="1"/>
    </xf>
    <xf numFmtId="0" fontId="16" fillId="0" borderId="348" xfId="0" applyFont="1" applyBorder="1" applyAlignment="1">
      <alignment horizontal="center" vertical="center" wrapText="1"/>
    </xf>
    <xf numFmtId="9" fontId="14" fillId="27" borderId="60" xfId="1" applyFont="1" applyFill="1" applyBorder="1" applyAlignment="1">
      <alignment horizontal="center" vertical="center" wrapText="1"/>
    </xf>
    <xf numFmtId="9" fontId="14" fillId="27" borderId="55" xfId="1" applyFont="1" applyFill="1" applyBorder="1" applyAlignment="1">
      <alignment horizontal="center" vertical="center" wrapText="1"/>
    </xf>
    <xf numFmtId="9" fontId="14" fillId="27" borderId="56" xfId="1" applyFont="1" applyFill="1" applyBorder="1" applyAlignment="1">
      <alignment horizontal="center" vertical="center" wrapText="1"/>
    </xf>
    <xf numFmtId="9" fontId="14" fillId="0" borderId="54" xfId="1" applyFont="1" applyFill="1" applyBorder="1" applyAlignment="1">
      <alignment horizontal="center" vertical="center" wrapText="1"/>
    </xf>
    <xf numFmtId="0" fontId="16" fillId="0" borderId="224" xfId="0" applyFont="1" applyBorder="1" applyAlignment="1">
      <alignment horizontal="center" vertical="center" wrapText="1"/>
    </xf>
    <xf numFmtId="0" fontId="16" fillId="0" borderId="220" xfId="0" applyFont="1" applyBorder="1" applyAlignment="1">
      <alignment horizontal="center" vertical="center" wrapText="1"/>
    </xf>
    <xf numFmtId="9" fontId="14" fillId="0" borderId="229" xfId="1" applyFont="1" applyFill="1" applyBorder="1" applyAlignment="1">
      <alignment horizontal="center" vertical="center" wrapText="1"/>
    </xf>
    <xf numFmtId="3" fontId="16" fillId="0" borderId="212" xfId="2" applyNumberFormat="1" applyFont="1" applyBorder="1" applyAlignment="1">
      <alignment horizontal="center" vertical="center" wrapText="1"/>
    </xf>
    <xf numFmtId="3" fontId="16" fillId="0" borderId="214" xfId="2" applyNumberFormat="1" applyFont="1" applyBorder="1" applyAlignment="1">
      <alignment horizontal="center" vertical="center" wrapText="1"/>
    </xf>
    <xf numFmtId="3" fontId="16" fillId="0" borderId="215" xfId="3" applyNumberFormat="1" applyFont="1" applyFill="1" applyBorder="1" applyAlignment="1">
      <alignment horizontal="center" vertical="center" wrapText="1"/>
    </xf>
    <xf numFmtId="3" fontId="16" fillId="0" borderId="216" xfId="3" applyNumberFormat="1" applyFont="1" applyFill="1" applyBorder="1" applyAlignment="1">
      <alignment horizontal="center" vertical="center" wrapText="1"/>
    </xf>
    <xf numFmtId="3" fontId="16" fillId="0" borderId="218" xfId="3" applyNumberFormat="1" applyFont="1" applyFill="1" applyBorder="1" applyAlignment="1">
      <alignment horizontal="center" vertical="center" wrapText="1"/>
    </xf>
    <xf numFmtId="3" fontId="16" fillId="0" borderId="222" xfId="2" applyNumberFormat="1" applyFont="1" applyBorder="1" applyAlignment="1">
      <alignment horizontal="center" vertical="center" wrapText="1"/>
    </xf>
    <xf numFmtId="9" fontId="16" fillId="0" borderId="53" xfId="1" applyFont="1" applyFill="1" applyBorder="1" applyAlignment="1">
      <alignment horizontal="center" vertical="center" wrapText="1"/>
    </xf>
    <xf numFmtId="3" fontId="38" fillId="38" borderId="56" xfId="2" applyNumberFormat="1" applyFont="1" applyFill="1" applyBorder="1" applyAlignment="1">
      <alignment horizontal="center" vertical="center" wrapText="1"/>
    </xf>
    <xf numFmtId="3" fontId="38" fillId="38" borderId="151" xfId="2" applyNumberFormat="1" applyFont="1" applyFill="1" applyBorder="1" applyAlignment="1">
      <alignment horizontal="center" vertical="center" wrapText="1"/>
    </xf>
    <xf numFmtId="3" fontId="38" fillId="38" borderId="159" xfId="2" applyNumberFormat="1" applyFont="1" applyFill="1" applyBorder="1" applyAlignment="1">
      <alignment horizontal="center" vertical="center" wrapText="1"/>
    </xf>
    <xf numFmtId="4" fontId="16" fillId="38" borderId="0" xfId="2" applyNumberFormat="1" applyFont="1" applyFill="1" applyAlignment="1">
      <alignment horizontal="center" vertical="center" wrapText="1"/>
    </xf>
    <xf numFmtId="9" fontId="16" fillId="0" borderId="59" xfId="2" applyNumberFormat="1" applyFont="1" applyBorder="1" applyAlignment="1">
      <alignment horizontal="center" vertical="center" wrapText="1"/>
    </xf>
    <xf numFmtId="3" fontId="16" fillId="0" borderId="104" xfId="3" applyNumberFormat="1" applyFont="1" applyFill="1" applyBorder="1" applyAlignment="1">
      <alignment horizontal="center" vertical="center" wrapText="1"/>
    </xf>
    <xf numFmtId="3" fontId="16" fillId="0" borderId="73" xfId="3" applyNumberFormat="1" applyFont="1" applyFill="1" applyBorder="1" applyAlignment="1">
      <alignment horizontal="center" vertical="center" wrapText="1"/>
    </xf>
    <xf numFmtId="3" fontId="16" fillId="0" borderId="228" xfId="2" applyNumberFormat="1" applyFont="1" applyBorder="1" applyAlignment="1">
      <alignment horizontal="center" vertical="center" wrapText="1"/>
    </xf>
    <xf numFmtId="3" fontId="16" fillId="0" borderId="229" xfId="2" applyNumberFormat="1" applyFont="1" applyBorder="1" applyAlignment="1">
      <alignment horizontal="center" vertical="center" wrapText="1"/>
    </xf>
    <xf numFmtId="3" fontId="16" fillId="0" borderId="230" xfId="2" applyNumberFormat="1" applyFont="1" applyBorder="1" applyAlignment="1">
      <alignment horizontal="center" vertical="center" wrapText="1"/>
    </xf>
    <xf numFmtId="3" fontId="16" fillId="0" borderId="232" xfId="3" applyNumberFormat="1" applyFont="1" applyFill="1" applyBorder="1" applyAlignment="1">
      <alignment horizontal="center" vertical="center" wrapText="1"/>
    </xf>
    <xf numFmtId="3" fontId="16" fillId="0" borderId="230" xfId="3" applyNumberFormat="1" applyFont="1" applyFill="1" applyBorder="1" applyAlignment="1">
      <alignment horizontal="center" vertical="center" wrapText="1"/>
    </xf>
    <xf numFmtId="3" fontId="16" fillId="0" borderId="236" xfId="3" applyNumberFormat="1" applyFont="1" applyFill="1" applyBorder="1" applyAlignment="1">
      <alignment horizontal="center" vertical="center" wrapText="1"/>
    </xf>
    <xf numFmtId="3" fontId="16" fillId="0" borderId="224" xfId="3" applyNumberFormat="1" applyFont="1" applyFill="1" applyBorder="1" applyAlignment="1">
      <alignment horizontal="center" vertical="center" wrapText="1"/>
    </xf>
    <xf numFmtId="9" fontId="16" fillId="27" borderId="61" xfId="1" applyFont="1" applyFill="1" applyBorder="1" applyAlignment="1">
      <alignment horizontal="center" vertical="center" wrapText="1"/>
    </xf>
    <xf numFmtId="165" fontId="16" fillId="0" borderId="52" xfId="3" applyNumberFormat="1" applyFont="1" applyFill="1" applyBorder="1" applyAlignment="1">
      <alignment horizontal="center" vertical="center" wrapText="1"/>
    </xf>
    <xf numFmtId="9" fontId="16" fillId="0" borderId="109" xfId="1" applyFont="1" applyFill="1" applyBorder="1" applyAlignment="1">
      <alignment horizontal="center" vertical="center" wrapText="1"/>
    </xf>
    <xf numFmtId="9" fontId="16" fillId="0" borderId="110" xfId="1" applyFont="1" applyFill="1" applyBorder="1" applyAlignment="1">
      <alignment horizontal="center" vertical="center" wrapText="1"/>
    </xf>
    <xf numFmtId="3" fontId="16" fillId="0" borderId="109" xfId="0" applyNumberFormat="1" applyFont="1" applyBorder="1" applyAlignment="1">
      <alignment horizontal="center" vertical="center" wrapText="1"/>
    </xf>
    <xf numFmtId="9" fontId="16" fillId="27" borderId="57" xfId="1" applyFont="1" applyFill="1" applyBorder="1" applyAlignment="1">
      <alignment horizontal="center" vertical="center" wrapText="1"/>
    </xf>
    <xf numFmtId="9" fontId="16" fillId="27" borderId="110" xfId="1" applyFont="1" applyFill="1" applyBorder="1" applyAlignment="1">
      <alignment horizontal="center" vertical="center" wrapText="1"/>
    </xf>
    <xf numFmtId="1" fontId="0" fillId="0" borderId="60" xfId="2" applyNumberFormat="1" applyFont="1" applyBorder="1" applyAlignment="1">
      <alignment horizontal="center" vertical="center" wrapText="1"/>
    </xf>
    <xf numFmtId="164" fontId="10" fillId="19" borderId="74" xfId="0" applyNumberFormat="1" applyFont="1" applyFill="1" applyBorder="1" applyAlignment="1">
      <alignment horizontal="center" vertical="center"/>
    </xf>
    <xf numFmtId="165" fontId="0" fillId="0" borderId="0" xfId="1" applyNumberFormat="1" applyFont="1"/>
    <xf numFmtId="3" fontId="16" fillId="3" borderId="64" xfId="12" applyNumberFormat="1" applyFont="1" applyFill="1" applyBorder="1" applyAlignment="1">
      <alignment horizontal="center" vertical="center" wrapText="1"/>
    </xf>
    <xf numFmtId="3" fontId="16" fillId="44" borderId="64" xfId="2" applyNumberFormat="1" applyFont="1" applyFill="1" applyBorder="1" applyAlignment="1">
      <alignment horizontal="center" vertical="center" wrapText="1"/>
    </xf>
    <xf numFmtId="3" fontId="16" fillId="44" borderId="66" xfId="3" applyNumberFormat="1" applyFont="1" applyFill="1" applyBorder="1" applyAlignment="1">
      <alignment horizontal="center" vertical="center" wrapText="1"/>
    </xf>
    <xf numFmtId="3" fontId="16" fillId="0" borderId="167" xfId="2" applyNumberFormat="1" applyFont="1" applyBorder="1" applyAlignment="1">
      <alignment horizontal="center" vertical="center" wrapText="1"/>
    </xf>
    <xf numFmtId="3" fontId="16" fillId="0" borderId="148" xfId="2" applyNumberFormat="1" applyFont="1" applyBorder="1" applyAlignment="1">
      <alignment horizontal="center" vertical="center" wrapText="1"/>
    </xf>
    <xf numFmtId="164" fontId="16" fillId="0" borderId="56" xfId="2" applyNumberFormat="1" applyFont="1" applyBorder="1" applyAlignment="1">
      <alignment horizontal="center" vertical="center" wrapText="1"/>
    </xf>
    <xf numFmtId="3" fontId="38" fillId="0" borderId="158" xfId="2" applyNumberFormat="1" applyFont="1" applyBorder="1" applyAlignment="1">
      <alignment horizontal="center" vertical="center" wrapText="1"/>
    </xf>
    <xf numFmtId="3" fontId="38" fillId="3" borderId="74" xfId="0" applyNumberFormat="1" applyFont="1" applyFill="1" applyBorder="1" applyAlignment="1">
      <alignment horizontal="center" vertical="center" wrapText="1"/>
    </xf>
    <xf numFmtId="3" fontId="38" fillId="3" borderId="52" xfId="0" applyNumberFormat="1" applyFont="1" applyFill="1" applyBorder="1" applyAlignment="1">
      <alignment horizontal="center" vertical="center" wrapText="1"/>
    </xf>
    <xf numFmtId="3" fontId="38" fillId="27" borderId="55" xfId="2" applyNumberFormat="1" applyFont="1" applyFill="1" applyBorder="1" applyAlignment="1">
      <alignment horizontal="center" vertical="center" wrapText="1"/>
    </xf>
    <xf numFmtId="3" fontId="38" fillId="27" borderId="74" xfId="2" applyNumberFormat="1" applyFont="1" applyFill="1" applyBorder="1" applyAlignment="1">
      <alignment horizontal="center" vertical="center" wrapText="1"/>
    </xf>
    <xf numFmtId="3" fontId="38" fillId="27" borderId="52" xfId="2" applyNumberFormat="1" applyFont="1" applyFill="1" applyBorder="1" applyAlignment="1">
      <alignment horizontal="center" vertical="center" wrapText="1"/>
    </xf>
    <xf numFmtId="3" fontId="38" fillId="0" borderId="167" xfId="2" applyNumberFormat="1" applyFont="1" applyBorder="1" applyAlignment="1">
      <alignment horizontal="center" vertical="center" wrapText="1"/>
    </xf>
    <xf numFmtId="3" fontId="38" fillId="0" borderId="148" xfId="2" applyNumberFormat="1" applyFont="1" applyBorder="1" applyAlignment="1">
      <alignment horizontal="center" vertical="center" wrapText="1"/>
    </xf>
    <xf numFmtId="3" fontId="38" fillId="27" borderId="267" xfId="2" applyNumberFormat="1" applyFont="1" applyFill="1" applyBorder="1" applyAlignment="1">
      <alignment horizontal="center" vertical="center" wrapText="1"/>
    </xf>
    <xf numFmtId="3" fontId="38" fillId="0" borderId="155" xfId="2" applyNumberFormat="1" applyFont="1" applyBorder="1" applyAlignment="1">
      <alignment horizontal="center" vertical="center" wrapText="1"/>
    </xf>
    <xf numFmtId="3" fontId="38" fillId="27" borderId="156" xfId="2" applyNumberFormat="1" applyFont="1" applyFill="1" applyBorder="1" applyAlignment="1">
      <alignment horizontal="center" vertical="center" wrapText="1"/>
    </xf>
    <xf numFmtId="3" fontId="38" fillId="27" borderId="157" xfId="2" applyNumberFormat="1" applyFont="1" applyFill="1" applyBorder="1" applyAlignment="1">
      <alignment horizontal="center" vertical="center" wrapText="1"/>
    </xf>
    <xf numFmtId="3" fontId="38" fillId="27" borderId="222" xfId="2" applyNumberFormat="1" applyFont="1" applyFill="1" applyBorder="1" applyAlignment="1">
      <alignment horizontal="center" vertical="center" wrapText="1"/>
    </xf>
    <xf numFmtId="9" fontId="38" fillId="27" borderId="55" xfId="1" applyFont="1" applyFill="1" applyBorder="1" applyAlignment="1">
      <alignment horizontal="center" vertical="center" wrapText="1"/>
    </xf>
    <xf numFmtId="9" fontId="38" fillId="27" borderId="74" xfId="1" applyFont="1" applyFill="1" applyBorder="1" applyAlignment="1">
      <alignment horizontal="center" vertical="center" wrapText="1"/>
    </xf>
    <xf numFmtId="41" fontId="0" fillId="3" borderId="0" xfId="12" applyFont="1" applyFill="1" applyAlignment="1">
      <alignment horizontal="center" vertical="center"/>
    </xf>
    <xf numFmtId="171" fontId="0" fillId="3" borderId="0" xfId="12" applyNumberFormat="1" applyFont="1" applyFill="1" applyAlignment="1">
      <alignment horizontal="center" vertical="center"/>
    </xf>
    <xf numFmtId="0" fontId="12" fillId="3" borderId="0" xfId="0" applyFont="1" applyFill="1" applyAlignment="1">
      <alignment horizontal="left" vertical="center" indent="18"/>
    </xf>
    <xf numFmtId="0" fontId="16" fillId="3" borderId="0" xfId="0" applyFont="1" applyFill="1" applyAlignment="1">
      <alignment horizontal="left"/>
    </xf>
    <xf numFmtId="165" fontId="16" fillId="3" borderId="0" xfId="0" applyNumberFormat="1" applyFont="1" applyFill="1" applyAlignment="1">
      <alignment horizontal="center" vertical="center" wrapText="1"/>
    </xf>
    <xf numFmtId="3" fontId="16" fillId="8" borderId="74" xfId="3" applyNumberFormat="1" applyFont="1" applyFill="1" applyBorder="1" applyAlignment="1">
      <alignment horizontal="center" vertical="center" wrapText="1"/>
    </xf>
    <xf numFmtId="3" fontId="16" fillId="8" borderId="107" xfId="2" applyNumberFormat="1" applyFont="1" applyFill="1" applyBorder="1" applyAlignment="1">
      <alignment horizontal="center" vertical="center" wrapText="1"/>
    </xf>
    <xf numFmtId="3" fontId="16" fillId="8" borderId="377" xfId="3" applyNumberFormat="1" applyFont="1" applyFill="1" applyBorder="1" applyAlignment="1">
      <alignment horizontal="center" vertical="center" wrapText="1"/>
    </xf>
    <xf numFmtId="3" fontId="16" fillId="12" borderId="74" xfId="3" applyNumberFormat="1" applyFont="1" applyFill="1" applyBorder="1" applyAlignment="1">
      <alignment horizontal="center" vertical="center" wrapText="1"/>
    </xf>
    <xf numFmtId="3" fontId="16" fillId="12" borderId="107" xfId="2" applyNumberFormat="1" applyFont="1" applyFill="1" applyBorder="1" applyAlignment="1">
      <alignment horizontal="center" vertical="center" wrapText="1"/>
    </xf>
    <xf numFmtId="3" fontId="16" fillId="12" borderId="377" xfId="3" applyNumberFormat="1" applyFont="1" applyFill="1" applyBorder="1" applyAlignment="1">
      <alignment horizontal="center" vertical="center" wrapText="1"/>
    </xf>
    <xf numFmtId="3" fontId="16" fillId="3" borderId="74" xfId="3" applyNumberFormat="1" applyFont="1" applyFill="1" applyBorder="1" applyAlignment="1">
      <alignment horizontal="center" vertical="center" wrapText="1"/>
    </xf>
    <xf numFmtId="3" fontId="16" fillId="19" borderId="107" xfId="2" applyNumberFormat="1" applyFont="1" applyFill="1" applyBorder="1" applyAlignment="1">
      <alignment horizontal="center" vertical="center" wrapText="1"/>
    </xf>
    <xf numFmtId="3" fontId="16" fillId="3" borderId="377" xfId="3" applyNumberFormat="1" applyFont="1" applyFill="1" applyBorder="1" applyAlignment="1">
      <alignment horizontal="center" vertical="center" wrapText="1"/>
    </xf>
    <xf numFmtId="9" fontId="75" fillId="18" borderId="74" xfId="1" applyFont="1" applyFill="1" applyBorder="1" applyAlignment="1">
      <alignment horizontal="center" vertical="center" wrapText="1"/>
    </xf>
    <xf numFmtId="3" fontId="65" fillId="19" borderId="107" xfId="2" applyNumberFormat="1" applyFont="1" applyFill="1" applyBorder="1" applyAlignment="1">
      <alignment horizontal="center" vertical="center" wrapText="1"/>
    </xf>
    <xf numFmtId="3" fontId="16" fillId="18" borderId="377" xfId="3" applyNumberFormat="1" applyFont="1" applyFill="1" applyBorder="1" applyAlignment="1">
      <alignment horizontal="center" vertical="center" wrapText="1"/>
    </xf>
    <xf numFmtId="3" fontId="16" fillId="12" borderId="377" xfId="2" applyNumberFormat="1" applyFont="1" applyFill="1" applyBorder="1" applyAlignment="1">
      <alignment horizontal="center" vertical="center" wrapText="1"/>
    </xf>
    <xf numFmtId="9" fontId="0" fillId="33" borderId="60" xfId="1" applyFont="1" applyFill="1" applyBorder="1" applyAlignment="1">
      <alignment horizontal="center" vertical="center" wrapText="1"/>
    </xf>
    <xf numFmtId="9" fontId="0" fillId="33" borderId="55" xfId="1" applyFont="1" applyFill="1" applyBorder="1" applyAlignment="1">
      <alignment horizontal="center" vertical="center" wrapText="1"/>
    </xf>
    <xf numFmtId="9" fontId="0" fillId="33" borderId="56" xfId="1" applyFont="1" applyFill="1" applyBorder="1" applyAlignment="1">
      <alignment horizontal="center" vertical="center" wrapText="1"/>
    </xf>
    <xf numFmtId="9" fontId="0" fillId="33" borderId="54" xfId="1" applyFont="1" applyFill="1" applyBorder="1" applyAlignment="1">
      <alignment horizontal="center" vertical="center" wrapText="1"/>
    </xf>
    <xf numFmtId="9" fontId="16" fillId="33" borderId="56" xfId="1" applyFont="1" applyFill="1" applyBorder="1" applyAlignment="1">
      <alignment horizontal="center" vertical="center" wrapText="1"/>
    </xf>
    <xf numFmtId="9" fontId="16" fillId="33" borderId="74" xfId="1" applyFont="1" applyFill="1" applyBorder="1" applyAlignment="1">
      <alignment horizontal="center" vertical="center" wrapText="1"/>
    </xf>
    <xf numFmtId="9" fontId="16" fillId="19" borderId="377" xfId="1" applyFont="1" applyFill="1" applyBorder="1" applyAlignment="1">
      <alignment horizontal="center" vertical="center" wrapText="1"/>
    </xf>
    <xf numFmtId="3" fontId="16" fillId="33" borderId="52" xfId="2" applyNumberFormat="1" applyFont="1" applyFill="1" applyBorder="1" applyAlignment="1">
      <alignment horizontal="center" vertical="center" wrapText="1"/>
    </xf>
    <xf numFmtId="3" fontId="16" fillId="19" borderId="74" xfId="3" applyNumberFormat="1" applyFont="1" applyFill="1" applyBorder="1" applyAlignment="1">
      <alignment horizontal="center" vertical="center" wrapText="1"/>
    </xf>
    <xf numFmtId="3" fontId="16" fillId="33" borderId="377" xfId="2" applyNumberFormat="1" applyFont="1" applyFill="1" applyBorder="1" applyAlignment="1">
      <alignment horizontal="center" vertical="center" wrapText="1"/>
    </xf>
    <xf numFmtId="3" fontId="16" fillId="33" borderId="0" xfId="2" applyNumberFormat="1" applyFont="1" applyFill="1" applyAlignment="1">
      <alignment horizontal="center" vertical="center" wrapText="1"/>
    </xf>
    <xf numFmtId="1" fontId="0" fillId="33" borderId="60" xfId="2" applyNumberFormat="1" applyFont="1" applyFill="1" applyBorder="1" applyAlignment="1">
      <alignment horizontal="center" vertical="center" wrapText="1"/>
    </xf>
    <xf numFmtId="3" fontId="16" fillId="33" borderId="107" xfId="2" applyNumberFormat="1" applyFont="1" applyFill="1" applyBorder="1" applyAlignment="1">
      <alignment horizontal="center" vertical="center" wrapText="1"/>
    </xf>
    <xf numFmtId="3" fontId="16" fillId="33" borderId="53" xfId="2" applyNumberFormat="1" applyFont="1" applyFill="1" applyBorder="1" applyAlignment="1">
      <alignment horizontal="center" vertical="center" wrapText="1"/>
    </xf>
    <xf numFmtId="3" fontId="16" fillId="19" borderId="75" xfId="3" applyNumberFormat="1" applyFont="1" applyFill="1" applyBorder="1" applyAlignment="1">
      <alignment horizontal="center" vertical="center" wrapText="1"/>
    </xf>
    <xf numFmtId="3" fontId="16" fillId="33" borderId="128" xfId="2" applyNumberFormat="1" applyFont="1" applyFill="1" applyBorder="1" applyAlignment="1">
      <alignment horizontal="center" vertical="center" wrapText="1"/>
    </xf>
    <xf numFmtId="3" fontId="16" fillId="33" borderId="378" xfId="2" applyNumberFormat="1" applyFont="1" applyFill="1" applyBorder="1" applyAlignment="1">
      <alignment horizontal="center" vertical="center" wrapText="1"/>
    </xf>
    <xf numFmtId="3" fontId="16" fillId="33" borderId="4" xfId="2" applyNumberFormat="1" applyFont="1" applyFill="1" applyBorder="1" applyAlignment="1">
      <alignment horizontal="center" vertical="center" wrapText="1"/>
    </xf>
    <xf numFmtId="3" fontId="16" fillId="33" borderId="379" xfId="2" applyNumberFormat="1" applyFont="1" applyFill="1" applyBorder="1" applyAlignment="1">
      <alignment horizontal="center" vertical="center" wrapText="1"/>
    </xf>
    <xf numFmtId="9" fontId="16" fillId="20" borderId="55" xfId="2" applyNumberFormat="1" applyFont="1" applyFill="1" applyBorder="1" applyAlignment="1">
      <alignment horizontal="center" vertical="center" wrapText="1"/>
    </xf>
    <xf numFmtId="9" fontId="16" fillId="20" borderId="56" xfId="2" applyNumberFormat="1" applyFont="1" applyFill="1" applyBorder="1" applyAlignment="1">
      <alignment horizontal="center" vertical="center" wrapText="1"/>
    </xf>
    <xf numFmtId="0" fontId="29" fillId="0" borderId="0" xfId="20" applyFont="1" applyAlignment="1">
      <alignment horizontal="center" vertical="center" wrapText="1"/>
    </xf>
    <xf numFmtId="0" fontId="17" fillId="0" borderId="276" xfId="5" applyFont="1" applyBorder="1" applyAlignment="1">
      <alignment horizontal="center" vertical="center" wrapText="1"/>
    </xf>
    <xf numFmtId="0" fontId="16" fillId="0" borderId="89" xfId="5" applyFont="1" applyBorder="1" applyAlignment="1">
      <alignment horizontal="left" vertical="center" wrapText="1"/>
    </xf>
    <xf numFmtId="0" fontId="16" fillId="0" borderId="89" xfId="5" applyFont="1" applyBorder="1" applyAlignment="1">
      <alignment horizontal="left" vertical="top" wrapText="1"/>
    </xf>
    <xf numFmtId="0" fontId="74" fillId="0" borderId="89" xfId="5" applyFont="1" applyBorder="1" applyAlignment="1">
      <alignment horizontal="left" vertical="top" wrapText="1"/>
    </xf>
    <xf numFmtId="0" fontId="0" fillId="0" borderId="92" xfId="9" applyFont="1" applyFill="1" applyBorder="1" applyAlignment="1">
      <alignment horizontal="left" vertical="center" wrapText="1"/>
    </xf>
    <xf numFmtId="3" fontId="38" fillId="0" borderId="288" xfId="5" applyNumberFormat="1" applyFont="1" applyBorder="1" applyAlignment="1">
      <alignment horizontal="center" vertical="center" wrapText="1"/>
    </xf>
    <xf numFmtId="9" fontId="38" fillId="0" borderId="286" xfId="5" applyNumberFormat="1" applyFont="1" applyBorder="1" applyAlignment="1">
      <alignment horizontal="center" vertical="center" wrapText="1"/>
    </xf>
    <xf numFmtId="3" fontId="14" fillId="3" borderId="0" xfId="5" applyNumberFormat="1" applyFill="1" applyAlignment="1">
      <alignment horizontal="center" vertical="center" wrapText="1"/>
    </xf>
    <xf numFmtId="0" fontId="4" fillId="0" borderId="285" xfId="20" applyBorder="1" applyAlignment="1">
      <alignment horizontal="left" vertical="center" wrapText="1"/>
    </xf>
    <xf numFmtId="42" fontId="14" fillId="3" borderId="0" xfId="19" applyFill="1" applyAlignment="1">
      <alignment horizontal="center" vertical="center" wrapText="1"/>
    </xf>
    <xf numFmtId="172" fontId="14" fillId="3" borderId="0" xfId="5" applyNumberFormat="1" applyFill="1" applyAlignment="1">
      <alignment horizontal="center" vertical="center" wrapText="1"/>
    </xf>
    <xf numFmtId="1" fontId="16" fillId="0" borderId="288" xfId="5" applyNumberFormat="1" applyFont="1" applyBorder="1" applyAlignment="1">
      <alignment horizontal="center" vertical="center" wrapText="1"/>
    </xf>
    <xf numFmtId="0" fontId="14" fillId="3" borderId="0" xfId="5" applyFill="1" applyAlignment="1">
      <alignment vertical="center" wrapText="1"/>
    </xf>
    <xf numFmtId="172" fontId="16" fillId="0" borderId="291" xfId="5" applyNumberFormat="1" applyFont="1" applyBorder="1" applyAlignment="1">
      <alignment horizontal="center" vertical="center" wrapText="1"/>
    </xf>
    <xf numFmtId="6" fontId="14" fillId="3" borderId="0" xfId="5" applyNumberFormat="1" applyFill="1" applyAlignment="1">
      <alignment horizontal="center" vertical="center" wrapText="1"/>
    </xf>
    <xf numFmtId="42" fontId="14" fillId="3" borderId="0" xfId="5" applyNumberFormat="1" applyFill="1" applyAlignment="1">
      <alignment vertical="center" wrapText="1"/>
    </xf>
    <xf numFmtId="42" fontId="14" fillId="3" borderId="0" xfId="5" applyNumberFormat="1" applyFill="1" applyAlignment="1">
      <alignment horizontal="center" vertical="center" wrapText="1"/>
    </xf>
    <xf numFmtId="3" fontId="16" fillId="0" borderId="286" xfId="1" applyNumberFormat="1" applyFont="1" applyFill="1" applyBorder="1" applyAlignment="1">
      <alignment horizontal="center" vertical="center" wrapText="1"/>
    </xf>
    <xf numFmtId="1" fontId="16" fillId="0" borderId="288" xfId="1" applyNumberFormat="1" applyFont="1" applyFill="1" applyBorder="1" applyAlignment="1">
      <alignment horizontal="center" vertical="center" wrapText="1"/>
    </xf>
    <xf numFmtId="172" fontId="16" fillId="0" borderId="291" xfId="1" applyNumberFormat="1" applyFont="1" applyFill="1" applyBorder="1" applyAlignment="1">
      <alignment horizontal="center" vertical="center" wrapText="1"/>
    </xf>
    <xf numFmtId="3" fontId="16" fillId="0" borderId="294" xfId="5" applyNumberFormat="1" applyFont="1" applyBorder="1" applyAlignment="1">
      <alignment horizontal="center" vertical="center" wrapText="1"/>
    </xf>
    <xf numFmtId="3" fontId="14" fillId="3" borderId="60" xfId="2" applyNumberFormat="1" applyFill="1" applyBorder="1" applyAlignment="1">
      <alignment horizontal="center" vertical="center" wrapText="1"/>
    </xf>
    <xf numFmtId="3" fontId="14" fillId="3" borderId="111" xfId="2" applyNumberFormat="1" applyFill="1" applyBorder="1" applyAlignment="1">
      <alignment horizontal="center" vertical="center" wrapText="1"/>
    </xf>
    <xf numFmtId="3" fontId="14" fillId="3" borderId="61" xfId="2" applyNumberFormat="1" applyFill="1" applyBorder="1" applyAlignment="1">
      <alignment horizontal="center" vertical="center" wrapText="1"/>
    </xf>
    <xf numFmtId="3" fontId="14" fillId="3" borderId="112" xfId="2" applyNumberFormat="1" applyFill="1" applyBorder="1" applyAlignment="1">
      <alignment horizontal="center" vertical="center" wrapText="1"/>
    </xf>
    <xf numFmtId="164" fontId="16" fillId="0" borderId="308" xfId="2" applyNumberFormat="1" applyFont="1" applyBorder="1" applyAlignment="1">
      <alignment horizontal="center" vertical="center" wrapText="1"/>
    </xf>
    <xf numFmtId="3" fontId="16" fillId="0" borderId="308" xfId="2" applyNumberFormat="1" applyFont="1" applyBorder="1" applyAlignment="1">
      <alignment horizontal="center" vertical="center" wrapText="1"/>
    </xf>
    <xf numFmtId="3" fontId="16" fillId="0" borderId="127" xfId="2" applyNumberFormat="1" applyFont="1" applyBorder="1" applyAlignment="1">
      <alignment horizontal="center" vertical="center" wrapText="1"/>
    </xf>
    <xf numFmtId="164" fontId="16" fillId="0" borderId="102" xfId="2" applyNumberFormat="1" applyFont="1" applyBorder="1" applyAlignment="1">
      <alignment horizontal="center" vertical="center" wrapText="1"/>
    </xf>
    <xf numFmtId="166" fontId="16" fillId="3" borderId="55" xfId="0" applyNumberFormat="1" applyFont="1" applyFill="1" applyBorder="1" applyAlignment="1">
      <alignment horizontal="center" vertical="center" wrapText="1"/>
    </xf>
    <xf numFmtId="166" fontId="16" fillId="3" borderId="58" xfId="0" applyNumberFormat="1" applyFont="1" applyFill="1" applyBorder="1" applyAlignment="1">
      <alignment horizontal="center" vertical="center" wrapText="1"/>
    </xf>
    <xf numFmtId="165" fontId="16" fillId="3" borderId="0" xfId="1" applyNumberFormat="1" applyFont="1" applyFill="1" applyAlignment="1">
      <alignment horizontal="left" vertical="center" wrapText="1"/>
    </xf>
    <xf numFmtId="9" fontId="16" fillId="0" borderId="148" xfId="1" applyFont="1" applyBorder="1" applyAlignment="1">
      <alignment horizontal="center" vertical="center" wrapText="1"/>
    </xf>
    <xf numFmtId="9" fontId="38" fillId="27" borderId="52" xfId="1" applyFont="1" applyFill="1" applyBorder="1" applyAlignment="1">
      <alignment horizontal="center" vertical="center" wrapText="1"/>
    </xf>
    <xf numFmtId="3" fontId="38" fillId="3" borderId="54" xfId="2" applyNumberFormat="1" applyFont="1" applyFill="1" applyBorder="1" applyAlignment="1">
      <alignment horizontal="center" vertical="center" wrapText="1"/>
    </xf>
    <xf numFmtId="4" fontId="16" fillId="18" borderId="55" xfId="0" applyNumberFormat="1" applyFont="1" applyFill="1" applyBorder="1" applyAlignment="1">
      <alignment horizontal="center" vertical="center" wrapText="1"/>
    </xf>
    <xf numFmtId="3" fontId="38" fillId="3" borderId="158" xfId="2" applyNumberFormat="1" applyFont="1" applyFill="1" applyBorder="1" applyAlignment="1">
      <alignment horizontal="center" vertical="center" wrapText="1"/>
    </xf>
    <xf numFmtId="165" fontId="16" fillId="19" borderId="52" xfId="1" applyNumberFormat="1" applyFont="1" applyFill="1" applyBorder="1" applyAlignment="1">
      <alignment horizontal="center" vertical="center" wrapText="1"/>
    </xf>
    <xf numFmtId="165" fontId="16" fillId="27" borderId="0" xfId="1" applyNumberFormat="1" applyFont="1" applyFill="1" applyAlignment="1">
      <alignment horizontal="center" vertical="center" wrapText="1"/>
    </xf>
    <xf numFmtId="165" fontId="16" fillId="27" borderId="0" xfId="2" applyNumberFormat="1" applyFont="1" applyFill="1" applyAlignment="1">
      <alignment horizontal="center" vertical="center" wrapText="1"/>
    </xf>
    <xf numFmtId="0" fontId="16" fillId="0" borderId="60" xfId="0" applyFont="1" applyBorder="1" applyAlignment="1">
      <alignment horizontal="center" vertical="center"/>
    </xf>
    <xf numFmtId="9" fontId="0" fillId="0" borderId="0" xfId="1" applyFont="1" applyAlignment="1">
      <alignment horizontal="left" vertical="center"/>
    </xf>
    <xf numFmtId="3" fontId="14" fillId="3" borderId="60" xfId="1" applyNumberFormat="1" applyFont="1" applyFill="1" applyBorder="1" applyAlignment="1">
      <alignment horizontal="center" vertical="center" wrapText="1"/>
    </xf>
    <xf numFmtId="3" fontId="14" fillId="0" borderId="55" xfId="1" applyNumberFormat="1" applyFont="1" applyFill="1" applyBorder="1" applyAlignment="1">
      <alignment horizontal="center" vertical="center" wrapText="1"/>
    </xf>
    <xf numFmtId="3" fontId="14" fillId="0" borderId="56" xfId="1" applyNumberFormat="1" applyFont="1" applyFill="1" applyBorder="1" applyAlignment="1">
      <alignment horizontal="center" vertical="center" wrapText="1"/>
    </xf>
    <xf numFmtId="3" fontId="14" fillId="0" borderId="54" xfId="1" applyNumberFormat="1" applyFont="1" applyFill="1" applyBorder="1" applyAlignment="1">
      <alignment horizontal="center" vertical="center" wrapText="1"/>
    </xf>
    <xf numFmtId="3" fontId="14" fillId="3" borderId="54" xfId="1" applyNumberFormat="1" applyFont="1" applyFill="1" applyBorder="1" applyAlignment="1">
      <alignment horizontal="center" vertical="center" wrapText="1"/>
    </xf>
    <xf numFmtId="9" fontId="16" fillId="0" borderId="0" xfId="0" applyNumberFormat="1" applyFont="1" applyAlignment="1">
      <alignment horizontal="center" vertical="center"/>
    </xf>
    <xf numFmtId="9" fontId="16" fillId="0" borderId="105" xfId="1" applyFont="1" applyFill="1" applyBorder="1" applyAlignment="1">
      <alignment horizontal="center" vertical="center" wrapText="1"/>
    </xf>
    <xf numFmtId="165" fontId="38" fillId="18" borderId="52" xfId="3" applyNumberFormat="1" applyFont="1" applyFill="1" applyBorder="1" applyAlignment="1">
      <alignment horizontal="center" vertical="center" wrapText="1"/>
    </xf>
    <xf numFmtId="165" fontId="38" fillId="18" borderId="56" xfId="3" applyNumberFormat="1" applyFont="1" applyFill="1" applyBorder="1" applyAlignment="1">
      <alignment horizontal="center" vertical="center" wrapText="1"/>
    </xf>
    <xf numFmtId="9" fontId="16" fillId="18" borderId="73" xfId="1" applyFont="1" applyFill="1" applyBorder="1" applyAlignment="1">
      <alignment horizontal="center" vertical="center" wrapText="1"/>
    </xf>
    <xf numFmtId="1" fontId="16" fillId="3" borderId="64" xfId="0" applyNumberFormat="1" applyFont="1" applyFill="1" applyBorder="1" applyAlignment="1">
      <alignment horizontal="center" vertical="center" wrapText="1"/>
    </xf>
    <xf numFmtId="1" fontId="16" fillId="20" borderId="64" xfId="2" applyNumberFormat="1" applyFont="1" applyFill="1" applyBorder="1" applyAlignment="1">
      <alignment horizontal="center" vertical="center" wrapText="1"/>
    </xf>
    <xf numFmtId="1" fontId="16" fillId="3" borderId="64" xfId="2" applyNumberFormat="1" applyFont="1" applyFill="1" applyBorder="1" applyAlignment="1">
      <alignment horizontal="center" vertical="center" wrapText="1"/>
    </xf>
    <xf numFmtId="1" fontId="16" fillId="3" borderId="65" xfId="2" applyNumberFormat="1" applyFont="1" applyFill="1" applyBorder="1" applyAlignment="1">
      <alignment horizontal="center" vertical="center" wrapText="1"/>
    </xf>
    <xf numFmtId="0" fontId="78" fillId="0" borderId="382" xfId="0" applyFont="1" applyBorder="1" applyAlignment="1">
      <alignment vertical="center"/>
    </xf>
    <xf numFmtId="0" fontId="21" fillId="3" borderId="0" xfId="0" applyFont="1" applyFill="1" applyAlignment="1">
      <alignment horizontal="center" vertical="center" wrapText="1"/>
    </xf>
    <xf numFmtId="0" fontId="10" fillId="3" borderId="0" xfId="0" applyFont="1" applyFill="1" applyAlignment="1">
      <alignment horizontal="center" vertical="center" wrapText="1"/>
    </xf>
    <xf numFmtId="0" fontId="10" fillId="3" borderId="0" xfId="5" applyFont="1" applyFill="1" applyAlignment="1">
      <alignment horizontal="center" vertical="center" wrapText="1"/>
    </xf>
    <xf numFmtId="0" fontId="10" fillId="3" borderId="0" xfId="0" applyFont="1" applyFill="1" applyAlignment="1">
      <alignment horizontal="center" vertical="center"/>
    </xf>
    <xf numFmtId="1" fontId="10" fillId="3" borderId="0" xfId="0" applyNumberFormat="1" applyFont="1" applyFill="1" applyAlignment="1">
      <alignment horizontal="center" vertical="center"/>
    </xf>
    <xf numFmtId="1" fontId="10" fillId="3" borderId="0" xfId="5" applyNumberFormat="1" applyFont="1" applyFill="1" applyAlignment="1">
      <alignment horizontal="center" vertical="center" wrapText="1"/>
    </xf>
    <xf numFmtId="10" fontId="10" fillId="3" borderId="0" xfId="1" applyNumberFormat="1" applyFont="1" applyFill="1" applyAlignment="1">
      <alignment horizontal="center" vertical="center"/>
    </xf>
    <xf numFmtId="1" fontId="10" fillId="3" borderId="0" xfId="0" applyNumberFormat="1" applyFont="1" applyFill="1"/>
    <xf numFmtId="165" fontId="10" fillId="3" borderId="0" xfId="0" applyNumberFormat="1" applyFont="1" applyFill="1" applyAlignment="1">
      <alignment horizontal="center" vertical="center"/>
    </xf>
    <xf numFmtId="0" fontId="10" fillId="3" borderId="0" xfId="0" applyFont="1" applyFill="1" applyAlignment="1">
      <alignment wrapText="1"/>
    </xf>
    <xf numFmtId="165" fontId="10" fillId="3" borderId="0" xfId="5" applyNumberFormat="1" applyFont="1" applyFill="1" applyAlignment="1">
      <alignment horizontal="center" vertical="center" wrapText="1"/>
    </xf>
    <xf numFmtId="9" fontId="10" fillId="3" borderId="0" xfId="0" applyNumberFormat="1" applyFont="1" applyFill="1"/>
    <xf numFmtId="0" fontId="71" fillId="3" borderId="0" xfId="0" applyFont="1" applyFill="1" applyAlignment="1">
      <alignment horizontal="center" vertical="center" wrapText="1"/>
    </xf>
    <xf numFmtId="3" fontId="10" fillId="3" borderId="0" xfId="0" applyNumberFormat="1" applyFont="1" applyFill="1" applyAlignment="1">
      <alignment horizontal="center" vertical="center"/>
    </xf>
    <xf numFmtId="3" fontId="10" fillId="3" borderId="0" xfId="5" applyNumberFormat="1" applyFont="1" applyFill="1" applyAlignment="1">
      <alignment horizontal="center" vertical="center" wrapText="1"/>
    </xf>
    <xf numFmtId="3" fontId="10" fillId="3" borderId="0" xfId="0" applyNumberFormat="1" applyFont="1" applyFill="1"/>
    <xf numFmtId="3" fontId="16" fillId="40" borderId="56" xfId="3" applyNumberFormat="1" applyFont="1" applyFill="1" applyBorder="1" applyAlignment="1">
      <alignment horizontal="center" vertical="center" wrapText="1"/>
    </xf>
    <xf numFmtId="3" fontId="16" fillId="40" borderId="52" xfId="3" applyNumberFormat="1" applyFont="1" applyFill="1" applyBorder="1" applyAlignment="1">
      <alignment horizontal="center" vertical="center" wrapText="1"/>
    </xf>
    <xf numFmtId="9" fontId="16" fillId="40" borderId="228" xfId="1" applyFont="1" applyFill="1" applyBorder="1" applyAlignment="1">
      <alignment horizontal="center" vertical="center" wrapText="1"/>
    </xf>
    <xf numFmtId="9" fontId="16" fillId="40" borderId="229" xfId="1" applyFont="1" applyFill="1" applyBorder="1" applyAlignment="1">
      <alignment horizontal="center" vertical="center" wrapText="1"/>
    </xf>
    <xf numFmtId="9" fontId="14" fillId="40" borderId="229" xfId="1" applyFont="1" applyFill="1" applyBorder="1" applyAlignment="1">
      <alignment horizontal="center" vertical="center" wrapText="1"/>
    </xf>
    <xf numFmtId="9" fontId="16" fillId="40" borderId="230" xfId="1" applyFont="1" applyFill="1" applyBorder="1" applyAlignment="1">
      <alignment horizontal="center" vertical="center" wrapText="1"/>
    </xf>
    <xf numFmtId="9" fontId="16" fillId="40" borderId="231" xfId="1" applyFont="1" applyFill="1" applyBorder="1" applyAlignment="1">
      <alignment horizontal="center" vertical="center" wrapText="1"/>
    </xf>
    <xf numFmtId="9" fontId="16" fillId="40" borderId="224" xfId="1" applyFont="1" applyFill="1" applyBorder="1" applyAlignment="1">
      <alignment horizontal="center" vertical="center" wrapText="1"/>
    </xf>
    <xf numFmtId="3" fontId="16" fillId="40" borderId="212" xfId="2" applyNumberFormat="1" applyFont="1" applyFill="1" applyBorder="1" applyAlignment="1">
      <alignment horizontal="center" vertical="center" wrapText="1"/>
    </xf>
    <xf numFmtId="3" fontId="16" fillId="40" borderId="213" xfId="2" applyNumberFormat="1" applyFont="1" applyFill="1" applyBorder="1" applyAlignment="1">
      <alignment horizontal="center" vertical="center" wrapText="1"/>
    </xf>
    <xf numFmtId="3" fontId="16" fillId="40" borderId="214" xfId="2" applyNumberFormat="1" applyFont="1" applyFill="1" applyBorder="1" applyAlignment="1">
      <alignment horizontal="center" vertical="center" wrapText="1"/>
    </xf>
    <xf numFmtId="3" fontId="16" fillId="40" borderId="215" xfId="3" applyNumberFormat="1" applyFont="1" applyFill="1" applyBorder="1" applyAlignment="1">
      <alignment horizontal="center" vertical="center" wrapText="1"/>
    </xf>
    <xf numFmtId="3" fontId="16" fillId="40" borderId="216" xfId="3" applyNumberFormat="1" applyFont="1" applyFill="1" applyBorder="1" applyAlignment="1">
      <alignment horizontal="center" vertical="center" wrapText="1"/>
    </xf>
    <xf numFmtId="3" fontId="16" fillId="40" borderId="218" xfId="3" applyNumberFormat="1" applyFont="1" applyFill="1" applyBorder="1" applyAlignment="1">
      <alignment horizontal="center" vertical="center" wrapText="1"/>
    </xf>
    <xf numFmtId="9" fontId="16" fillId="40" borderId="52" xfId="1" applyFont="1" applyFill="1" applyBorder="1" applyAlignment="1">
      <alignment horizontal="center" vertical="center" wrapText="1"/>
    </xf>
    <xf numFmtId="3" fontId="16" fillId="40" borderId="158" xfId="2" applyNumberFormat="1" applyFont="1" applyFill="1" applyBorder="1" applyAlignment="1">
      <alignment horizontal="center" vertical="center" wrapText="1"/>
    </xf>
    <xf numFmtId="3" fontId="16" fillId="40" borderId="159" xfId="2" applyNumberFormat="1" applyFont="1" applyFill="1" applyBorder="1" applyAlignment="1">
      <alignment horizontal="center" vertical="center" wrapText="1"/>
    </xf>
    <xf numFmtId="9" fontId="16" fillId="40" borderId="74" xfId="1" applyFont="1" applyFill="1" applyBorder="1" applyAlignment="1">
      <alignment horizontal="center" vertical="center" wrapText="1"/>
    </xf>
    <xf numFmtId="9" fontId="16" fillId="18" borderId="224" xfId="1" applyFont="1" applyFill="1" applyBorder="1" applyAlignment="1">
      <alignment horizontal="center" vertical="center" wrapText="1"/>
    </xf>
    <xf numFmtId="3" fontId="16" fillId="18" borderId="214" xfId="2" applyNumberFormat="1" applyFont="1" applyFill="1" applyBorder="1" applyAlignment="1">
      <alignment horizontal="center" vertical="center" wrapText="1"/>
    </xf>
    <xf numFmtId="3" fontId="16" fillId="18" borderId="218" xfId="2" applyNumberFormat="1" applyFont="1" applyFill="1" applyBorder="1" applyAlignment="1">
      <alignment horizontal="center" vertical="center" wrapText="1"/>
    </xf>
    <xf numFmtId="3" fontId="16" fillId="18" borderId="217" xfId="2" applyNumberFormat="1" applyFont="1" applyFill="1" applyBorder="1" applyAlignment="1">
      <alignment horizontal="center" vertical="center" wrapText="1"/>
    </xf>
    <xf numFmtId="9" fontId="16" fillId="18" borderId="233" xfId="1" applyFont="1" applyFill="1" applyBorder="1" applyAlignment="1">
      <alignment horizontal="center" vertical="center" wrapText="1"/>
    </xf>
    <xf numFmtId="3" fontId="16" fillId="18" borderId="158" xfId="2" applyNumberFormat="1" applyFont="1" applyFill="1" applyBorder="1" applyAlignment="1">
      <alignment horizontal="center" vertical="center" wrapText="1"/>
    </xf>
    <xf numFmtId="3" fontId="16" fillId="18" borderId="159" xfId="2" applyNumberFormat="1" applyFont="1" applyFill="1" applyBorder="1" applyAlignment="1">
      <alignment horizontal="center" vertical="center" wrapText="1"/>
    </xf>
    <xf numFmtId="0" fontId="16" fillId="0" borderId="218" xfId="0" applyFont="1" applyBorder="1" applyAlignment="1">
      <alignment horizontal="center" vertical="center" wrapText="1"/>
    </xf>
    <xf numFmtId="0" fontId="16" fillId="0" borderId="221" xfId="0" applyFont="1" applyBorder="1" applyAlignment="1">
      <alignment horizontal="center" vertical="center" wrapText="1"/>
    </xf>
    <xf numFmtId="0" fontId="16" fillId="3" borderId="155" xfId="2" applyFont="1" applyFill="1" applyBorder="1" applyAlignment="1">
      <alignment horizontal="center" vertical="center" wrapText="1"/>
    </xf>
    <xf numFmtId="0" fontId="16" fillId="3" borderId="156" xfId="2" applyFont="1" applyFill="1" applyBorder="1" applyAlignment="1">
      <alignment horizontal="center" vertical="center" wrapText="1"/>
    </xf>
    <xf numFmtId="0" fontId="16" fillId="3" borderId="157" xfId="2" applyFont="1" applyFill="1" applyBorder="1" applyAlignment="1">
      <alignment horizontal="center" vertical="center" wrapText="1"/>
    </xf>
    <xf numFmtId="0" fontId="16" fillId="3" borderId="158" xfId="2" applyFont="1" applyFill="1" applyBorder="1" applyAlignment="1">
      <alignment horizontal="center" vertical="center" wrapText="1"/>
    </xf>
    <xf numFmtId="0" fontId="16" fillId="3" borderId="159" xfId="2" applyFont="1" applyFill="1" applyBorder="1" applyAlignment="1">
      <alignment horizontal="center" vertical="center" wrapText="1"/>
    </xf>
    <xf numFmtId="0" fontId="16" fillId="3" borderId="222" xfId="2" applyFont="1" applyFill="1" applyBorder="1" applyAlignment="1">
      <alignment horizontal="center" vertical="center" wrapText="1"/>
    </xf>
    <xf numFmtId="3" fontId="36" fillId="3" borderId="159" xfId="2" applyNumberFormat="1" applyFont="1" applyFill="1" applyBorder="1" applyAlignment="1">
      <alignment horizontal="center" vertical="center" wrapText="1"/>
    </xf>
    <xf numFmtId="165" fontId="16" fillId="0" borderId="60" xfId="1" applyNumberFormat="1" applyFont="1" applyFill="1" applyBorder="1" applyAlignment="1">
      <alignment horizontal="center" vertical="center" wrapText="1"/>
    </xf>
    <xf numFmtId="165" fontId="16" fillId="0" borderId="54" xfId="1" applyNumberFormat="1" applyFont="1" applyFill="1" applyBorder="1" applyAlignment="1">
      <alignment horizontal="center" vertical="center" wrapText="1"/>
    </xf>
    <xf numFmtId="3" fontId="38" fillId="3" borderId="56" xfId="0" applyNumberFormat="1" applyFont="1" applyFill="1" applyBorder="1" applyAlignment="1">
      <alignment horizontal="center" vertical="center" wrapText="1"/>
    </xf>
    <xf numFmtId="3" fontId="38" fillId="27" borderId="56" xfId="2" applyNumberFormat="1" applyFont="1" applyFill="1" applyBorder="1" applyAlignment="1">
      <alignment horizontal="center" vertical="center" wrapText="1"/>
    </xf>
    <xf numFmtId="3" fontId="38" fillId="27" borderId="265" xfId="1" applyNumberFormat="1" applyFont="1" applyFill="1" applyBorder="1" applyAlignment="1">
      <alignment horizontal="center" vertical="center" wrapText="1"/>
    </xf>
    <xf numFmtId="3" fontId="38" fillId="27" borderId="151" xfId="2" applyNumberFormat="1" applyFont="1" applyFill="1" applyBorder="1" applyAlignment="1">
      <alignment horizontal="center" vertical="center" wrapText="1"/>
    </xf>
    <xf numFmtId="3" fontId="38" fillId="27" borderId="159" xfId="2" applyNumberFormat="1" applyFont="1" applyFill="1" applyBorder="1" applyAlignment="1">
      <alignment horizontal="center" vertical="center" wrapText="1"/>
    </xf>
    <xf numFmtId="3" fontId="58" fillId="46" borderId="56" xfId="2" applyNumberFormat="1" applyFont="1" applyFill="1" applyBorder="1" applyAlignment="1">
      <alignment horizontal="center" vertical="center" wrapText="1"/>
    </xf>
    <xf numFmtId="3" fontId="38" fillId="27" borderId="56" xfId="1" applyNumberFormat="1" applyFont="1" applyFill="1" applyBorder="1" applyAlignment="1">
      <alignment horizontal="center" vertical="center" wrapText="1"/>
    </xf>
    <xf numFmtId="9" fontId="38" fillId="27" borderId="151" xfId="1" applyFont="1" applyFill="1" applyBorder="1" applyAlignment="1">
      <alignment horizontal="center" vertical="center" wrapText="1"/>
    </xf>
    <xf numFmtId="9" fontId="38" fillId="27" borderId="56" xfId="1" applyFont="1" applyFill="1" applyBorder="1" applyAlignment="1">
      <alignment horizontal="center" vertical="center" wrapText="1"/>
    </xf>
    <xf numFmtId="0" fontId="17" fillId="0" borderId="401" xfId="5" applyFont="1" applyBorder="1" applyAlignment="1">
      <alignment horizontal="center" vertical="center" wrapText="1"/>
    </xf>
    <xf numFmtId="0" fontId="16" fillId="0" borderId="402" xfId="5" applyFont="1" applyBorder="1" applyAlignment="1">
      <alignment horizontal="left" vertical="center" wrapText="1"/>
    </xf>
    <xf numFmtId="0" fontId="16" fillId="0" borderId="402" xfId="5" applyFont="1" applyBorder="1" applyAlignment="1">
      <alignment horizontal="left" vertical="top" wrapText="1"/>
    </xf>
    <xf numFmtId="0" fontId="17" fillId="0" borderId="404" xfId="5" applyFont="1" applyBorder="1" applyAlignment="1">
      <alignment horizontal="center" vertical="center" wrapText="1"/>
    </xf>
    <xf numFmtId="0" fontId="16" fillId="0" borderId="405" xfId="5" applyFont="1" applyBorder="1" applyAlignment="1">
      <alignment horizontal="left" vertical="top" wrapText="1"/>
    </xf>
    <xf numFmtId="0" fontId="16" fillId="0" borderId="408" xfId="9" applyFont="1" applyFill="1" applyBorder="1" applyAlignment="1">
      <alignment horizontal="left" vertical="center" wrapText="1"/>
    </xf>
    <xf numFmtId="0" fontId="16" fillId="0" borderId="409" xfId="5" applyFont="1" applyBorder="1" applyAlignment="1">
      <alignment horizontal="left" vertical="center" wrapText="1"/>
    </xf>
    <xf numFmtId="0" fontId="16" fillId="3" borderId="405" xfId="5" applyFont="1" applyFill="1" applyBorder="1" applyAlignment="1">
      <alignment horizontal="left" vertical="center" wrapText="1"/>
    </xf>
    <xf numFmtId="0" fontId="16" fillId="3" borderId="405" xfId="5" applyFont="1" applyFill="1" applyBorder="1" applyAlignment="1">
      <alignment horizontal="left" vertical="top" wrapText="1"/>
    </xf>
    <xf numFmtId="0" fontId="15" fillId="0" borderId="409" xfId="9" applyBorder="1" applyAlignment="1">
      <alignment horizontal="left" vertical="top" wrapText="1"/>
    </xf>
    <xf numFmtId="3" fontId="16" fillId="42" borderId="155" xfId="2" applyNumberFormat="1" applyFont="1" applyFill="1" applyBorder="1" applyAlignment="1">
      <alignment horizontal="center" vertical="center" wrapText="1"/>
    </xf>
    <xf numFmtId="3" fontId="0" fillId="0" borderId="0" xfId="0" applyNumberFormat="1" applyAlignment="1">
      <alignment horizontal="right" vertical="center"/>
    </xf>
    <xf numFmtId="0" fontId="16" fillId="3" borderId="410" xfId="0" applyFont="1" applyFill="1" applyBorder="1" applyAlignment="1">
      <alignment horizontal="center" vertical="center" wrapText="1"/>
    </xf>
    <xf numFmtId="0" fontId="16" fillId="3" borderId="226" xfId="0" applyFont="1" applyFill="1" applyBorder="1" applyAlignment="1">
      <alignment horizontal="center" vertical="center" wrapText="1"/>
    </xf>
    <xf numFmtId="0" fontId="16" fillId="3" borderId="73" xfId="0" applyFont="1" applyFill="1" applyBorder="1" applyAlignment="1">
      <alignment horizontal="center" vertical="center" wrapText="1"/>
    </xf>
    <xf numFmtId="0" fontId="17" fillId="12" borderId="73" xfId="2" applyFont="1" applyFill="1" applyBorder="1" applyAlignment="1">
      <alignment vertical="center" wrapText="1"/>
    </xf>
    <xf numFmtId="3" fontId="16" fillId="18" borderId="73" xfId="2" applyNumberFormat="1" applyFont="1" applyFill="1" applyBorder="1" applyAlignment="1">
      <alignment horizontal="center" vertical="center" wrapText="1"/>
    </xf>
    <xf numFmtId="3" fontId="16" fillId="40" borderId="73" xfId="2" applyNumberFormat="1" applyFont="1" applyFill="1" applyBorder="1" applyAlignment="1">
      <alignment horizontal="center" vertical="center" wrapText="1"/>
    </xf>
    <xf numFmtId="0" fontId="17" fillId="46" borderId="73" xfId="2" applyFont="1" applyFill="1" applyBorder="1" applyAlignment="1">
      <alignment vertical="center" wrapText="1"/>
    </xf>
    <xf numFmtId="0" fontId="16" fillId="40" borderId="73" xfId="0" applyFont="1" applyFill="1" applyBorder="1" applyAlignment="1">
      <alignment horizontal="center" vertical="center" wrapText="1"/>
    </xf>
    <xf numFmtId="0" fontId="16" fillId="19" borderId="73" xfId="0" applyFont="1" applyFill="1" applyBorder="1" applyAlignment="1">
      <alignment horizontal="center" vertical="center" wrapText="1"/>
    </xf>
    <xf numFmtId="0" fontId="16" fillId="27" borderId="73" xfId="0" applyFont="1" applyFill="1" applyBorder="1" applyAlignment="1">
      <alignment horizontal="center" vertical="center" wrapText="1"/>
    </xf>
    <xf numFmtId="0" fontId="17" fillId="8" borderId="73" xfId="2" applyFont="1" applyFill="1" applyBorder="1" applyAlignment="1">
      <alignment vertical="center" wrapText="1"/>
    </xf>
    <xf numFmtId="0" fontId="16" fillId="0" borderId="72" xfId="0" applyFont="1" applyBorder="1" applyAlignment="1">
      <alignment horizontal="center" vertical="center" wrapText="1"/>
    </xf>
    <xf numFmtId="0" fontId="17" fillId="12" borderId="52" xfId="2" applyFont="1" applyFill="1" applyBorder="1" applyAlignment="1">
      <alignment vertical="center" wrapText="1"/>
    </xf>
    <xf numFmtId="0" fontId="17" fillId="46" borderId="52" xfId="2" applyFont="1" applyFill="1" applyBorder="1" applyAlignment="1">
      <alignment vertical="center" wrapText="1"/>
    </xf>
    <xf numFmtId="0" fontId="16" fillId="40" borderId="52" xfId="0" applyFont="1" applyFill="1" applyBorder="1" applyAlignment="1">
      <alignment horizontal="center" vertical="center" wrapText="1"/>
    </xf>
    <xf numFmtId="0" fontId="16" fillId="19" borderId="52" xfId="0" applyFont="1" applyFill="1" applyBorder="1" applyAlignment="1">
      <alignment horizontal="center" vertical="center" wrapText="1"/>
    </xf>
    <xf numFmtId="0" fontId="16" fillId="27" borderId="52" xfId="0" applyFont="1" applyFill="1" applyBorder="1" applyAlignment="1">
      <alignment horizontal="center" vertical="center" wrapText="1"/>
    </xf>
    <xf numFmtId="0" fontId="17" fillId="8" borderId="52" xfId="2" applyFont="1" applyFill="1" applyBorder="1" applyAlignment="1">
      <alignment vertical="center" wrapText="1"/>
    </xf>
    <xf numFmtId="0" fontId="16" fillId="0" borderId="53" xfId="0" applyFont="1" applyBorder="1" applyAlignment="1">
      <alignment horizontal="center" vertical="center" wrapText="1"/>
    </xf>
    <xf numFmtId="0" fontId="16" fillId="0" borderId="411" xfId="0" applyFont="1" applyBorder="1" applyAlignment="1">
      <alignment horizontal="center" vertical="center" wrapText="1"/>
    </xf>
    <xf numFmtId="0" fontId="17" fillId="8" borderId="0" xfId="0" applyFont="1" applyFill="1" applyAlignment="1">
      <alignment horizontal="center" vertical="center" wrapText="1"/>
    </xf>
    <xf numFmtId="0" fontId="17" fillId="12" borderId="0" xfId="0" applyFont="1" applyFill="1" applyAlignment="1">
      <alignment horizontal="center" vertical="center" wrapText="1"/>
    </xf>
    <xf numFmtId="3" fontId="16" fillId="27" borderId="52" xfId="0" applyNumberFormat="1" applyFont="1" applyFill="1" applyBorder="1" applyAlignment="1">
      <alignment horizontal="center" vertical="center"/>
    </xf>
    <xf numFmtId="3" fontId="16" fillId="27" borderId="52" xfId="0" applyNumberFormat="1" applyFont="1" applyFill="1" applyBorder="1" applyAlignment="1">
      <alignment horizontal="center" vertical="center" wrapText="1"/>
    </xf>
    <xf numFmtId="3" fontId="16" fillId="0" borderId="52" xfId="0" applyNumberFormat="1" applyFont="1" applyBorder="1" applyAlignment="1">
      <alignment horizontal="center" vertical="center"/>
    </xf>
    <xf numFmtId="3" fontId="16" fillId="0" borderId="53" xfId="0" applyNumberFormat="1" applyFont="1" applyBorder="1" applyAlignment="1">
      <alignment horizontal="center" vertical="center"/>
    </xf>
    <xf numFmtId="0" fontId="16" fillId="40" borderId="128" xfId="0" applyFont="1" applyFill="1" applyBorder="1"/>
    <xf numFmtId="3" fontId="16" fillId="40" borderId="58" xfId="0" applyNumberFormat="1" applyFont="1" applyFill="1" applyBorder="1" applyAlignment="1">
      <alignment horizontal="center" vertical="center" wrapText="1"/>
    </xf>
    <xf numFmtId="3" fontId="16" fillId="40" borderId="57" xfId="0" applyNumberFormat="1" applyFont="1" applyFill="1" applyBorder="1" applyAlignment="1">
      <alignment horizontal="center" vertical="center"/>
    </xf>
    <xf numFmtId="3" fontId="16" fillId="40" borderId="53" xfId="0" applyNumberFormat="1" applyFont="1" applyFill="1" applyBorder="1" applyAlignment="1">
      <alignment horizontal="center" vertical="center"/>
    </xf>
    <xf numFmtId="0" fontId="16" fillId="40" borderId="58" xfId="0" applyFont="1" applyFill="1" applyBorder="1"/>
    <xf numFmtId="3" fontId="16" fillId="40" borderId="75" xfId="0" applyNumberFormat="1" applyFont="1" applyFill="1" applyBorder="1" applyAlignment="1">
      <alignment horizontal="center" vertical="center"/>
    </xf>
    <xf numFmtId="0" fontId="16" fillId="0" borderId="155" xfId="0" applyFont="1" applyBorder="1" applyAlignment="1">
      <alignment horizontal="center" vertical="center"/>
    </xf>
    <xf numFmtId="3" fontId="16" fillId="0" borderId="412" xfId="0" applyNumberFormat="1" applyFont="1" applyBorder="1" applyAlignment="1">
      <alignment horizontal="center" vertical="center"/>
    </xf>
    <xf numFmtId="3" fontId="16" fillId="0" borderId="158" xfId="0" applyNumberFormat="1" applyFont="1" applyBorder="1" applyAlignment="1">
      <alignment horizontal="center" vertical="center"/>
    </xf>
    <xf numFmtId="3" fontId="16" fillId="40" borderId="159" xfId="0" applyNumberFormat="1" applyFont="1" applyFill="1" applyBorder="1" applyAlignment="1">
      <alignment horizontal="center" vertical="center"/>
    </xf>
    <xf numFmtId="3" fontId="16" fillId="0" borderId="222" xfId="0" applyNumberFormat="1" applyFont="1" applyBorder="1" applyAlignment="1">
      <alignment horizontal="center" vertical="center"/>
    </xf>
    <xf numFmtId="0" fontId="16" fillId="33" borderId="155" xfId="0" applyFont="1" applyFill="1" applyBorder="1"/>
    <xf numFmtId="3" fontId="16" fillId="3" borderId="158" xfId="0" applyNumberFormat="1" applyFont="1" applyFill="1" applyBorder="1" applyAlignment="1">
      <alignment horizontal="center" vertical="center"/>
    </xf>
    <xf numFmtId="0" fontId="16" fillId="0" borderId="0" xfId="0" applyFont="1" applyAlignment="1">
      <alignment horizontal="left" wrapText="1"/>
    </xf>
    <xf numFmtId="0" fontId="16" fillId="0" borderId="0" xfId="0" applyFont="1" applyAlignment="1">
      <alignment horizontal="left"/>
    </xf>
    <xf numFmtId="165" fontId="16" fillId="18" borderId="0" xfId="1" applyNumberFormat="1" applyFont="1" applyFill="1" applyBorder="1" applyAlignment="1">
      <alignment horizontal="center" vertical="center" wrapText="1"/>
    </xf>
    <xf numFmtId="165" fontId="16" fillId="40" borderId="0" xfId="1" applyNumberFormat="1" applyFont="1" applyFill="1" applyBorder="1" applyAlignment="1">
      <alignment horizontal="center" vertical="center" wrapText="1"/>
    </xf>
    <xf numFmtId="10" fontId="16" fillId="18" borderId="0" xfId="1" applyNumberFormat="1" applyFont="1" applyFill="1" applyBorder="1" applyAlignment="1">
      <alignment horizontal="center" vertical="center" wrapText="1"/>
    </xf>
    <xf numFmtId="10" fontId="16" fillId="40" borderId="0" xfId="1" applyNumberFormat="1" applyFont="1" applyFill="1" applyBorder="1" applyAlignment="1">
      <alignment horizontal="center" vertical="center" wrapText="1"/>
    </xf>
    <xf numFmtId="0" fontId="16" fillId="3" borderId="165" xfId="2" applyFont="1" applyFill="1" applyBorder="1" applyAlignment="1">
      <alignment horizontal="center" vertical="center" wrapText="1"/>
    </xf>
    <xf numFmtId="172" fontId="16" fillId="0" borderId="425" xfId="5" applyNumberFormat="1" applyFont="1" applyBorder="1" applyAlignment="1">
      <alignment horizontal="center" vertical="center" wrapText="1"/>
    </xf>
    <xf numFmtId="172" fontId="16" fillId="0" borderId="426" xfId="5" applyNumberFormat="1" applyFont="1" applyBorder="1" applyAlignment="1">
      <alignment horizontal="center" vertical="center" wrapText="1"/>
    </xf>
    <xf numFmtId="172" fontId="16" fillId="0" borderId="295" xfId="5" applyNumberFormat="1" applyFont="1" applyBorder="1" applyAlignment="1">
      <alignment horizontal="center" vertical="center" wrapText="1"/>
    </xf>
    <xf numFmtId="0" fontId="18" fillId="12" borderId="0" xfId="0" applyFont="1" applyFill="1" applyAlignment="1">
      <alignment vertical="center" wrapText="1"/>
    </xf>
    <xf numFmtId="3" fontId="16" fillId="13" borderId="186" xfId="0" applyNumberFormat="1" applyFont="1" applyFill="1" applyBorder="1" applyAlignment="1">
      <alignment horizontal="center" vertical="center"/>
    </xf>
    <xf numFmtId="3" fontId="16" fillId="13" borderId="193" xfId="0" applyNumberFormat="1" applyFont="1" applyFill="1" applyBorder="1" applyAlignment="1">
      <alignment horizontal="center" vertical="center"/>
    </xf>
    <xf numFmtId="3" fontId="16" fillId="14" borderId="109" xfId="0" applyNumberFormat="1" applyFont="1" applyFill="1" applyBorder="1" applyAlignment="1">
      <alignment horizontal="center" vertical="center"/>
    </xf>
    <xf numFmtId="3" fontId="16" fillId="14" borderId="111" xfId="0" applyNumberFormat="1" applyFont="1" applyFill="1" applyBorder="1" applyAlignment="1">
      <alignment horizontal="center" vertical="center"/>
    </xf>
    <xf numFmtId="3" fontId="16" fillId="4" borderId="189" xfId="0" applyNumberFormat="1" applyFont="1" applyFill="1" applyBorder="1" applyAlignment="1">
      <alignment horizontal="center" vertical="center"/>
    </xf>
    <xf numFmtId="3" fontId="16" fillId="4" borderId="190" xfId="0" applyNumberFormat="1" applyFont="1" applyFill="1" applyBorder="1" applyAlignment="1">
      <alignment horizontal="center" vertical="center"/>
    </xf>
    <xf numFmtId="0" fontId="9" fillId="4" borderId="7" xfId="0" applyFont="1" applyFill="1" applyBorder="1" applyAlignment="1">
      <alignment horizontal="center" vertical="center"/>
    </xf>
    <xf numFmtId="0" fontId="9" fillId="4" borderId="0" xfId="0" applyFont="1" applyFill="1" applyAlignment="1">
      <alignment horizontal="center" vertical="center"/>
    </xf>
    <xf numFmtId="0" fontId="9" fillId="4" borderId="3" xfId="0" applyFont="1" applyFill="1" applyBorder="1" applyAlignment="1">
      <alignment horizontal="center" vertical="center"/>
    </xf>
    <xf numFmtId="0" fontId="80" fillId="3" borderId="0" xfId="0" applyFont="1" applyFill="1" applyAlignment="1">
      <alignment horizontal="center" vertical="center" wrapText="1"/>
    </xf>
    <xf numFmtId="0" fontId="16" fillId="3" borderId="1" xfId="2" applyFont="1" applyFill="1" applyBorder="1" applyAlignment="1">
      <alignment horizontal="left" vertical="center" wrapText="1"/>
    </xf>
    <xf numFmtId="49" fontId="16" fillId="3" borderId="5" xfId="0" applyNumberFormat="1" applyFont="1" applyFill="1" applyBorder="1" applyAlignment="1">
      <alignment horizontal="left" vertical="center"/>
    </xf>
    <xf numFmtId="49" fontId="16" fillId="3" borderId="1" xfId="2" applyNumberFormat="1" applyFont="1" applyFill="1" applyBorder="1" applyAlignment="1">
      <alignment horizontal="left" vertical="center" wrapText="1"/>
    </xf>
    <xf numFmtId="49" fontId="16" fillId="3" borderId="1" xfId="2" applyNumberFormat="1" applyFont="1" applyFill="1" applyBorder="1" applyAlignment="1">
      <alignment vertical="center" wrapText="1"/>
    </xf>
    <xf numFmtId="0" fontId="16" fillId="3" borderId="0" xfId="2" applyFont="1" applyFill="1" applyAlignment="1">
      <alignment vertical="center" wrapText="1"/>
    </xf>
    <xf numFmtId="0" fontId="16" fillId="3" borderId="1" xfId="2" applyFont="1" applyFill="1" applyBorder="1" applyAlignment="1">
      <alignment vertical="center" wrapText="1"/>
    </xf>
    <xf numFmtId="0" fontId="16" fillId="3" borderId="5" xfId="2" applyFont="1" applyFill="1" applyBorder="1" applyAlignment="1">
      <alignment vertical="center" wrapText="1"/>
    </xf>
    <xf numFmtId="0" fontId="16" fillId="27" borderId="0" xfId="2" applyFont="1" applyFill="1" applyAlignment="1">
      <alignment vertical="center" wrapText="1"/>
    </xf>
    <xf numFmtId="0" fontId="18" fillId="2" borderId="1" xfId="0" applyFont="1" applyFill="1" applyBorder="1" applyAlignment="1">
      <alignment vertical="center" wrapText="1"/>
    </xf>
    <xf numFmtId="0" fontId="16" fillId="0" borderId="1" xfId="0" applyFont="1" applyBorder="1" applyAlignment="1">
      <alignment vertical="center" wrapText="1"/>
    </xf>
    <xf numFmtId="0" fontId="16" fillId="0" borderId="5" xfId="0" applyFont="1" applyBorder="1" applyAlignment="1">
      <alignment vertical="center" wrapText="1"/>
    </xf>
    <xf numFmtId="0" fontId="16" fillId="27" borderId="0" xfId="0" applyFont="1" applyFill="1" applyAlignment="1">
      <alignment vertical="center" wrapText="1"/>
    </xf>
    <xf numFmtId="0" fontId="16" fillId="0" borderId="1" xfId="2" applyFont="1" applyBorder="1" applyAlignment="1">
      <alignment vertical="center" wrapText="1"/>
    </xf>
    <xf numFmtId="0" fontId="16" fillId="0" borderId="146" xfId="2" applyFont="1" applyBorder="1" applyAlignment="1">
      <alignment vertical="center" wrapText="1"/>
    </xf>
    <xf numFmtId="0" fontId="25" fillId="2" borderId="1" xfId="0" applyFont="1" applyFill="1" applyBorder="1" applyAlignment="1">
      <alignment horizontal="left" vertical="center" wrapText="1"/>
    </xf>
    <xf numFmtId="0" fontId="16" fillId="3" borderId="1" xfId="0" applyFont="1" applyFill="1" applyBorder="1" applyAlignment="1">
      <alignment horizontal="left" vertical="center" wrapText="1"/>
    </xf>
    <xf numFmtId="49" fontId="16" fillId="0" borderId="1" xfId="0" applyNumberFormat="1" applyFont="1" applyBorder="1" applyAlignment="1">
      <alignment horizontal="left" vertical="center" wrapText="1"/>
    </xf>
    <xf numFmtId="49" fontId="16" fillId="3" borderId="5" xfId="2" applyNumberFormat="1" applyFont="1" applyFill="1" applyBorder="1" applyAlignment="1">
      <alignment horizontal="left" vertical="center" wrapText="1"/>
    </xf>
    <xf numFmtId="0" fontId="16" fillId="0" borderId="1" xfId="0" applyFont="1" applyBorder="1" applyAlignment="1">
      <alignment horizontal="left" vertical="center" wrapText="1"/>
    </xf>
    <xf numFmtId="49" fontId="16" fillId="3" borderId="5" xfId="0" applyNumberFormat="1" applyFont="1" applyFill="1" applyBorder="1" applyAlignment="1">
      <alignment horizontal="left" vertical="center" wrapText="1"/>
    </xf>
    <xf numFmtId="0" fontId="18" fillId="2" borderId="1" xfId="0" applyFont="1" applyFill="1" applyBorder="1" applyAlignment="1">
      <alignment horizontal="left" vertical="center" wrapText="1"/>
    </xf>
    <xf numFmtId="0" fontId="16" fillId="3" borderId="5" xfId="0" applyFont="1" applyFill="1" applyBorder="1" applyAlignment="1">
      <alignment horizontal="left" vertical="center" wrapText="1"/>
    </xf>
    <xf numFmtId="49" fontId="16" fillId="3" borderId="0" xfId="0" applyNumberFormat="1" applyFont="1" applyFill="1" applyAlignment="1">
      <alignment horizontal="left" vertical="center" wrapText="1"/>
    </xf>
    <xf numFmtId="0" fontId="16" fillId="0" borderId="5" xfId="0" applyFont="1" applyBorder="1" applyAlignment="1">
      <alignment horizontal="left" vertical="center" wrapText="1"/>
    </xf>
    <xf numFmtId="0" fontId="16" fillId="0" borderId="1" xfId="2" applyFont="1" applyBorder="1" applyAlignment="1">
      <alignment horizontal="left" vertical="center" wrapText="1"/>
    </xf>
    <xf numFmtId="0" fontId="16" fillId="15" borderId="1" xfId="0" applyFont="1" applyFill="1" applyBorder="1" applyAlignment="1">
      <alignment horizontal="left" vertical="center" wrapText="1"/>
    </xf>
    <xf numFmtId="0" fontId="16" fillId="15" borderId="0" xfId="0" applyFont="1" applyFill="1" applyAlignment="1">
      <alignment horizontal="left" vertical="center" wrapText="1"/>
    </xf>
    <xf numFmtId="0" fontId="16" fillId="44" borderId="0" xfId="0" applyFont="1" applyFill="1" applyAlignment="1">
      <alignment horizontal="left" vertical="center" wrapText="1"/>
    </xf>
    <xf numFmtId="0" fontId="28" fillId="15" borderId="1" xfId="0" applyFont="1" applyFill="1" applyBorder="1" applyAlignment="1">
      <alignment horizontal="left" vertical="center" wrapText="1"/>
    </xf>
    <xf numFmtId="0" fontId="28" fillId="0" borderId="1" xfId="0" applyFont="1" applyBorder="1" applyAlignment="1">
      <alignment horizontal="left" vertical="center" wrapText="1"/>
    </xf>
    <xf numFmtId="0" fontId="28" fillId="0" borderId="5" xfId="0" applyFont="1" applyBorder="1" applyAlignment="1">
      <alignment horizontal="left" vertical="center" wrapText="1"/>
    </xf>
    <xf numFmtId="49" fontId="16" fillId="3" borderId="0" xfId="2" applyNumberFormat="1" applyFont="1" applyFill="1" applyAlignment="1">
      <alignment horizontal="left" vertical="center" wrapText="1"/>
    </xf>
    <xf numFmtId="0" fontId="16" fillId="27" borderId="0" xfId="2" applyFont="1" applyFill="1" applyAlignment="1">
      <alignment horizontal="left" vertical="center" wrapText="1"/>
    </xf>
    <xf numFmtId="0" fontId="16" fillId="0" borderId="153" xfId="0" applyFont="1" applyBorder="1" applyAlignment="1">
      <alignment horizontal="left" vertical="center" wrapText="1"/>
    </xf>
    <xf numFmtId="0" fontId="16" fillId="27" borderId="0" xfId="0" applyFont="1" applyFill="1" applyAlignment="1">
      <alignment horizontal="left" vertical="center" wrapText="1"/>
    </xf>
    <xf numFmtId="0" fontId="16" fillId="0" borderId="147" xfId="0" applyFont="1" applyBorder="1" applyAlignment="1">
      <alignment horizontal="center" vertical="center" wrapText="1"/>
    </xf>
    <xf numFmtId="3" fontId="16" fillId="3" borderId="148" xfId="2" applyNumberFormat="1" applyFont="1" applyFill="1" applyBorder="1" applyAlignment="1">
      <alignment horizontal="center" vertical="center" wrapText="1"/>
    </xf>
    <xf numFmtId="3" fontId="16" fillId="3" borderId="132" xfId="2" applyNumberFormat="1" applyFont="1" applyFill="1" applyBorder="1" applyAlignment="1">
      <alignment horizontal="center" vertical="center" wrapText="1"/>
    </xf>
    <xf numFmtId="3" fontId="16" fillId="3" borderId="149" xfId="2" applyNumberFormat="1" applyFont="1" applyFill="1" applyBorder="1" applyAlignment="1">
      <alignment horizontal="center" vertical="center" wrapText="1"/>
    </xf>
    <xf numFmtId="3" fontId="16" fillId="3" borderId="150" xfId="3" applyNumberFormat="1" applyFont="1" applyFill="1" applyBorder="1" applyAlignment="1">
      <alignment horizontal="center" vertical="center" wrapText="1"/>
    </xf>
    <xf numFmtId="3" fontId="16" fillId="3" borderId="267" xfId="2" applyNumberFormat="1" applyFont="1" applyFill="1" applyBorder="1" applyAlignment="1">
      <alignment horizontal="center" vertical="center" wrapText="1"/>
    </xf>
    <xf numFmtId="3" fontId="16" fillId="3" borderId="410" xfId="2" applyNumberFormat="1" applyFont="1" applyFill="1" applyBorder="1" applyAlignment="1">
      <alignment horizontal="center" vertical="center" wrapText="1"/>
    </xf>
    <xf numFmtId="3" fontId="16" fillId="3" borderId="431" xfId="2" applyNumberFormat="1" applyFont="1" applyFill="1" applyBorder="1" applyAlignment="1">
      <alignment horizontal="center" vertical="center" wrapText="1"/>
    </xf>
    <xf numFmtId="3" fontId="16" fillId="3" borderId="432" xfId="2" applyNumberFormat="1" applyFont="1" applyFill="1" applyBorder="1" applyAlignment="1">
      <alignment horizontal="center" vertical="center" wrapText="1"/>
    </xf>
    <xf numFmtId="3" fontId="16" fillId="3" borderId="433" xfId="2" applyNumberFormat="1" applyFont="1" applyFill="1" applyBorder="1" applyAlignment="1">
      <alignment horizontal="center" vertical="center" wrapText="1"/>
    </xf>
    <xf numFmtId="3" fontId="16" fillId="3" borderId="434" xfId="3" applyNumberFormat="1" applyFont="1" applyFill="1" applyBorder="1" applyAlignment="1">
      <alignment horizontal="center" vertical="center" wrapText="1"/>
    </xf>
    <xf numFmtId="3" fontId="16" fillId="3" borderId="433" xfId="3" applyNumberFormat="1" applyFont="1" applyFill="1" applyBorder="1" applyAlignment="1">
      <alignment horizontal="center" vertical="center" wrapText="1"/>
    </xf>
    <xf numFmtId="3" fontId="16" fillId="3" borderId="152" xfId="2" applyNumberFormat="1" applyFont="1" applyFill="1" applyBorder="1" applyAlignment="1">
      <alignment horizontal="center" vertical="center" wrapText="1"/>
    </xf>
    <xf numFmtId="1" fontId="16" fillId="19" borderId="60" xfId="1" applyNumberFormat="1" applyFont="1" applyFill="1" applyBorder="1" applyAlignment="1">
      <alignment horizontal="center" vertical="center" wrapText="1"/>
    </xf>
    <xf numFmtId="1" fontId="16" fillId="19" borderId="55" xfId="1" applyNumberFormat="1" applyFont="1" applyFill="1" applyBorder="1" applyAlignment="1">
      <alignment horizontal="center" vertical="center" wrapText="1"/>
    </xf>
    <xf numFmtId="1" fontId="16" fillId="19" borderId="56" xfId="1" applyNumberFormat="1" applyFont="1" applyFill="1" applyBorder="1" applyAlignment="1">
      <alignment horizontal="center" vertical="center" wrapText="1"/>
    </xf>
    <xf numFmtId="1" fontId="16" fillId="19" borderId="54" xfId="1" applyNumberFormat="1" applyFont="1" applyFill="1" applyBorder="1" applyAlignment="1">
      <alignment horizontal="center" vertical="center" wrapText="1"/>
    </xf>
    <xf numFmtId="1" fontId="16" fillId="19" borderId="52" xfId="1" applyNumberFormat="1" applyFont="1" applyFill="1" applyBorder="1" applyAlignment="1">
      <alignment horizontal="center" vertical="center" wrapText="1"/>
    </xf>
    <xf numFmtId="1" fontId="16" fillId="19" borderId="74" xfId="1" applyNumberFormat="1" applyFont="1" applyFill="1" applyBorder="1" applyAlignment="1">
      <alignment horizontal="center" vertical="center" wrapText="1"/>
    </xf>
    <xf numFmtId="1" fontId="16" fillId="19" borderId="2" xfId="1" applyNumberFormat="1" applyFont="1" applyFill="1" applyBorder="1" applyAlignment="1">
      <alignment horizontal="center" vertical="center" wrapText="1"/>
    </xf>
    <xf numFmtId="0" fontId="16" fillId="3" borderId="267" xfId="0" applyFont="1" applyFill="1" applyBorder="1" applyAlignment="1">
      <alignment horizontal="center" vertical="center" wrapText="1"/>
    </xf>
    <xf numFmtId="3" fontId="16" fillId="19" borderId="132" xfId="2" applyNumberFormat="1" applyFont="1" applyFill="1" applyBorder="1" applyAlignment="1">
      <alignment horizontal="center" vertical="center" wrapText="1"/>
    </xf>
    <xf numFmtId="3" fontId="16" fillId="19" borderId="150" xfId="3" applyNumberFormat="1" applyFont="1" applyFill="1" applyBorder="1" applyAlignment="1">
      <alignment horizontal="center" vertical="center" wrapText="1"/>
    </xf>
    <xf numFmtId="3" fontId="16" fillId="19" borderId="151" xfId="3" applyNumberFormat="1" applyFont="1" applyFill="1" applyBorder="1" applyAlignment="1">
      <alignment horizontal="center" vertical="center" wrapText="1"/>
    </xf>
    <xf numFmtId="3" fontId="16" fillId="19" borderId="147" xfId="2" applyNumberFormat="1" applyFont="1" applyFill="1" applyBorder="1" applyAlignment="1">
      <alignment horizontal="center" vertical="center" wrapText="1"/>
    </xf>
    <xf numFmtId="3" fontId="36" fillId="3" borderId="148" xfId="2" applyNumberFormat="1" applyFont="1" applyFill="1" applyBorder="1" applyAlignment="1">
      <alignment horizontal="center" vertical="center" wrapText="1"/>
    </xf>
    <xf numFmtId="3" fontId="36" fillId="3" borderId="132" xfId="2" applyNumberFormat="1" applyFont="1" applyFill="1" applyBorder="1" applyAlignment="1">
      <alignment horizontal="center" vertical="center" wrapText="1"/>
    </xf>
    <xf numFmtId="3" fontId="36" fillId="3" borderId="151" xfId="2" applyNumberFormat="1" applyFont="1" applyFill="1" applyBorder="1" applyAlignment="1">
      <alignment horizontal="center" vertical="center" wrapText="1"/>
    </xf>
    <xf numFmtId="3" fontId="36" fillId="3" borderId="150" xfId="3" applyNumberFormat="1" applyFont="1" applyFill="1" applyBorder="1" applyAlignment="1">
      <alignment horizontal="center" vertical="center" wrapText="1"/>
    </xf>
    <xf numFmtId="3" fontId="36" fillId="3" borderId="151" xfId="3" applyNumberFormat="1" applyFont="1" applyFill="1" applyBorder="1" applyAlignment="1">
      <alignment horizontal="center" vertical="center" wrapText="1"/>
    </xf>
    <xf numFmtId="3" fontId="36" fillId="3" borderId="147" xfId="2" applyNumberFormat="1" applyFont="1" applyFill="1" applyBorder="1" applyAlignment="1">
      <alignment horizontal="center" vertical="center" wrapText="1"/>
    </xf>
    <xf numFmtId="3" fontId="16" fillId="18" borderId="148" xfId="2" applyNumberFormat="1" applyFont="1" applyFill="1" applyBorder="1" applyAlignment="1">
      <alignment horizontal="center" vertical="center" wrapText="1"/>
    </xf>
    <xf numFmtId="3" fontId="16" fillId="18" borderId="150" xfId="2" applyNumberFormat="1" applyFont="1" applyFill="1" applyBorder="1" applyAlignment="1">
      <alignment horizontal="center" vertical="center" wrapText="1"/>
    </xf>
    <xf numFmtId="3" fontId="16" fillId="18" borderId="151" xfId="2" applyNumberFormat="1" applyFont="1" applyFill="1" applyBorder="1" applyAlignment="1">
      <alignment horizontal="center" vertical="center" wrapText="1"/>
    </xf>
    <xf numFmtId="1" fontId="16" fillId="0" borderId="151" xfId="1" applyNumberFormat="1" applyFont="1" applyFill="1" applyBorder="1" applyAlignment="1">
      <alignment horizontal="center" vertical="center" wrapText="1"/>
    </xf>
    <xf numFmtId="1" fontId="16" fillId="3" borderId="150" xfId="1" applyNumberFormat="1" applyFont="1" applyFill="1" applyBorder="1" applyAlignment="1">
      <alignment horizontal="center" vertical="center" wrapText="1"/>
    </xf>
    <xf numFmtId="9" fontId="16" fillId="19" borderId="132" xfId="1" applyFont="1" applyFill="1" applyBorder="1" applyAlignment="1">
      <alignment horizontal="center" vertical="center" wrapText="1"/>
    </xf>
    <xf numFmtId="9" fontId="16" fillId="19" borderId="151" xfId="1" applyFont="1" applyFill="1" applyBorder="1" applyAlignment="1">
      <alignment horizontal="center" vertical="center" wrapText="1"/>
    </xf>
    <xf numFmtId="9" fontId="16" fillId="19" borderId="150" xfId="1" applyFont="1" applyFill="1" applyBorder="1" applyAlignment="1">
      <alignment horizontal="center" vertical="center" wrapText="1"/>
    </xf>
    <xf numFmtId="9" fontId="16" fillId="19" borderId="147" xfId="1" applyFont="1" applyFill="1" applyBorder="1" applyAlignment="1">
      <alignment horizontal="center" vertical="center" wrapText="1"/>
    </xf>
    <xf numFmtId="9" fontId="16" fillId="19" borderId="267" xfId="1" applyFont="1" applyFill="1" applyBorder="1" applyAlignment="1">
      <alignment horizontal="center" vertical="center" wrapText="1"/>
    </xf>
    <xf numFmtId="9" fontId="16" fillId="19" borderId="149" xfId="1" applyFont="1" applyFill="1" applyBorder="1" applyAlignment="1">
      <alignment horizontal="center" vertical="center" wrapText="1"/>
    </xf>
    <xf numFmtId="9" fontId="16" fillId="19" borderId="152" xfId="1" applyFont="1" applyFill="1" applyBorder="1" applyAlignment="1">
      <alignment horizontal="center" vertical="center" wrapText="1"/>
    </xf>
    <xf numFmtId="3" fontId="16" fillId="0" borderId="429" xfId="5" applyNumberFormat="1" applyFont="1" applyBorder="1" applyAlignment="1">
      <alignment horizontal="center" vertical="center" wrapText="1"/>
    </xf>
    <xf numFmtId="3" fontId="16" fillId="0" borderId="293" xfId="5" applyNumberFormat="1" applyFont="1" applyBorder="1" applyAlignment="1">
      <alignment horizontal="center" vertical="center" wrapText="1"/>
    </xf>
    <xf numFmtId="3" fontId="16" fillId="0" borderId="416" xfId="1" applyNumberFormat="1" applyFont="1" applyFill="1" applyBorder="1" applyAlignment="1">
      <alignment vertical="center" wrapText="1"/>
    </xf>
    <xf numFmtId="3" fontId="16" fillId="0" borderId="284" xfId="1" applyNumberFormat="1" applyFont="1" applyFill="1" applyBorder="1" applyAlignment="1">
      <alignment vertical="center" wrapText="1"/>
    </xf>
    <xf numFmtId="3" fontId="16" fillId="0" borderId="350" xfId="1" applyNumberFormat="1" applyFont="1" applyFill="1" applyBorder="1" applyAlignment="1">
      <alignment vertical="center" wrapText="1"/>
    </xf>
    <xf numFmtId="0" fontId="16" fillId="3" borderId="347" xfId="0" applyFont="1" applyFill="1" applyBorder="1" applyAlignment="1">
      <alignment horizontal="center" vertical="center" wrapText="1"/>
    </xf>
    <xf numFmtId="9" fontId="16" fillId="3" borderId="437" xfId="0" applyNumberFormat="1" applyFont="1" applyFill="1" applyBorder="1" applyAlignment="1">
      <alignment horizontal="center" vertical="center" wrapText="1"/>
    </xf>
    <xf numFmtId="9" fontId="16" fillId="20" borderId="437" xfId="1" applyFont="1" applyFill="1" applyBorder="1" applyAlignment="1">
      <alignment horizontal="center" vertical="center" wrapText="1"/>
    </xf>
    <xf numFmtId="9" fontId="16" fillId="3" borderId="437" xfId="1" applyFont="1" applyFill="1" applyBorder="1" applyAlignment="1">
      <alignment horizontal="center" vertical="center" wrapText="1"/>
    </xf>
    <xf numFmtId="9" fontId="16" fillId="3" borderId="436" xfId="1" applyFont="1" applyFill="1" applyBorder="1" applyAlignment="1">
      <alignment horizontal="center" vertical="center" wrapText="1"/>
    </xf>
    <xf numFmtId="0" fontId="36" fillId="0" borderId="0" xfId="0" applyFont="1" applyAlignment="1">
      <alignment horizontal="center" vertical="center" wrapText="1"/>
    </xf>
    <xf numFmtId="0" fontId="16" fillId="0" borderId="435" xfId="2" applyFont="1" applyBorder="1" applyAlignment="1">
      <alignment horizontal="center" vertical="center" wrapText="1"/>
    </xf>
    <xf numFmtId="0" fontId="16" fillId="0" borderId="439" xfId="0" applyFont="1" applyBorder="1" applyAlignment="1">
      <alignment horizontal="center" vertical="center" wrapText="1"/>
    </xf>
    <xf numFmtId="0" fontId="16" fillId="0" borderId="438" xfId="2" applyFont="1" applyBorder="1" applyAlignment="1">
      <alignment horizontal="center" vertical="center" wrapText="1"/>
    </xf>
    <xf numFmtId="0" fontId="16" fillId="0" borderId="439" xfId="2" applyFont="1" applyBorder="1" applyAlignment="1">
      <alignment horizontal="center" vertical="center" wrapText="1"/>
    </xf>
    <xf numFmtId="9" fontId="16" fillId="0" borderId="441" xfId="1" applyFont="1" applyFill="1" applyBorder="1" applyAlignment="1">
      <alignment horizontal="center" vertical="center" wrapText="1"/>
    </xf>
    <xf numFmtId="9" fontId="16" fillId="0" borderId="442" xfId="1" applyFont="1" applyFill="1" applyBorder="1" applyAlignment="1">
      <alignment horizontal="center" vertical="center" wrapText="1"/>
    </xf>
    <xf numFmtId="9" fontId="16" fillId="0" borderId="443" xfId="1" applyFont="1" applyFill="1" applyBorder="1" applyAlignment="1">
      <alignment horizontal="center" vertical="center" wrapText="1"/>
    </xf>
    <xf numFmtId="9" fontId="16" fillId="0" borderId="444" xfId="1" applyFont="1" applyFill="1" applyBorder="1" applyAlignment="1">
      <alignment horizontal="center" vertical="center" wrapText="1"/>
    </xf>
    <xf numFmtId="9" fontId="16" fillId="3" borderId="443" xfId="1" applyFont="1" applyFill="1" applyBorder="1" applyAlignment="1">
      <alignment horizontal="center" vertical="center" wrapText="1"/>
    </xf>
    <xf numFmtId="9" fontId="16" fillId="0" borderId="435" xfId="1" applyFont="1" applyFill="1" applyBorder="1" applyAlignment="1">
      <alignment horizontal="center" vertical="center" wrapText="1"/>
    </xf>
    <xf numFmtId="9" fontId="16" fillId="3" borderId="441" xfId="1" applyFont="1" applyFill="1" applyBorder="1" applyAlignment="1">
      <alignment horizontal="center" vertical="center" wrapText="1"/>
    </xf>
    <xf numFmtId="9" fontId="16" fillId="3" borderId="442" xfId="1" applyFont="1" applyFill="1" applyBorder="1" applyAlignment="1">
      <alignment horizontal="center" vertical="center" wrapText="1"/>
    </xf>
    <xf numFmtId="9" fontId="16" fillId="3" borderId="444" xfId="1" applyFont="1" applyFill="1" applyBorder="1" applyAlignment="1">
      <alignment horizontal="center" vertical="center" wrapText="1"/>
    </xf>
    <xf numFmtId="3" fontId="16" fillId="19" borderId="435" xfId="2" applyNumberFormat="1" applyFont="1" applyFill="1" applyBorder="1" applyAlignment="1">
      <alignment horizontal="center" vertical="center" wrapText="1"/>
    </xf>
    <xf numFmtId="9" fontId="16" fillId="20" borderId="441" xfId="1" applyFont="1" applyFill="1" applyBorder="1" applyAlignment="1">
      <alignment horizontal="center" vertical="center" wrapText="1"/>
    </xf>
    <xf numFmtId="9" fontId="16" fillId="20" borderId="442" xfId="1" applyFont="1" applyFill="1" applyBorder="1" applyAlignment="1">
      <alignment horizontal="center" vertical="center" wrapText="1"/>
    </xf>
    <xf numFmtId="9" fontId="16" fillId="20" borderId="443" xfId="1" applyFont="1" applyFill="1" applyBorder="1" applyAlignment="1">
      <alignment horizontal="center" vertical="center" wrapText="1"/>
    </xf>
    <xf numFmtId="9" fontId="16" fillId="20" borderId="444" xfId="1" applyFont="1" applyFill="1" applyBorder="1" applyAlignment="1">
      <alignment horizontal="center" vertical="center" wrapText="1"/>
    </xf>
    <xf numFmtId="9" fontId="16" fillId="25" borderId="445" xfId="1" applyFont="1" applyFill="1" applyBorder="1" applyAlignment="1">
      <alignment horizontal="center" vertical="center" wrapText="1"/>
    </xf>
    <xf numFmtId="3" fontId="16" fillId="19" borderId="446" xfId="2" applyNumberFormat="1" applyFont="1" applyFill="1" applyBorder="1" applyAlignment="1">
      <alignment horizontal="center" vertical="center" wrapText="1"/>
    </xf>
    <xf numFmtId="9" fontId="16" fillId="3" borderId="447" xfId="1" applyFont="1" applyFill="1" applyBorder="1" applyAlignment="1">
      <alignment horizontal="center" vertical="center" wrapText="1"/>
    </xf>
    <xf numFmtId="9" fontId="16" fillId="3" borderId="347" xfId="1" applyFont="1" applyFill="1" applyBorder="1" applyAlignment="1">
      <alignment horizontal="center" vertical="center" wrapText="1"/>
    </xf>
    <xf numFmtId="3" fontId="16" fillId="0" borderId="448" xfId="2" applyNumberFormat="1" applyFont="1" applyBorder="1" applyAlignment="1">
      <alignment horizontal="center" vertical="center" wrapText="1"/>
    </xf>
    <xf numFmtId="3" fontId="16" fillId="0" borderId="449" xfId="2" applyNumberFormat="1" applyFont="1" applyBorder="1" applyAlignment="1">
      <alignment horizontal="center" vertical="center" wrapText="1"/>
    </xf>
    <xf numFmtId="3" fontId="16" fillId="0" borderId="450" xfId="2" applyNumberFormat="1" applyFont="1" applyBorder="1" applyAlignment="1">
      <alignment horizontal="center" vertical="center" wrapText="1"/>
    </xf>
    <xf numFmtId="3" fontId="16" fillId="3" borderId="450" xfId="3" applyNumberFormat="1" applyFont="1" applyFill="1" applyBorder="1" applyAlignment="1">
      <alignment horizontal="center" vertical="center" wrapText="1"/>
    </xf>
    <xf numFmtId="3" fontId="16" fillId="19" borderId="440" xfId="2" applyNumberFormat="1" applyFont="1" applyFill="1" applyBorder="1" applyAlignment="1">
      <alignment horizontal="center" vertical="center" wrapText="1"/>
    </xf>
    <xf numFmtId="3" fontId="16" fillId="3" borderId="448" xfId="2" applyNumberFormat="1" applyFont="1" applyFill="1" applyBorder="1" applyAlignment="1">
      <alignment horizontal="center" vertical="center" wrapText="1"/>
    </xf>
    <xf numFmtId="3" fontId="16" fillId="3" borderId="449" xfId="2" applyNumberFormat="1" applyFont="1" applyFill="1" applyBorder="1" applyAlignment="1">
      <alignment horizontal="center" vertical="center" wrapText="1"/>
    </xf>
    <xf numFmtId="3" fontId="16" fillId="3" borderId="450" xfId="2" applyNumberFormat="1" applyFont="1" applyFill="1" applyBorder="1" applyAlignment="1">
      <alignment horizontal="center" vertical="center" wrapText="1"/>
    </xf>
    <xf numFmtId="3" fontId="16" fillId="3" borderId="451" xfId="3" applyNumberFormat="1" applyFont="1" applyFill="1" applyBorder="1" applyAlignment="1">
      <alignment horizontal="center" vertical="center" wrapText="1"/>
    </xf>
    <xf numFmtId="3" fontId="16" fillId="20" borderId="448" xfId="2" applyNumberFormat="1" applyFont="1" applyFill="1" applyBorder="1" applyAlignment="1">
      <alignment horizontal="center" vertical="center" wrapText="1"/>
    </xf>
    <xf numFmtId="3" fontId="16" fillId="20" borderId="449" xfId="2" applyNumberFormat="1" applyFont="1" applyFill="1" applyBorder="1" applyAlignment="1">
      <alignment horizontal="center" vertical="center" wrapText="1"/>
    </xf>
    <xf numFmtId="3" fontId="16" fillId="20" borderId="450" xfId="2" applyNumberFormat="1" applyFont="1" applyFill="1" applyBorder="1" applyAlignment="1">
      <alignment horizontal="center" vertical="center" wrapText="1"/>
    </xf>
    <xf numFmtId="3" fontId="16" fillId="20" borderId="451" xfId="3" applyNumberFormat="1" applyFont="1" applyFill="1" applyBorder="1" applyAlignment="1">
      <alignment horizontal="center" vertical="center" wrapText="1"/>
    </xf>
    <xf numFmtId="3" fontId="16" fillId="3" borderId="452" xfId="3" applyNumberFormat="1" applyFont="1" applyFill="1" applyBorder="1" applyAlignment="1">
      <alignment horizontal="center" vertical="center" wrapText="1"/>
    </xf>
    <xf numFmtId="3" fontId="16" fillId="19" borderId="453" xfId="2" applyNumberFormat="1" applyFont="1" applyFill="1" applyBorder="1" applyAlignment="1">
      <alignment horizontal="center" vertical="center" wrapText="1"/>
    </xf>
    <xf numFmtId="3" fontId="16" fillId="3" borderId="454" xfId="3" applyNumberFormat="1" applyFont="1" applyFill="1" applyBorder="1" applyAlignment="1">
      <alignment horizontal="center" vertical="center" wrapText="1"/>
    </xf>
    <xf numFmtId="3" fontId="16" fillId="3" borderId="373" xfId="3" applyNumberFormat="1" applyFont="1" applyFill="1" applyBorder="1" applyAlignment="1">
      <alignment horizontal="center" vertical="center" wrapText="1"/>
    </xf>
    <xf numFmtId="3" fontId="0" fillId="0" borderId="441" xfId="2" applyNumberFormat="1" applyFont="1" applyBorder="1" applyAlignment="1">
      <alignment horizontal="center" vertical="center" wrapText="1"/>
    </xf>
    <xf numFmtId="3" fontId="16" fillId="0" borderId="440" xfId="2" applyNumberFormat="1" applyFont="1" applyBorder="1" applyAlignment="1">
      <alignment horizontal="center" vertical="center" wrapText="1"/>
    </xf>
    <xf numFmtId="3" fontId="16" fillId="19" borderId="450" xfId="3" applyNumberFormat="1" applyFont="1" applyFill="1" applyBorder="1" applyAlignment="1">
      <alignment horizontal="center" vertical="center" wrapText="1"/>
    </xf>
    <xf numFmtId="3" fontId="16" fillId="33" borderId="440" xfId="2" applyNumberFormat="1" applyFont="1" applyFill="1" applyBorder="1" applyAlignment="1">
      <alignment horizontal="center" vertical="center" wrapText="1"/>
    </xf>
    <xf numFmtId="3" fontId="16" fillId="19" borderId="452" xfId="3" applyNumberFormat="1" applyFont="1" applyFill="1" applyBorder="1" applyAlignment="1">
      <alignment horizontal="center" vertical="center" wrapText="1"/>
    </xf>
    <xf numFmtId="3" fontId="16" fillId="33" borderId="454" xfId="2" applyNumberFormat="1" applyFont="1" applyFill="1" applyBorder="1" applyAlignment="1">
      <alignment horizontal="center" vertical="center" wrapText="1"/>
    </xf>
    <xf numFmtId="3" fontId="16" fillId="33" borderId="373" xfId="2" applyNumberFormat="1" applyFont="1" applyFill="1" applyBorder="1" applyAlignment="1">
      <alignment horizontal="center" vertical="center" wrapText="1"/>
    </xf>
    <xf numFmtId="9" fontId="0" fillId="33" borderId="441" xfId="1" applyFont="1" applyFill="1" applyBorder="1" applyAlignment="1">
      <alignment horizontal="center" vertical="center" wrapText="1"/>
    </xf>
    <xf numFmtId="9" fontId="0" fillId="33" borderId="442" xfId="1" applyFont="1" applyFill="1" applyBorder="1" applyAlignment="1">
      <alignment horizontal="center" vertical="center" wrapText="1"/>
    </xf>
    <xf numFmtId="9" fontId="0" fillId="33" borderId="443" xfId="1" applyFont="1" applyFill="1" applyBorder="1" applyAlignment="1">
      <alignment horizontal="center" vertical="center" wrapText="1"/>
    </xf>
    <xf numFmtId="9" fontId="0" fillId="33" borderId="444" xfId="1" applyFont="1" applyFill="1" applyBorder="1" applyAlignment="1">
      <alignment horizontal="center" vertical="center" wrapText="1"/>
    </xf>
    <xf numFmtId="9" fontId="16" fillId="33" borderId="443" xfId="1" applyFont="1" applyFill="1" applyBorder="1" applyAlignment="1">
      <alignment horizontal="center" vertical="center" wrapText="1"/>
    </xf>
    <xf numFmtId="9" fontId="16" fillId="33" borderId="435" xfId="1" applyFont="1" applyFill="1" applyBorder="1" applyAlignment="1">
      <alignment horizontal="center" vertical="center" wrapText="1"/>
    </xf>
    <xf numFmtId="9" fontId="16" fillId="33" borderId="445" xfId="1" applyFont="1" applyFill="1" applyBorder="1" applyAlignment="1">
      <alignment horizontal="center" vertical="center" wrapText="1"/>
    </xf>
    <xf numFmtId="9" fontId="16" fillId="33" borderId="447" xfId="1" applyFont="1" applyFill="1" applyBorder="1" applyAlignment="1">
      <alignment horizontal="center" vertical="center" wrapText="1"/>
    </xf>
    <xf numFmtId="9" fontId="16" fillId="33" borderId="347" xfId="1" applyFont="1" applyFill="1" applyBorder="1" applyAlignment="1">
      <alignment horizontal="center" vertical="center" wrapText="1"/>
    </xf>
    <xf numFmtId="9" fontId="16" fillId="3" borderId="439" xfId="1" applyFont="1" applyFill="1" applyBorder="1" applyAlignment="1">
      <alignment horizontal="center" vertical="center" wrapText="1"/>
    </xf>
    <xf numFmtId="9" fontId="0" fillId="33" borderId="455" xfId="1" applyFont="1" applyFill="1" applyBorder="1" applyAlignment="1">
      <alignment horizontal="center" vertical="center" wrapText="1"/>
    </xf>
    <xf numFmtId="9" fontId="0" fillId="33" borderId="456" xfId="1" applyFont="1" applyFill="1" applyBorder="1" applyAlignment="1">
      <alignment horizontal="center" vertical="center" wrapText="1"/>
    </xf>
    <xf numFmtId="9" fontId="0" fillId="33" borderId="457" xfId="1" applyFont="1" applyFill="1" applyBorder="1" applyAlignment="1">
      <alignment horizontal="center" vertical="center" wrapText="1"/>
    </xf>
    <xf numFmtId="9" fontId="0" fillId="33" borderId="458" xfId="1" applyFont="1" applyFill="1" applyBorder="1" applyAlignment="1">
      <alignment horizontal="center" vertical="center" wrapText="1"/>
    </xf>
    <xf numFmtId="9" fontId="16" fillId="33" borderId="457" xfId="1" applyFont="1" applyFill="1" applyBorder="1" applyAlignment="1">
      <alignment horizontal="center" vertical="center" wrapText="1"/>
    </xf>
    <xf numFmtId="9" fontId="16" fillId="19" borderId="439" xfId="1" applyFont="1" applyFill="1" applyBorder="1" applyAlignment="1">
      <alignment horizontal="center" vertical="center" wrapText="1"/>
    </xf>
    <xf numFmtId="9" fontId="16" fillId="33" borderId="459" xfId="1" applyFont="1" applyFill="1" applyBorder="1" applyAlignment="1">
      <alignment horizontal="center" vertical="center" wrapText="1"/>
    </xf>
    <xf numFmtId="3" fontId="16" fillId="19" borderId="460" xfId="2" applyNumberFormat="1" applyFont="1" applyFill="1" applyBorder="1" applyAlignment="1">
      <alignment horizontal="center" vertical="center" wrapText="1"/>
    </xf>
    <xf numFmtId="9" fontId="16" fillId="19" borderId="461" xfId="1" applyFont="1" applyFill="1" applyBorder="1" applyAlignment="1">
      <alignment horizontal="center" vertical="center" wrapText="1"/>
    </xf>
    <xf numFmtId="9" fontId="16" fillId="19" borderId="438" xfId="1" applyFont="1" applyFill="1" applyBorder="1" applyAlignment="1">
      <alignment horizontal="center" vertical="center" wrapText="1"/>
    </xf>
    <xf numFmtId="3" fontId="16" fillId="33" borderId="450" xfId="3" applyNumberFormat="1" applyFont="1" applyFill="1" applyBorder="1" applyAlignment="1">
      <alignment horizontal="center" vertical="center" wrapText="1"/>
    </xf>
    <xf numFmtId="3" fontId="16" fillId="33" borderId="452" xfId="3" applyNumberFormat="1" applyFont="1" applyFill="1" applyBorder="1" applyAlignment="1">
      <alignment horizontal="center" vertical="center" wrapText="1"/>
    </xf>
    <xf numFmtId="3" fontId="16" fillId="33" borderId="453" xfId="2" applyNumberFormat="1" applyFont="1" applyFill="1" applyBorder="1" applyAlignment="1">
      <alignment horizontal="center" vertical="center" wrapText="1"/>
    </xf>
    <xf numFmtId="165" fontId="16" fillId="33" borderId="435" xfId="1" applyNumberFormat="1" applyFont="1" applyFill="1" applyBorder="1" applyAlignment="1">
      <alignment horizontal="center" vertical="center" wrapText="1"/>
    </xf>
    <xf numFmtId="165" fontId="16" fillId="33" borderId="446" xfId="1" applyNumberFormat="1" applyFont="1" applyFill="1" applyBorder="1" applyAlignment="1">
      <alignment horizontal="center" vertical="center" wrapText="1"/>
    </xf>
    <xf numFmtId="165" fontId="16" fillId="33" borderId="447" xfId="1" applyNumberFormat="1" applyFont="1" applyFill="1" applyBorder="1" applyAlignment="1">
      <alignment horizontal="center" vertical="center" wrapText="1"/>
    </xf>
    <xf numFmtId="165" fontId="16" fillId="33" borderId="347" xfId="1" applyNumberFormat="1" applyFont="1" applyFill="1" applyBorder="1" applyAlignment="1">
      <alignment horizontal="center" vertical="center" wrapText="1"/>
    </xf>
    <xf numFmtId="0" fontId="16" fillId="20" borderId="347" xfId="0" applyFont="1" applyFill="1" applyBorder="1" applyAlignment="1">
      <alignment horizontal="center" vertical="center" wrapText="1"/>
    </xf>
    <xf numFmtId="3" fontId="14" fillId="0" borderId="444" xfId="3" applyNumberFormat="1" applyFont="1" applyFill="1" applyBorder="1" applyAlignment="1">
      <alignment horizontal="center" vertical="center" wrapText="1"/>
    </xf>
    <xf numFmtId="3" fontId="16" fillId="3" borderId="443" xfId="3" applyNumberFormat="1" applyFont="1" applyFill="1" applyBorder="1" applyAlignment="1">
      <alignment horizontal="center" vertical="center" wrapText="1"/>
    </xf>
    <xf numFmtId="3" fontId="16" fillId="0" borderId="435" xfId="2" applyNumberFormat="1" applyFont="1" applyBorder="1" applyAlignment="1">
      <alignment horizontal="center" vertical="center" wrapText="1"/>
    </xf>
    <xf numFmtId="3" fontId="16" fillId="19" borderId="443" xfId="3" applyNumberFormat="1" applyFont="1" applyFill="1" applyBorder="1" applyAlignment="1">
      <alignment horizontal="center" vertical="center" wrapText="1"/>
    </xf>
    <xf numFmtId="3" fontId="16" fillId="33" borderId="435" xfId="2" applyNumberFormat="1" applyFont="1" applyFill="1" applyBorder="1" applyAlignment="1">
      <alignment horizontal="center" vertical="center" wrapText="1"/>
    </xf>
    <xf numFmtId="3" fontId="16" fillId="19" borderId="445" xfId="3" applyNumberFormat="1" applyFont="1" applyFill="1" applyBorder="1" applyAlignment="1">
      <alignment horizontal="center" vertical="center" wrapText="1"/>
    </xf>
    <xf numFmtId="3" fontId="16" fillId="33" borderId="446" xfId="2" applyNumberFormat="1" applyFont="1" applyFill="1" applyBorder="1" applyAlignment="1">
      <alignment horizontal="center" vertical="center" wrapText="1"/>
    </xf>
    <xf numFmtId="3" fontId="16" fillId="33" borderId="447" xfId="2" applyNumberFormat="1" applyFont="1" applyFill="1" applyBorder="1" applyAlignment="1">
      <alignment horizontal="center" vertical="center" wrapText="1"/>
    </xf>
    <xf numFmtId="3" fontId="16" fillId="33" borderId="347" xfId="2" applyNumberFormat="1" applyFont="1" applyFill="1" applyBorder="1" applyAlignment="1">
      <alignment horizontal="center" vertical="center" wrapText="1"/>
    </xf>
    <xf numFmtId="0" fontId="16" fillId="20" borderId="438" xfId="0" applyFont="1" applyFill="1" applyBorder="1" applyAlignment="1">
      <alignment horizontal="center" vertical="center" wrapText="1"/>
    </xf>
    <xf numFmtId="0" fontId="16" fillId="3" borderId="438" xfId="0" applyFont="1" applyFill="1" applyBorder="1" applyAlignment="1">
      <alignment horizontal="center" vertical="center" wrapText="1"/>
    </xf>
    <xf numFmtId="3" fontId="16" fillId="3" borderId="457" xfId="3" applyNumberFormat="1" applyFont="1" applyFill="1" applyBorder="1" applyAlignment="1">
      <alignment horizontal="center" vertical="center" wrapText="1"/>
    </xf>
    <xf numFmtId="3" fontId="16" fillId="0" borderId="439" xfId="2" applyNumberFormat="1" applyFont="1" applyBorder="1" applyAlignment="1">
      <alignment horizontal="center" vertical="center" wrapText="1"/>
    </xf>
    <xf numFmtId="3" fontId="16" fillId="19" borderId="457" xfId="3" applyNumberFormat="1" applyFont="1" applyFill="1" applyBorder="1" applyAlignment="1">
      <alignment horizontal="center" vertical="center" wrapText="1"/>
    </xf>
    <xf numFmtId="3" fontId="16" fillId="33" borderId="439" xfId="2" applyNumberFormat="1" applyFont="1" applyFill="1" applyBorder="1" applyAlignment="1">
      <alignment horizontal="center" vertical="center" wrapText="1"/>
    </xf>
    <xf numFmtId="3" fontId="16" fillId="19" borderId="459" xfId="3" applyNumberFormat="1" applyFont="1" applyFill="1" applyBorder="1" applyAlignment="1">
      <alignment horizontal="center" vertical="center" wrapText="1"/>
    </xf>
    <xf numFmtId="3" fontId="16" fillId="33" borderId="460" xfId="2" applyNumberFormat="1" applyFont="1" applyFill="1" applyBorder="1" applyAlignment="1">
      <alignment horizontal="center" vertical="center" wrapText="1"/>
    </xf>
    <xf numFmtId="3" fontId="16" fillId="33" borderId="461" xfId="2" applyNumberFormat="1" applyFont="1" applyFill="1" applyBorder="1" applyAlignment="1">
      <alignment horizontal="center" vertical="center" wrapText="1"/>
    </xf>
    <xf numFmtId="3" fontId="16" fillId="33" borderId="438" xfId="2" applyNumberFormat="1" applyFont="1" applyFill="1" applyBorder="1" applyAlignment="1">
      <alignment horizontal="center" vertical="center" wrapText="1"/>
    </xf>
    <xf numFmtId="0" fontId="17" fillId="53" borderId="60" xfId="2" applyFont="1" applyFill="1" applyBorder="1" applyAlignment="1">
      <alignment horizontal="left" vertical="center" wrapText="1" indent="4"/>
    </xf>
    <xf numFmtId="0" fontId="17" fillId="53" borderId="55" xfId="2" applyFont="1" applyFill="1" applyBorder="1" applyAlignment="1">
      <alignment horizontal="left" vertical="center" wrapText="1" indent="4"/>
    </xf>
    <xf numFmtId="0" fontId="17" fillId="53" borderId="74" xfId="2" applyFont="1" applyFill="1" applyBorder="1" applyAlignment="1">
      <alignment horizontal="left" vertical="center" wrapText="1" indent="4"/>
    </xf>
    <xf numFmtId="0" fontId="17" fillId="53" borderId="54" xfId="2" applyFont="1" applyFill="1" applyBorder="1" applyAlignment="1">
      <alignment horizontal="left" vertical="center" wrapText="1" indent="4"/>
    </xf>
    <xf numFmtId="0" fontId="17" fillId="53" borderId="56" xfId="2" applyFont="1" applyFill="1" applyBorder="1" applyAlignment="1">
      <alignment horizontal="left" vertical="center" wrapText="1" indent="4"/>
    </xf>
    <xf numFmtId="0" fontId="17" fillId="53" borderId="52" xfId="2" applyFont="1" applyFill="1" applyBorder="1" applyAlignment="1">
      <alignment horizontal="left" vertical="center" wrapText="1" indent="4"/>
    </xf>
    <xf numFmtId="3" fontId="16" fillId="53" borderId="60" xfId="2" applyNumberFormat="1" applyFont="1" applyFill="1" applyBorder="1" applyAlignment="1">
      <alignment horizontal="center" vertical="center" wrapText="1"/>
    </xf>
    <xf numFmtId="3" fontId="16" fillId="53" borderId="55" xfId="2" applyNumberFormat="1" applyFont="1" applyFill="1" applyBorder="1" applyAlignment="1">
      <alignment horizontal="center" vertical="center" wrapText="1"/>
    </xf>
    <xf numFmtId="3" fontId="16" fillId="53" borderId="56" xfId="2" applyNumberFormat="1" applyFont="1" applyFill="1" applyBorder="1" applyAlignment="1">
      <alignment horizontal="center" vertical="center" wrapText="1"/>
    </xf>
    <xf numFmtId="3" fontId="16" fillId="53" borderId="54" xfId="3" applyNumberFormat="1" applyFont="1" applyFill="1" applyBorder="1" applyAlignment="1">
      <alignment horizontal="center" vertical="center" wrapText="1"/>
    </xf>
    <xf numFmtId="3" fontId="16" fillId="53" borderId="56" xfId="3" applyNumberFormat="1" applyFont="1" applyFill="1" applyBorder="1" applyAlignment="1">
      <alignment horizontal="center" vertical="center" wrapText="1"/>
    </xf>
    <xf numFmtId="3" fontId="16" fillId="53" borderId="73" xfId="2" applyNumberFormat="1" applyFont="1" applyFill="1" applyBorder="1" applyAlignment="1">
      <alignment horizontal="center" vertical="center" wrapText="1"/>
    </xf>
    <xf numFmtId="3" fontId="16" fillId="53" borderId="52" xfId="2" applyNumberFormat="1" applyFont="1" applyFill="1" applyBorder="1" applyAlignment="1">
      <alignment horizontal="center" vertical="center" wrapText="1"/>
    </xf>
    <xf numFmtId="3" fontId="16" fillId="53" borderId="69" xfId="2" applyNumberFormat="1" applyFont="1" applyFill="1" applyBorder="1" applyAlignment="1">
      <alignment horizontal="center" vertical="center" wrapText="1"/>
    </xf>
    <xf numFmtId="3" fontId="16" fillId="53" borderId="42" xfId="2" applyNumberFormat="1" applyFont="1" applyFill="1" applyBorder="1" applyAlignment="1">
      <alignment horizontal="center" vertical="center" wrapText="1"/>
    </xf>
    <xf numFmtId="3" fontId="16" fillId="53" borderId="70" xfId="2" applyNumberFormat="1" applyFont="1" applyFill="1" applyBorder="1" applyAlignment="1">
      <alignment horizontal="center" vertical="center" wrapText="1"/>
    </xf>
    <xf numFmtId="3" fontId="16" fillId="53" borderId="71" xfId="3" applyNumberFormat="1" applyFont="1" applyFill="1" applyBorder="1" applyAlignment="1">
      <alignment horizontal="center" vertical="center" wrapText="1"/>
    </xf>
    <xf numFmtId="3" fontId="16" fillId="53" borderId="70" xfId="3" applyNumberFormat="1" applyFont="1" applyFill="1" applyBorder="1" applyAlignment="1">
      <alignment horizontal="center" vertical="center" wrapText="1"/>
    </xf>
    <xf numFmtId="3" fontId="16" fillId="53" borderId="2" xfId="2" applyNumberFormat="1" applyFont="1" applyFill="1" applyBorder="1" applyAlignment="1">
      <alignment horizontal="center" vertical="center" wrapText="1"/>
    </xf>
    <xf numFmtId="0" fontId="16" fillId="53" borderId="60" xfId="0" applyFont="1" applyFill="1" applyBorder="1" applyAlignment="1">
      <alignment horizontal="center" vertical="center" wrapText="1"/>
    </xf>
    <xf numFmtId="0" fontId="16" fillId="53" borderId="55" xfId="0" applyFont="1" applyFill="1" applyBorder="1" applyAlignment="1">
      <alignment horizontal="center" vertical="center" wrapText="1"/>
    </xf>
    <xf numFmtId="0" fontId="16" fillId="53" borderId="74" xfId="0" applyFont="1" applyFill="1" applyBorder="1" applyAlignment="1">
      <alignment horizontal="center" vertical="center" wrapText="1"/>
    </xf>
    <xf numFmtId="0" fontId="16" fillId="53" borderId="54" xfId="0" applyFont="1" applyFill="1" applyBorder="1" applyAlignment="1">
      <alignment horizontal="center" vertical="center" wrapText="1"/>
    </xf>
    <xf numFmtId="0" fontId="16" fillId="53" borderId="56" xfId="0" applyFont="1" applyFill="1" applyBorder="1" applyAlignment="1">
      <alignment horizontal="center" vertical="center" wrapText="1"/>
    </xf>
    <xf numFmtId="0" fontId="16" fillId="53" borderId="52" xfId="0" applyFont="1" applyFill="1" applyBorder="1" applyAlignment="1">
      <alignment horizontal="center" vertical="center" wrapText="1"/>
    </xf>
    <xf numFmtId="0" fontId="16" fillId="53" borderId="60" xfId="0" applyFont="1" applyFill="1" applyBorder="1" applyAlignment="1">
      <alignment horizontal="left" vertical="center" wrapText="1"/>
    </xf>
    <xf numFmtId="0" fontId="16" fillId="53" borderId="55" xfId="0" applyFont="1" applyFill="1" applyBorder="1" applyAlignment="1">
      <alignment horizontal="left" vertical="center" wrapText="1"/>
    </xf>
    <xf numFmtId="0" fontId="16" fillId="53" borderId="74" xfId="0" applyFont="1" applyFill="1" applyBorder="1" applyAlignment="1">
      <alignment horizontal="left" vertical="center" wrapText="1"/>
    </xf>
    <xf numFmtId="0" fontId="16" fillId="53" borderId="54" xfId="0" applyFont="1" applyFill="1" applyBorder="1" applyAlignment="1">
      <alignment horizontal="left" vertical="center" wrapText="1"/>
    </xf>
    <xf numFmtId="0" fontId="16" fillId="53" borderId="56" xfId="0" applyFont="1" applyFill="1" applyBorder="1" applyAlignment="1">
      <alignment horizontal="left" vertical="center" wrapText="1"/>
    </xf>
    <xf numFmtId="0" fontId="16" fillId="53" borderId="2" xfId="0" applyFont="1" applyFill="1" applyBorder="1" applyAlignment="1">
      <alignment horizontal="left" vertical="center" wrapText="1"/>
    </xf>
    <xf numFmtId="3" fontId="16" fillId="53" borderId="74" xfId="2" applyNumberFormat="1" applyFont="1" applyFill="1" applyBorder="1" applyAlignment="1">
      <alignment horizontal="center" vertical="center" wrapText="1"/>
    </xf>
    <xf numFmtId="0" fontId="56" fillId="53" borderId="60" xfId="2" applyFont="1" applyFill="1" applyBorder="1" applyAlignment="1">
      <alignment horizontal="left" vertical="center" wrapText="1" indent="4"/>
    </xf>
    <xf numFmtId="0" fontId="56" fillId="53" borderId="55" xfId="2" applyFont="1" applyFill="1" applyBorder="1" applyAlignment="1">
      <alignment horizontal="left" vertical="center" wrapText="1" indent="4"/>
    </xf>
    <xf numFmtId="0" fontId="56" fillId="53" borderId="74" xfId="2" applyFont="1" applyFill="1" applyBorder="1" applyAlignment="1">
      <alignment horizontal="left" vertical="center" wrapText="1" indent="4"/>
    </xf>
    <xf numFmtId="0" fontId="56" fillId="53" borderId="54" xfId="2" applyFont="1" applyFill="1" applyBorder="1" applyAlignment="1">
      <alignment horizontal="left" vertical="center" wrapText="1" indent="4"/>
    </xf>
    <xf numFmtId="0" fontId="56" fillId="53" borderId="56" xfId="2" applyFont="1" applyFill="1" applyBorder="1" applyAlignment="1">
      <alignment horizontal="left" vertical="center" wrapText="1" indent="4"/>
    </xf>
    <xf numFmtId="0" fontId="56" fillId="53" borderId="52" xfId="2" applyFont="1" applyFill="1" applyBorder="1" applyAlignment="1">
      <alignment horizontal="left" vertical="center" wrapText="1" indent="4"/>
    </xf>
    <xf numFmtId="0" fontId="37" fillId="3" borderId="44" xfId="0" applyFont="1" applyFill="1" applyBorder="1" applyAlignment="1">
      <alignment horizontal="left" vertical="center" wrapText="1"/>
    </xf>
    <xf numFmtId="0" fontId="37" fillId="3" borderId="45" xfId="0" applyFont="1" applyFill="1" applyBorder="1" applyAlignment="1">
      <alignment horizontal="left" vertical="center" wrapText="1"/>
    </xf>
    <xf numFmtId="0" fontId="37" fillId="3" borderId="47" xfId="0" applyFont="1" applyFill="1" applyBorder="1" applyAlignment="1">
      <alignment horizontal="left" vertical="center" wrapText="1"/>
    </xf>
    <xf numFmtId="9" fontId="16" fillId="53" borderId="54" xfId="1" applyFont="1" applyFill="1" applyBorder="1" applyAlignment="1">
      <alignment horizontal="center" vertical="center" wrapText="1"/>
    </xf>
    <xf numFmtId="9" fontId="16" fillId="53" borderId="56" xfId="1" applyFont="1" applyFill="1" applyBorder="1" applyAlignment="1">
      <alignment horizontal="center" vertical="center" wrapText="1"/>
    </xf>
    <xf numFmtId="9" fontId="16" fillId="53" borderId="0" xfId="1" applyFont="1" applyFill="1" applyBorder="1" applyAlignment="1">
      <alignment horizontal="center" vertical="center" wrapText="1"/>
    </xf>
    <xf numFmtId="3" fontId="16" fillId="54" borderId="60" xfId="2" applyNumberFormat="1" applyFont="1" applyFill="1" applyBorder="1" applyAlignment="1">
      <alignment horizontal="center" vertical="center" wrapText="1"/>
    </xf>
    <xf numFmtId="3" fontId="16" fillId="54" borderId="55" xfId="2" applyNumberFormat="1" applyFont="1" applyFill="1" applyBorder="1" applyAlignment="1">
      <alignment horizontal="center" vertical="center" wrapText="1"/>
    </xf>
    <xf numFmtId="3" fontId="16" fillId="54" borderId="74" xfId="2" applyNumberFormat="1" applyFont="1" applyFill="1" applyBorder="1" applyAlignment="1">
      <alignment horizontal="center" vertical="center" wrapText="1"/>
    </xf>
    <xf numFmtId="3" fontId="16" fillId="54" borderId="54" xfId="3" applyNumberFormat="1" applyFont="1" applyFill="1" applyBorder="1" applyAlignment="1">
      <alignment horizontal="center" vertical="center" wrapText="1"/>
    </xf>
    <xf numFmtId="3" fontId="16" fillId="54" borderId="56" xfId="3" applyNumberFormat="1" applyFont="1" applyFill="1" applyBorder="1" applyAlignment="1">
      <alignment horizontal="center" vertical="center" wrapText="1"/>
    </xf>
    <xf numFmtId="3" fontId="16" fillId="54" borderId="52" xfId="3" applyNumberFormat="1" applyFont="1" applyFill="1" applyBorder="1" applyAlignment="1">
      <alignment horizontal="center" vertical="center" wrapText="1"/>
    </xf>
    <xf numFmtId="3" fontId="16" fillId="54" borderId="2" xfId="3" applyNumberFormat="1" applyFont="1" applyFill="1" applyBorder="1" applyAlignment="1">
      <alignment horizontal="center" vertical="center" wrapText="1"/>
    </xf>
    <xf numFmtId="0" fontId="37" fillId="36" borderId="44" xfId="0" applyFont="1" applyFill="1" applyBorder="1" applyAlignment="1">
      <alignment horizontal="center" vertical="center"/>
    </xf>
    <xf numFmtId="0" fontId="37" fillId="36" borderId="45" xfId="0" applyFont="1" applyFill="1" applyBorder="1" applyAlignment="1">
      <alignment horizontal="center" vertical="center"/>
    </xf>
    <xf numFmtId="0" fontId="37" fillId="36" borderId="46" xfId="0" applyFont="1" applyFill="1" applyBorder="1" applyAlignment="1">
      <alignment horizontal="center" vertical="center"/>
    </xf>
    <xf numFmtId="49" fontId="37" fillId="55" borderId="43" xfId="0" applyNumberFormat="1" applyFont="1" applyFill="1" applyBorder="1" applyAlignment="1">
      <alignment horizontal="center" vertical="center" wrapText="1"/>
    </xf>
    <xf numFmtId="0" fontId="37" fillId="3" borderId="462" xfId="0" applyFont="1" applyFill="1" applyBorder="1" applyAlignment="1">
      <alignment horizontal="left" vertical="center" wrapText="1"/>
    </xf>
    <xf numFmtId="0" fontId="37" fillId="3" borderId="463" xfId="0" applyFont="1" applyFill="1" applyBorder="1" applyAlignment="1">
      <alignment horizontal="left" vertical="center" wrapText="1"/>
    </xf>
    <xf numFmtId="0" fontId="37" fillId="3" borderId="464" xfId="0" applyFont="1" applyFill="1" applyBorder="1" applyAlignment="1">
      <alignment horizontal="left" vertical="center" wrapText="1"/>
    </xf>
    <xf numFmtId="0" fontId="37" fillId="36" borderId="462" xfId="0" applyFont="1" applyFill="1" applyBorder="1" applyAlignment="1">
      <alignment horizontal="center" vertical="center"/>
    </xf>
    <xf numFmtId="0" fontId="37" fillId="36" borderId="463" xfId="0" applyFont="1" applyFill="1" applyBorder="1" applyAlignment="1">
      <alignment horizontal="center" vertical="center"/>
    </xf>
    <xf numFmtId="0" fontId="37" fillId="36" borderId="465" xfId="0" applyFont="1" applyFill="1" applyBorder="1" applyAlignment="1">
      <alignment horizontal="center" vertical="center"/>
    </xf>
    <xf numFmtId="0" fontId="37" fillId="3" borderId="466" xfId="0" applyFont="1" applyFill="1" applyBorder="1" applyAlignment="1">
      <alignment vertical="center" wrapText="1"/>
    </xf>
    <xf numFmtId="0" fontId="37" fillId="3" borderId="467" xfId="0" applyFont="1" applyFill="1" applyBorder="1" applyAlignment="1">
      <alignment vertical="center"/>
    </xf>
    <xf numFmtId="0" fontId="37" fillId="3" borderId="469" xfId="0" applyFont="1" applyFill="1" applyBorder="1" applyAlignment="1">
      <alignment vertical="center"/>
    </xf>
    <xf numFmtId="49" fontId="37" fillId="55" borderId="471" xfId="0" applyNumberFormat="1" applyFont="1" applyFill="1" applyBorder="1" applyAlignment="1">
      <alignment horizontal="center" vertical="center" wrapText="1"/>
    </xf>
    <xf numFmtId="49" fontId="37" fillId="8" borderId="470" xfId="0" applyNumberFormat="1" applyFont="1" applyFill="1" applyBorder="1" applyAlignment="1">
      <alignment horizontal="center" vertical="center" wrapText="1"/>
    </xf>
    <xf numFmtId="9" fontId="16" fillId="0" borderId="148" xfId="1" applyFont="1" applyFill="1" applyBorder="1" applyAlignment="1">
      <alignment horizontal="center" vertical="center" wrapText="1"/>
    </xf>
    <xf numFmtId="9" fontId="16" fillId="0" borderId="132" xfId="1" applyFont="1" applyFill="1" applyBorder="1" applyAlignment="1">
      <alignment horizontal="center" vertical="center" wrapText="1"/>
    </xf>
    <xf numFmtId="9" fontId="16" fillId="0" borderId="151" xfId="1" applyFont="1" applyFill="1" applyBorder="1" applyAlignment="1">
      <alignment horizontal="center" vertical="center" wrapText="1"/>
    </xf>
    <xf numFmtId="9" fontId="16" fillId="0" borderId="150" xfId="1" applyFont="1" applyFill="1" applyBorder="1" applyAlignment="1">
      <alignment horizontal="center" vertical="center" wrapText="1"/>
    </xf>
    <xf numFmtId="9" fontId="16" fillId="0" borderId="267" xfId="1" applyFont="1" applyFill="1" applyBorder="1" applyAlignment="1">
      <alignment horizontal="center" vertical="center" wrapText="1"/>
    </xf>
    <xf numFmtId="9" fontId="50" fillId="18" borderId="148" xfId="1" applyFont="1" applyFill="1" applyBorder="1" applyAlignment="1">
      <alignment horizontal="center" vertical="center" wrapText="1"/>
    </xf>
    <xf numFmtId="9" fontId="50" fillId="18" borderId="132" xfId="1" applyFont="1" applyFill="1" applyBorder="1" applyAlignment="1">
      <alignment horizontal="center" vertical="center" wrapText="1"/>
    </xf>
    <xf numFmtId="9" fontId="50" fillId="18" borderId="151" xfId="1" applyFont="1" applyFill="1" applyBorder="1" applyAlignment="1">
      <alignment horizontal="center" vertical="center" wrapText="1"/>
    </xf>
    <xf numFmtId="9" fontId="50" fillId="18" borderId="150" xfId="1" applyFont="1" applyFill="1" applyBorder="1" applyAlignment="1">
      <alignment horizontal="center" vertical="center" wrapText="1"/>
    </xf>
    <xf numFmtId="9" fontId="16" fillId="3" borderId="151" xfId="1" applyFont="1" applyFill="1" applyBorder="1" applyAlignment="1">
      <alignment horizontal="center" vertical="center" wrapText="1"/>
    </xf>
    <xf numFmtId="9" fontId="16" fillId="18" borderId="267" xfId="1" applyFont="1" applyFill="1" applyBorder="1" applyAlignment="1">
      <alignment horizontal="center" vertical="center" wrapText="1"/>
    </xf>
    <xf numFmtId="9" fontId="16" fillId="48" borderId="148" xfId="1" applyFont="1" applyFill="1" applyBorder="1" applyAlignment="1">
      <alignment horizontal="center" vertical="center" wrapText="1"/>
    </xf>
    <xf numFmtId="9" fontId="16" fillId="48" borderId="132" xfId="1" applyFont="1" applyFill="1" applyBorder="1" applyAlignment="1">
      <alignment horizontal="center" vertical="center" wrapText="1"/>
    </xf>
    <xf numFmtId="9" fontId="16" fillId="48" borderId="151" xfId="1" applyFont="1" applyFill="1" applyBorder="1" applyAlignment="1">
      <alignment horizontal="center" vertical="center" wrapText="1"/>
    </xf>
    <xf numFmtId="9" fontId="16" fillId="48" borderId="150" xfId="1" applyFont="1" applyFill="1" applyBorder="1" applyAlignment="1">
      <alignment horizontal="center" vertical="center" wrapText="1"/>
    </xf>
    <xf numFmtId="9" fontId="16" fillId="48" borderId="267" xfId="1" applyFont="1" applyFill="1" applyBorder="1" applyAlignment="1">
      <alignment horizontal="center" vertical="center" wrapText="1"/>
    </xf>
    <xf numFmtId="9" fontId="16" fillId="48" borderId="473" xfId="1" applyFont="1" applyFill="1" applyBorder="1" applyAlignment="1">
      <alignment horizontal="center" vertical="center" wrapText="1"/>
    </xf>
    <xf numFmtId="9" fontId="16" fillId="48" borderId="152" xfId="1" applyFont="1" applyFill="1" applyBorder="1" applyAlignment="1">
      <alignment horizontal="center" vertical="center" wrapText="1"/>
    </xf>
    <xf numFmtId="0" fontId="37" fillId="0" borderId="44" xfId="0" applyFont="1" applyBorder="1" applyAlignment="1">
      <alignment horizontal="center" vertical="center"/>
    </xf>
    <xf numFmtId="0" fontId="37" fillId="0" borderId="45" xfId="0" applyFont="1" applyBorder="1" applyAlignment="1">
      <alignment horizontal="center" vertical="center"/>
    </xf>
    <xf numFmtId="0" fontId="37" fillId="0" borderId="46" xfId="0" applyFont="1" applyBorder="1" applyAlignment="1">
      <alignment horizontal="center" vertical="center"/>
    </xf>
    <xf numFmtId="0" fontId="37" fillId="0" borderId="44" xfId="0" applyFont="1" applyBorder="1" applyAlignment="1">
      <alignment vertical="center"/>
    </xf>
    <xf numFmtId="0" fontId="37" fillId="0" borderId="45" xfId="0" applyFont="1" applyBorder="1" applyAlignment="1">
      <alignment vertical="center"/>
    </xf>
    <xf numFmtId="0" fontId="37" fillId="0" borderId="46" xfId="0" applyFont="1" applyBorder="1" applyAlignment="1">
      <alignment vertical="center"/>
    </xf>
    <xf numFmtId="0" fontId="37" fillId="0" borderId="44" xfId="0" applyFont="1" applyBorder="1" applyAlignment="1">
      <alignment vertical="center" wrapText="1"/>
    </xf>
    <xf numFmtId="49" fontId="37" fillId="55" borderId="479" xfId="0" applyNumberFormat="1" applyFont="1" applyFill="1" applyBorder="1" applyAlignment="1">
      <alignment horizontal="center" vertical="center" wrapText="1"/>
    </xf>
    <xf numFmtId="0" fontId="37" fillId="3" borderId="480" xfId="0" applyFont="1" applyFill="1" applyBorder="1" applyAlignment="1">
      <alignment horizontal="left" vertical="center" wrapText="1"/>
    </xf>
    <xf numFmtId="0" fontId="37" fillId="3" borderId="481" xfId="0" applyFont="1" applyFill="1" applyBorder="1" applyAlignment="1">
      <alignment horizontal="left" vertical="center" wrapText="1"/>
    </xf>
    <xf numFmtId="0" fontId="37" fillId="3" borderId="482" xfId="0" applyFont="1" applyFill="1" applyBorder="1" applyAlignment="1">
      <alignment horizontal="left" vertical="center" wrapText="1"/>
    </xf>
    <xf numFmtId="0" fontId="37" fillId="36" borderId="480" xfId="0" applyFont="1" applyFill="1" applyBorder="1" applyAlignment="1">
      <alignment horizontal="center" vertical="center"/>
    </xf>
    <xf numFmtId="0" fontId="37" fillId="36" borderId="481" xfId="0" applyFont="1" applyFill="1" applyBorder="1" applyAlignment="1">
      <alignment horizontal="center" vertical="center"/>
    </xf>
    <xf numFmtId="0" fontId="37" fillId="36" borderId="483" xfId="0" applyFont="1" applyFill="1" applyBorder="1" applyAlignment="1">
      <alignment horizontal="center" vertical="center"/>
    </xf>
    <xf numFmtId="0" fontId="16" fillId="3" borderId="373" xfId="0" applyFont="1" applyFill="1" applyBorder="1" applyAlignment="1">
      <alignment horizontal="center" vertical="center" wrapText="1"/>
    </xf>
    <xf numFmtId="0" fontId="16" fillId="3" borderId="347" xfId="2" applyFont="1" applyFill="1" applyBorder="1" applyAlignment="1">
      <alignment horizontal="center" vertical="center" wrapText="1"/>
    </xf>
    <xf numFmtId="1" fontId="14" fillId="3" borderId="148" xfId="1" applyNumberFormat="1" applyFont="1" applyFill="1" applyBorder="1" applyAlignment="1">
      <alignment horizontal="center" vertical="center" wrapText="1"/>
    </xf>
    <xf numFmtId="1" fontId="14" fillId="3" borderId="132" xfId="1" applyNumberFormat="1" applyFont="1" applyFill="1" applyBorder="1" applyAlignment="1">
      <alignment horizontal="center" vertical="center" wrapText="1"/>
    </xf>
    <xf numFmtId="1" fontId="14" fillId="3" borderId="151" xfId="1" applyNumberFormat="1" applyFont="1" applyFill="1" applyBorder="1" applyAlignment="1">
      <alignment horizontal="center" vertical="center" wrapText="1"/>
    </xf>
    <xf numFmtId="3" fontId="14" fillId="3" borderId="150" xfId="1" applyNumberFormat="1" applyFont="1" applyFill="1" applyBorder="1" applyAlignment="1">
      <alignment horizontal="center" vertical="center" wrapText="1"/>
    </xf>
    <xf numFmtId="3" fontId="16" fillId="0" borderId="151" xfId="1" applyNumberFormat="1" applyFont="1" applyFill="1" applyBorder="1" applyAlignment="1">
      <alignment horizontal="center" vertical="center" wrapText="1"/>
    </xf>
    <xf numFmtId="3" fontId="16" fillId="0" borderId="147" xfId="2" applyNumberFormat="1" applyFont="1" applyBorder="1" applyAlignment="1">
      <alignment horizontal="center" vertical="center" wrapText="1"/>
    </xf>
    <xf numFmtId="1" fontId="16" fillId="3" borderId="148" xfId="1" applyNumberFormat="1" applyFont="1" applyFill="1" applyBorder="1" applyAlignment="1">
      <alignment horizontal="center" vertical="center" wrapText="1"/>
    </xf>
    <xf numFmtId="1" fontId="16" fillId="3" borderId="132" xfId="1" applyNumberFormat="1" applyFont="1" applyFill="1" applyBorder="1" applyAlignment="1">
      <alignment horizontal="center" vertical="center" wrapText="1"/>
    </xf>
    <xf numFmtId="1" fontId="16" fillId="3" borderId="151" xfId="1" applyNumberFormat="1" applyFont="1" applyFill="1" applyBorder="1" applyAlignment="1">
      <alignment horizontal="center" vertical="center" wrapText="1"/>
    </xf>
    <xf numFmtId="3" fontId="16" fillId="3" borderId="147" xfId="2" applyNumberFormat="1" applyFont="1" applyFill="1" applyBorder="1" applyAlignment="1">
      <alignment horizontal="center" vertical="center" wrapText="1"/>
    </xf>
    <xf numFmtId="165" fontId="16" fillId="18" borderId="148" xfId="1" applyNumberFormat="1" applyFont="1" applyFill="1" applyBorder="1" applyAlignment="1">
      <alignment horizontal="center" vertical="center" wrapText="1"/>
    </xf>
    <xf numFmtId="165" fontId="16" fillId="18" borderId="132" xfId="1" applyNumberFormat="1" applyFont="1" applyFill="1" applyBorder="1" applyAlignment="1">
      <alignment horizontal="center" vertical="center" wrapText="1"/>
    </xf>
    <xf numFmtId="165" fontId="16" fillId="18" borderId="149" xfId="1" applyNumberFormat="1" applyFont="1" applyFill="1" applyBorder="1" applyAlignment="1">
      <alignment horizontal="center" vertical="center" wrapText="1"/>
    </xf>
    <xf numFmtId="165" fontId="16" fillId="18" borderId="150" xfId="1" applyNumberFormat="1" applyFont="1" applyFill="1" applyBorder="1" applyAlignment="1">
      <alignment horizontal="center" vertical="center" wrapText="1"/>
    </xf>
    <xf numFmtId="165" fontId="16" fillId="18" borderId="151" xfId="1" applyNumberFormat="1" applyFont="1" applyFill="1" applyBorder="1" applyAlignment="1">
      <alignment horizontal="center" vertical="center" wrapText="1"/>
    </xf>
    <xf numFmtId="165" fontId="16" fillId="18" borderId="267" xfId="1" applyNumberFormat="1" applyFont="1" applyFill="1" applyBorder="1" applyAlignment="1">
      <alignment horizontal="center" vertical="center" wrapText="1"/>
    </xf>
    <xf numFmtId="9" fontId="16" fillId="18" borderId="151" xfId="1" applyFont="1" applyFill="1" applyBorder="1" applyAlignment="1">
      <alignment horizontal="center" vertical="center" wrapText="1"/>
    </xf>
    <xf numFmtId="9" fontId="16" fillId="18" borderId="150" xfId="1" applyFont="1" applyFill="1" applyBorder="1" applyAlignment="1">
      <alignment horizontal="center" vertical="center" wrapText="1"/>
    </xf>
    <xf numFmtId="165" fontId="16" fillId="40" borderId="267" xfId="1" applyNumberFormat="1" applyFont="1" applyFill="1" applyBorder="1" applyAlignment="1">
      <alignment horizontal="center" vertical="center" wrapText="1"/>
    </xf>
    <xf numFmtId="10" fontId="16" fillId="18" borderId="150" xfId="1" applyNumberFormat="1" applyFont="1" applyFill="1" applyBorder="1" applyAlignment="1">
      <alignment horizontal="center" vertical="center" wrapText="1"/>
    </xf>
    <xf numFmtId="10" fontId="16" fillId="18" borderId="151" xfId="1" applyNumberFormat="1" applyFont="1" applyFill="1" applyBorder="1" applyAlignment="1">
      <alignment horizontal="center" vertical="center" wrapText="1"/>
    </xf>
    <xf numFmtId="10" fontId="16" fillId="40" borderId="152" xfId="1" applyNumberFormat="1" applyFont="1" applyFill="1" applyBorder="1" applyAlignment="1">
      <alignment horizontal="center" vertical="center" wrapText="1"/>
    </xf>
    <xf numFmtId="0" fontId="16" fillId="27" borderId="1" xfId="2" applyFont="1" applyFill="1" applyBorder="1" applyAlignment="1">
      <alignment horizontal="center" vertical="center" wrapText="1"/>
    </xf>
    <xf numFmtId="1" fontId="14" fillId="0" borderId="148" xfId="1" applyNumberFormat="1" applyFont="1" applyFill="1" applyBorder="1" applyAlignment="1">
      <alignment horizontal="center" vertical="center" wrapText="1"/>
    </xf>
    <xf numFmtId="1" fontId="14" fillId="0" borderId="132" xfId="1" applyNumberFormat="1" applyFont="1" applyFill="1" applyBorder="1" applyAlignment="1">
      <alignment horizontal="center" vertical="center" wrapText="1"/>
    </xf>
    <xf numFmtId="1" fontId="14" fillId="0" borderId="151" xfId="1" applyNumberFormat="1" applyFont="1" applyFill="1" applyBorder="1" applyAlignment="1">
      <alignment horizontal="center" vertical="center" wrapText="1"/>
    </xf>
    <xf numFmtId="1" fontId="14" fillId="0" borderId="150" xfId="1" applyNumberFormat="1" applyFont="1" applyFill="1" applyBorder="1" applyAlignment="1">
      <alignment horizontal="center" vertical="center" wrapText="1"/>
    </xf>
    <xf numFmtId="9" fontId="16" fillId="18" borderId="232" xfId="1" applyFont="1" applyFill="1" applyBorder="1" applyAlignment="1">
      <alignment horizontal="center" vertical="center" wrapText="1"/>
    </xf>
    <xf numFmtId="9" fontId="16" fillId="18" borderId="227" xfId="1" applyFont="1" applyFill="1" applyBorder="1" applyAlignment="1">
      <alignment horizontal="center" vertical="center" wrapText="1"/>
    </xf>
    <xf numFmtId="3" fontId="16" fillId="40" borderId="216" xfId="2" applyNumberFormat="1" applyFont="1" applyFill="1" applyBorder="1" applyAlignment="1">
      <alignment horizontal="center" vertical="center" wrapText="1"/>
    </xf>
    <xf numFmtId="3" fontId="14" fillId="27" borderId="441" xfId="2" applyNumberFormat="1" applyFill="1" applyBorder="1" applyAlignment="1">
      <alignment horizontal="center" vertical="center" wrapText="1"/>
    </xf>
    <xf numFmtId="3" fontId="14" fillId="27" borderId="442" xfId="2" applyNumberFormat="1" applyFill="1" applyBorder="1" applyAlignment="1">
      <alignment horizontal="center" vertical="center" wrapText="1"/>
    </xf>
    <xf numFmtId="3" fontId="14" fillId="3" borderId="442" xfId="2" applyNumberFormat="1" applyFill="1" applyBorder="1" applyAlignment="1">
      <alignment horizontal="center" vertical="center" wrapText="1"/>
    </xf>
    <xf numFmtId="3" fontId="14" fillId="3" borderId="443" xfId="2" applyNumberFormat="1" applyFill="1" applyBorder="1" applyAlignment="1">
      <alignment horizontal="center" vertical="center" wrapText="1"/>
    </xf>
    <xf numFmtId="3" fontId="16" fillId="0" borderId="435" xfId="3" applyNumberFormat="1" applyFont="1" applyFill="1" applyBorder="1" applyAlignment="1">
      <alignment horizontal="center" vertical="center" wrapText="1"/>
    </xf>
    <xf numFmtId="165" fontId="16" fillId="18" borderId="441" xfId="1" applyNumberFormat="1" applyFont="1" applyFill="1" applyBorder="1" applyAlignment="1">
      <alignment horizontal="center" vertical="center" wrapText="1"/>
    </xf>
    <xf numFmtId="165" fontId="16" fillId="18" borderId="442" xfId="1" applyNumberFormat="1" applyFont="1" applyFill="1" applyBorder="1" applyAlignment="1">
      <alignment horizontal="center" vertical="center" wrapText="1"/>
    </xf>
    <xf numFmtId="165" fontId="16" fillId="18" borderId="445" xfId="1" applyNumberFormat="1" applyFont="1" applyFill="1" applyBorder="1" applyAlignment="1">
      <alignment horizontal="center" vertical="center" wrapText="1"/>
    </xf>
    <xf numFmtId="165" fontId="16" fillId="18" borderId="444" xfId="1" applyNumberFormat="1" applyFont="1" applyFill="1" applyBorder="1" applyAlignment="1">
      <alignment horizontal="center" vertical="center" wrapText="1"/>
    </xf>
    <xf numFmtId="165" fontId="16" fillId="18" borderId="443" xfId="1" applyNumberFormat="1" applyFont="1" applyFill="1" applyBorder="1" applyAlignment="1">
      <alignment horizontal="center" vertical="center" wrapText="1"/>
    </xf>
    <xf numFmtId="165" fontId="16" fillId="18" borderId="435" xfId="1" applyNumberFormat="1" applyFont="1" applyFill="1" applyBorder="1" applyAlignment="1">
      <alignment horizontal="center" vertical="center" wrapText="1"/>
    </xf>
    <xf numFmtId="3" fontId="16" fillId="18" borderId="441" xfId="2" applyNumberFormat="1" applyFont="1" applyFill="1" applyBorder="1" applyAlignment="1">
      <alignment horizontal="center" vertical="center" wrapText="1"/>
    </xf>
    <xf numFmtId="3" fontId="16" fillId="18" borderId="442" xfId="2" applyNumberFormat="1" applyFont="1" applyFill="1" applyBorder="1" applyAlignment="1">
      <alignment horizontal="center" vertical="center" wrapText="1"/>
    </xf>
    <xf numFmtId="3" fontId="16" fillId="18" borderId="443" xfId="2" applyNumberFormat="1" applyFont="1" applyFill="1" applyBorder="1" applyAlignment="1">
      <alignment horizontal="center" vertical="center" wrapText="1"/>
    </xf>
    <xf numFmtId="3" fontId="16" fillId="18" borderId="435" xfId="3" applyNumberFormat="1" applyFont="1" applyFill="1" applyBorder="1" applyAlignment="1">
      <alignment horizontal="center" vertical="center" wrapText="1"/>
    </xf>
    <xf numFmtId="3" fontId="16" fillId="18" borderId="484" xfId="2" applyNumberFormat="1" applyFont="1" applyFill="1" applyBorder="1" applyAlignment="1">
      <alignment horizontal="center" vertical="center" wrapText="1"/>
    </xf>
    <xf numFmtId="3" fontId="16" fillId="18" borderId="485" xfId="3" applyNumberFormat="1" applyFont="1" applyFill="1" applyBorder="1" applyAlignment="1">
      <alignment horizontal="center" vertical="center" wrapText="1"/>
    </xf>
    <xf numFmtId="9" fontId="16" fillId="0" borderId="149" xfId="1" applyFont="1" applyFill="1" applyBorder="1" applyAlignment="1">
      <alignment horizontal="center" vertical="center" wrapText="1"/>
    </xf>
    <xf numFmtId="9" fontId="16" fillId="40" borderId="149" xfId="1" applyFont="1" applyFill="1" applyBorder="1" applyAlignment="1">
      <alignment horizontal="center" vertical="center" wrapText="1"/>
    </xf>
    <xf numFmtId="9" fontId="16" fillId="40" borderId="267" xfId="1" applyFont="1" applyFill="1" applyBorder="1" applyAlignment="1">
      <alignment horizontal="center" vertical="center" wrapText="1"/>
    </xf>
    <xf numFmtId="9" fontId="16" fillId="18" borderId="148" xfId="1" applyFont="1" applyFill="1" applyBorder="1" applyAlignment="1">
      <alignment horizontal="center" vertical="center" wrapText="1"/>
    </xf>
    <xf numFmtId="9" fontId="16" fillId="18" borderId="132" xfId="1" applyFont="1" applyFill="1" applyBorder="1" applyAlignment="1">
      <alignment horizontal="center" vertical="center" wrapText="1"/>
    </xf>
    <xf numFmtId="3" fontId="16" fillId="18" borderId="147" xfId="3" applyNumberFormat="1" applyFont="1" applyFill="1" applyBorder="1" applyAlignment="1">
      <alignment horizontal="center" vertical="center" wrapText="1"/>
    </xf>
    <xf numFmtId="9" fontId="16" fillId="18" borderId="149" xfId="1" applyFont="1" applyFill="1" applyBorder="1" applyAlignment="1">
      <alignment horizontal="center" vertical="center" wrapText="1"/>
    </xf>
    <xf numFmtId="3" fontId="16" fillId="18" borderId="473" xfId="2" applyNumberFormat="1" applyFont="1" applyFill="1" applyBorder="1" applyAlignment="1">
      <alignment horizontal="center" vertical="center" wrapText="1"/>
    </xf>
    <xf numFmtId="9" fontId="16" fillId="18" borderId="152" xfId="1" applyFont="1" applyFill="1" applyBorder="1" applyAlignment="1">
      <alignment horizontal="center" vertical="center" wrapText="1"/>
    </xf>
    <xf numFmtId="3" fontId="14" fillId="27" borderId="60" xfId="12" applyNumberFormat="1" applyFill="1" applyBorder="1" applyAlignment="1">
      <alignment horizontal="center" vertical="center" wrapText="1"/>
    </xf>
    <xf numFmtId="3" fontId="14" fillId="27" borderId="55" xfId="12" applyNumberFormat="1" applyFill="1" applyBorder="1" applyAlignment="1">
      <alignment horizontal="center" vertical="center" wrapText="1"/>
    </xf>
    <xf numFmtId="3" fontId="14" fillId="3" borderId="55" xfId="12" applyNumberFormat="1" applyFill="1" applyBorder="1" applyAlignment="1">
      <alignment horizontal="center" vertical="center" wrapText="1"/>
    </xf>
    <xf numFmtId="3" fontId="14" fillId="3" borderId="56" xfId="12" applyNumberFormat="1" applyFill="1" applyBorder="1" applyAlignment="1">
      <alignment horizontal="center" vertical="center" wrapText="1"/>
    </xf>
    <xf numFmtId="3" fontId="14" fillId="0" borderId="54" xfId="12" applyNumberFormat="1" applyFont="1" applyFill="1" applyBorder="1" applyAlignment="1">
      <alignment horizontal="center" vertical="center" wrapText="1"/>
    </xf>
    <xf numFmtId="3" fontId="16" fillId="3" borderId="56" xfId="12" applyNumberFormat="1" applyFont="1" applyFill="1" applyBorder="1" applyAlignment="1">
      <alignment horizontal="center" vertical="center" wrapText="1"/>
    </xf>
    <xf numFmtId="3" fontId="16" fillId="0" borderId="52" xfId="12" applyNumberFormat="1" applyFont="1" applyFill="1" applyBorder="1" applyAlignment="1">
      <alignment horizontal="center" vertical="center" wrapText="1"/>
    </xf>
    <xf numFmtId="3" fontId="16" fillId="18" borderId="60" xfId="12" applyNumberFormat="1" applyFont="1" applyFill="1" applyBorder="1" applyAlignment="1">
      <alignment horizontal="center" vertical="center" wrapText="1"/>
    </xf>
    <xf numFmtId="3" fontId="16" fillId="18" borderId="55" xfId="12" applyNumberFormat="1" applyFont="1" applyFill="1" applyBorder="1" applyAlignment="1">
      <alignment horizontal="center" vertical="center" wrapText="1"/>
    </xf>
    <xf numFmtId="3" fontId="16" fillId="18" borderId="74" xfId="12" applyNumberFormat="1" applyFont="1" applyFill="1" applyBorder="1" applyAlignment="1">
      <alignment horizontal="center" vertical="center" wrapText="1"/>
    </xf>
    <xf numFmtId="3" fontId="16" fillId="18" borderId="54" xfId="12" applyNumberFormat="1" applyFont="1" applyFill="1" applyBorder="1" applyAlignment="1">
      <alignment horizontal="center" vertical="center" wrapText="1"/>
    </xf>
    <xf numFmtId="3" fontId="16" fillId="18" borderId="56" xfId="12" applyNumberFormat="1" applyFont="1" applyFill="1" applyBorder="1" applyAlignment="1">
      <alignment horizontal="center" vertical="center" wrapText="1"/>
    </xf>
    <xf numFmtId="3" fontId="16" fillId="18" borderId="52" xfId="12" applyNumberFormat="1" applyFont="1" applyFill="1" applyBorder="1" applyAlignment="1">
      <alignment horizontal="center" vertical="center" wrapText="1"/>
    </xf>
    <xf numFmtId="3" fontId="16" fillId="18" borderId="104" xfId="12" applyNumberFormat="1" applyFont="1" applyFill="1" applyBorder="1" applyAlignment="1">
      <alignment horizontal="center" vertical="center" wrapText="1"/>
    </xf>
    <xf numFmtId="3" fontId="16" fillId="18" borderId="2" xfId="12" applyNumberFormat="1" applyFont="1" applyFill="1" applyBorder="1" applyAlignment="1">
      <alignment horizontal="center" vertical="center" wrapText="1"/>
    </xf>
    <xf numFmtId="3" fontId="16" fillId="0" borderId="0" xfId="3" applyNumberFormat="1" applyFont="1" applyFill="1" applyBorder="1" applyAlignment="1">
      <alignment horizontal="center" vertical="center" wrapText="1"/>
    </xf>
    <xf numFmtId="3" fontId="16" fillId="3" borderId="60" xfId="1" applyNumberFormat="1" applyFont="1" applyFill="1" applyBorder="1" applyAlignment="1">
      <alignment horizontal="center" vertical="center" wrapText="1"/>
    </xf>
    <xf numFmtId="9" fontId="50" fillId="19" borderId="52" xfId="1" applyFont="1" applyFill="1" applyBorder="1" applyAlignment="1">
      <alignment horizontal="center" vertical="center" wrapText="1"/>
    </xf>
    <xf numFmtId="9" fontId="16" fillId="18" borderId="443" xfId="1" applyFont="1" applyFill="1" applyBorder="1" applyAlignment="1">
      <alignment horizontal="center" vertical="center" wrapText="1"/>
    </xf>
    <xf numFmtId="9" fontId="16" fillId="18" borderId="444" xfId="1" applyFont="1" applyFill="1" applyBorder="1" applyAlignment="1">
      <alignment horizontal="center" vertical="center" wrapText="1"/>
    </xf>
    <xf numFmtId="165" fontId="16" fillId="40" borderId="435" xfId="1" applyNumberFormat="1" applyFont="1" applyFill="1" applyBorder="1" applyAlignment="1">
      <alignment horizontal="center" vertical="center" wrapText="1"/>
    </xf>
    <xf numFmtId="10" fontId="16" fillId="18" borderId="444" xfId="1" applyNumberFormat="1" applyFont="1" applyFill="1" applyBorder="1" applyAlignment="1">
      <alignment horizontal="center" vertical="center" wrapText="1"/>
    </xf>
    <xf numFmtId="10" fontId="16" fillId="18" borderId="443" xfId="1" applyNumberFormat="1" applyFont="1" applyFill="1" applyBorder="1" applyAlignment="1">
      <alignment horizontal="center" vertical="center" wrapText="1"/>
    </xf>
    <xf numFmtId="10" fontId="16" fillId="40" borderId="485" xfId="1" applyNumberFormat="1" applyFont="1" applyFill="1" applyBorder="1" applyAlignment="1">
      <alignment horizontal="center" vertical="center" wrapText="1"/>
    </xf>
    <xf numFmtId="9" fontId="16" fillId="0" borderId="448" xfId="1" applyFont="1" applyFill="1" applyBorder="1" applyAlignment="1">
      <alignment horizontal="center" vertical="center" wrapText="1"/>
    </xf>
    <xf numFmtId="9" fontId="16" fillId="0" borderId="449" xfId="1" applyFont="1" applyFill="1" applyBorder="1" applyAlignment="1">
      <alignment horizontal="center" vertical="center" wrapText="1"/>
    </xf>
    <xf numFmtId="9" fontId="16" fillId="0" borderId="450" xfId="1" applyFont="1" applyFill="1" applyBorder="1" applyAlignment="1">
      <alignment horizontal="center" vertical="center" wrapText="1"/>
    </xf>
    <xf numFmtId="9" fontId="16" fillId="3" borderId="451" xfId="1" applyFont="1" applyFill="1" applyBorder="1" applyAlignment="1">
      <alignment horizontal="center" vertical="center" wrapText="1"/>
    </xf>
    <xf numFmtId="9" fontId="16" fillId="0" borderId="440" xfId="1" applyFont="1" applyFill="1" applyBorder="1" applyAlignment="1">
      <alignment horizontal="center" vertical="center" wrapText="1"/>
    </xf>
    <xf numFmtId="9" fontId="16" fillId="3" borderId="450" xfId="1" applyFont="1" applyFill="1" applyBorder="1" applyAlignment="1">
      <alignment horizontal="center" vertical="center" wrapText="1"/>
    </xf>
    <xf numFmtId="165" fontId="16" fillId="18" borderId="440" xfId="1" applyNumberFormat="1" applyFont="1" applyFill="1" applyBorder="1" applyAlignment="1">
      <alignment horizontal="center" vertical="center" wrapText="1"/>
    </xf>
    <xf numFmtId="165" fontId="16" fillId="18" borderId="448" xfId="1" applyNumberFormat="1" applyFont="1" applyFill="1" applyBorder="1" applyAlignment="1">
      <alignment horizontal="center" vertical="center" wrapText="1"/>
    </xf>
    <xf numFmtId="165" fontId="16" fillId="18" borderId="449" xfId="1" applyNumberFormat="1" applyFont="1" applyFill="1" applyBorder="1" applyAlignment="1">
      <alignment horizontal="center" vertical="center" wrapText="1"/>
    </xf>
    <xf numFmtId="165" fontId="16" fillId="18" borderId="450" xfId="1" applyNumberFormat="1" applyFont="1" applyFill="1" applyBorder="1" applyAlignment="1">
      <alignment horizontal="center" vertical="center" wrapText="1"/>
    </xf>
    <xf numFmtId="165" fontId="16" fillId="18" borderId="451" xfId="1" applyNumberFormat="1" applyFont="1" applyFill="1" applyBorder="1" applyAlignment="1">
      <alignment horizontal="center" vertical="center" wrapText="1"/>
    </xf>
    <xf numFmtId="3" fontId="16" fillId="18" borderId="448" xfId="2" applyNumberFormat="1" applyFont="1" applyFill="1" applyBorder="1" applyAlignment="1">
      <alignment horizontal="center" vertical="center" wrapText="1"/>
    </xf>
    <xf numFmtId="3" fontId="16" fillId="18" borderId="449" xfId="2" applyNumberFormat="1" applyFont="1" applyFill="1" applyBorder="1" applyAlignment="1">
      <alignment horizontal="center" vertical="center" wrapText="1"/>
    </xf>
    <xf numFmtId="3" fontId="16" fillId="18" borderId="450" xfId="2" applyNumberFormat="1" applyFont="1" applyFill="1" applyBorder="1" applyAlignment="1">
      <alignment horizontal="center" vertical="center" wrapText="1"/>
    </xf>
    <xf numFmtId="9" fontId="16" fillId="18" borderId="450" xfId="1" applyFont="1" applyFill="1" applyBorder="1" applyAlignment="1">
      <alignment horizontal="center" vertical="center" wrapText="1"/>
    </xf>
    <xf numFmtId="9" fontId="16" fillId="18" borderId="451" xfId="1" applyFont="1" applyFill="1" applyBorder="1" applyAlignment="1">
      <alignment horizontal="center" vertical="center" wrapText="1"/>
    </xf>
    <xf numFmtId="165" fontId="16" fillId="40" borderId="440" xfId="1" applyNumberFormat="1" applyFont="1" applyFill="1" applyBorder="1" applyAlignment="1">
      <alignment horizontal="center" vertical="center" wrapText="1"/>
    </xf>
    <xf numFmtId="3" fontId="16" fillId="18" borderId="487" xfId="2" applyNumberFormat="1" applyFont="1" applyFill="1" applyBorder="1" applyAlignment="1">
      <alignment horizontal="center" vertical="center" wrapText="1"/>
    </xf>
    <xf numFmtId="10" fontId="16" fillId="18" borderId="451" xfId="1" applyNumberFormat="1" applyFont="1" applyFill="1" applyBorder="1" applyAlignment="1">
      <alignment horizontal="center" vertical="center" wrapText="1"/>
    </xf>
    <xf numFmtId="10" fontId="16" fillId="18" borderId="450" xfId="1" applyNumberFormat="1" applyFont="1" applyFill="1" applyBorder="1" applyAlignment="1">
      <alignment horizontal="center" vertical="center" wrapText="1"/>
    </xf>
    <xf numFmtId="10" fontId="16" fillId="40" borderId="488" xfId="1" applyNumberFormat="1" applyFont="1" applyFill="1" applyBorder="1" applyAlignment="1">
      <alignment horizontal="center" vertical="center" wrapText="1"/>
    </xf>
    <xf numFmtId="9" fontId="16" fillId="27" borderId="53" xfId="1" applyFont="1" applyFill="1" applyBorder="1" applyAlignment="1">
      <alignment horizontal="center" vertical="center" wrapText="1"/>
    </xf>
    <xf numFmtId="0" fontId="16" fillId="40" borderId="61" xfId="2" applyFont="1" applyFill="1" applyBorder="1" applyAlignment="1">
      <alignment horizontal="center" vertical="center" wrapText="1"/>
    </xf>
    <xf numFmtId="0" fontId="16" fillId="40" borderId="58" xfId="2" applyFont="1" applyFill="1" applyBorder="1" applyAlignment="1">
      <alignment horizontal="center" vertical="center" wrapText="1"/>
    </xf>
    <xf numFmtId="0" fontId="16" fillId="40" borderId="75" xfId="2" applyFont="1" applyFill="1" applyBorder="1" applyAlignment="1">
      <alignment horizontal="center" vertical="center" wrapText="1"/>
    </xf>
    <xf numFmtId="0" fontId="16" fillId="40" borderId="57" xfId="2" applyFont="1" applyFill="1" applyBorder="1" applyAlignment="1">
      <alignment horizontal="center" vertical="center" wrapText="1"/>
    </xf>
    <xf numFmtId="0" fontId="16" fillId="40" borderId="59" xfId="2" applyFont="1" applyFill="1" applyBorder="1" applyAlignment="1">
      <alignment horizontal="center" vertical="center" wrapText="1"/>
    </xf>
    <xf numFmtId="0" fontId="16" fillId="40" borderId="53" xfId="2" applyFont="1" applyFill="1" applyBorder="1" applyAlignment="1">
      <alignment horizontal="center" vertical="center" wrapText="1"/>
    </xf>
    <xf numFmtId="0" fontId="16" fillId="40" borderId="4" xfId="2" applyFont="1" applyFill="1" applyBorder="1" applyAlignment="1">
      <alignment horizontal="center" vertical="center" wrapText="1"/>
    </xf>
    <xf numFmtId="0" fontId="16" fillId="40" borderId="105" xfId="2" applyFont="1" applyFill="1" applyBorder="1" applyAlignment="1">
      <alignment horizontal="center" vertical="center" wrapText="1"/>
    </xf>
    <xf numFmtId="0" fontId="16" fillId="40" borderId="6" xfId="2" applyFont="1" applyFill="1" applyBorder="1" applyAlignment="1">
      <alignment horizontal="center" vertical="center" wrapText="1"/>
    </xf>
    <xf numFmtId="9" fontId="16" fillId="27" borderId="148" xfId="1" applyFont="1" applyFill="1" applyBorder="1" applyAlignment="1">
      <alignment horizontal="center" vertical="center" wrapText="1"/>
    </xf>
    <xf numFmtId="9" fontId="16" fillId="3" borderId="132" xfId="1" applyFont="1" applyFill="1" applyBorder="1" applyAlignment="1">
      <alignment horizontal="center" vertical="center" wrapText="1"/>
    </xf>
    <xf numFmtId="9" fontId="16" fillId="3" borderId="150" xfId="1" applyFont="1" applyFill="1" applyBorder="1" applyAlignment="1">
      <alignment horizontal="center" vertical="center" wrapText="1"/>
    </xf>
    <xf numFmtId="9" fontId="16" fillId="3" borderId="267" xfId="1" applyFont="1" applyFill="1" applyBorder="1" applyAlignment="1">
      <alignment horizontal="center" vertical="center" wrapText="1"/>
    </xf>
    <xf numFmtId="9" fontId="16" fillId="3" borderId="149" xfId="1" applyFont="1" applyFill="1" applyBorder="1" applyAlignment="1">
      <alignment horizontal="center" vertical="center" wrapText="1"/>
    </xf>
    <xf numFmtId="9" fontId="16" fillId="3" borderId="152" xfId="1" applyFont="1" applyFill="1" applyBorder="1" applyAlignment="1">
      <alignment horizontal="center" vertical="center" wrapText="1"/>
    </xf>
    <xf numFmtId="0" fontId="18" fillId="11" borderId="368" xfId="0" applyFont="1" applyFill="1" applyBorder="1" applyAlignment="1">
      <alignment horizontal="center" vertical="center" wrapText="1"/>
    </xf>
    <xf numFmtId="0" fontId="25" fillId="8" borderId="1" xfId="0" applyFont="1" applyFill="1" applyBorder="1" applyAlignment="1">
      <alignment vertical="center" wrapText="1"/>
    </xf>
    <xf numFmtId="3" fontId="14" fillId="3" borderId="368" xfId="2" applyNumberFormat="1" applyFill="1" applyBorder="1" applyAlignment="1">
      <alignment horizontal="center" vertical="center" wrapText="1"/>
    </xf>
    <xf numFmtId="0" fontId="0" fillId="3" borderId="1" xfId="0" applyFill="1" applyBorder="1"/>
    <xf numFmtId="0" fontId="25" fillId="8" borderId="5" xfId="0" applyFont="1" applyFill="1" applyBorder="1" applyAlignment="1">
      <alignment vertical="center" wrapText="1"/>
    </xf>
    <xf numFmtId="0" fontId="25" fillId="8" borderId="4" xfId="0" applyFont="1" applyFill="1" applyBorder="1" applyAlignment="1">
      <alignment vertical="center" wrapText="1"/>
    </xf>
    <xf numFmtId="0" fontId="25" fillId="8" borderId="6" xfId="0" applyFont="1" applyFill="1" applyBorder="1" applyAlignment="1">
      <alignment vertical="center" wrapText="1"/>
    </xf>
    <xf numFmtId="0" fontId="0" fillId="3" borderId="2" xfId="0" applyFill="1" applyBorder="1"/>
    <xf numFmtId="0" fontId="37" fillId="36" borderId="44" xfId="0" applyFont="1" applyFill="1" applyBorder="1" applyAlignment="1">
      <alignment horizontal="left" vertical="center" wrapText="1"/>
    </xf>
    <xf numFmtId="0" fontId="37" fillId="36" borderId="45" xfId="0" applyFont="1" applyFill="1" applyBorder="1" applyAlignment="1">
      <alignment horizontal="left" vertical="center" wrapText="1"/>
    </xf>
    <xf numFmtId="0" fontId="37" fillId="36" borderId="47" xfId="0" applyFont="1" applyFill="1" applyBorder="1" applyAlignment="1">
      <alignment horizontal="left" vertical="center" wrapText="1"/>
    </xf>
    <xf numFmtId="0" fontId="37" fillId="57" borderId="44" xfId="0" applyFont="1" applyFill="1" applyBorder="1" applyAlignment="1">
      <alignment vertical="center"/>
    </xf>
    <xf numFmtId="0" fontId="37" fillId="57" borderId="45" xfId="0" applyFont="1" applyFill="1" applyBorder="1" applyAlignment="1">
      <alignment vertical="center"/>
    </xf>
    <xf numFmtId="0" fontId="83" fillId="58" borderId="0" xfId="0" applyFont="1" applyFill="1" applyAlignment="1">
      <alignment wrapText="1"/>
    </xf>
    <xf numFmtId="0" fontId="37" fillId="59" borderId="44" xfId="0" applyFont="1" applyFill="1" applyBorder="1" applyAlignment="1">
      <alignment horizontal="left" vertical="center" wrapText="1"/>
    </xf>
    <xf numFmtId="0" fontId="37" fillId="59" borderId="45" xfId="0" applyFont="1" applyFill="1" applyBorder="1" applyAlignment="1">
      <alignment horizontal="left" vertical="center" wrapText="1"/>
    </xf>
    <xf numFmtId="0" fontId="37" fillId="59" borderId="47" xfId="0" applyFont="1" applyFill="1" applyBorder="1" applyAlignment="1">
      <alignment horizontal="left" vertical="center" wrapText="1"/>
    </xf>
    <xf numFmtId="164" fontId="0" fillId="33" borderId="60" xfId="2" applyNumberFormat="1" applyFont="1" applyFill="1" applyBorder="1" applyAlignment="1">
      <alignment horizontal="center" vertical="center" wrapText="1"/>
    </xf>
    <xf numFmtId="164" fontId="0" fillId="0" borderId="55" xfId="2" applyNumberFormat="1" applyFont="1" applyBorder="1" applyAlignment="1">
      <alignment horizontal="center" vertical="center" wrapText="1"/>
    </xf>
    <xf numFmtId="164" fontId="0" fillId="0" borderId="56" xfId="2" applyNumberFormat="1" applyFont="1" applyBorder="1" applyAlignment="1">
      <alignment horizontal="center" vertical="center" wrapText="1"/>
    </xf>
    <xf numFmtId="164" fontId="0" fillId="33" borderId="56" xfId="3" applyNumberFormat="1" applyFont="1" applyFill="1" applyBorder="1" applyAlignment="1">
      <alignment horizontal="center" vertical="center" wrapText="1"/>
    </xf>
    <xf numFmtId="164" fontId="0" fillId="19" borderId="60" xfId="2" applyNumberFormat="1" applyFont="1" applyFill="1" applyBorder="1" applyAlignment="1">
      <alignment horizontal="center" vertical="center" wrapText="1"/>
    </xf>
    <xf numFmtId="164" fontId="0" fillId="3" borderId="55" xfId="2" applyNumberFormat="1" applyFont="1" applyFill="1" applyBorder="1" applyAlignment="1">
      <alignment horizontal="center" vertical="center" wrapText="1"/>
    </xf>
    <xf numFmtId="164" fontId="0" fillId="3" borderId="56" xfId="2" applyNumberFormat="1" applyFont="1" applyFill="1" applyBorder="1" applyAlignment="1">
      <alignment horizontal="center" vertical="center" wrapText="1"/>
    </xf>
    <xf numFmtId="164" fontId="0" fillId="3" borderId="54" xfId="3" applyNumberFormat="1" applyFont="1" applyFill="1" applyBorder="1" applyAlignment="1">
      <alignment horizontal="center" vertical="center" wrapText="1"/>
    </xf>
    <xf numFmtId="164" fontId="0" fillId="19" borderId="56" xfId="3" applyNumberFormat="1" applyFont="1" applyFill="1" applyBorder="1" applyAlignment="1">
      <alignment horizontal="center" vertical="center" wrapText="1"/>
    </xf>
    <xf numFmtId="164" fontId="0" fillId="3" borderId="52" xfId="3" applyNumberFormat="1" applyFont="1" applyFill="1" applyBorder="1" applyAlignment="1">
      <alignment horizontal="center" vertical="center" wrapText="1"/>
    </xf>
    <xf numFmtId="164" fontId="0" fillId="3" borderId="52" xfId="2" applyNumberFormat="1" applyFont="1" applyFill="1" applyBorder="1" applyAlignment="1">
      <alignment horizontal="center" vertical="center" wrapText="1"/>
    </xf>
    <xf numFmtId="164" fontId="0" fillId="19" borderId="56" xfId="2" applyNumberFormat="1" applyFont="1" applyFill="1" applyBorder="1" applyAlignment="1">
      <alignment horizontal="center" vertical="center" wrapText="1"/>
    </xf>
    <xf numFmtId="164" fontId="0" fillId="3" borderId="2" xfId="2" applyNumberFormat="1" applyFont="1" applyFill="1" applyBorder="1" applyAlignment="1">
      <alignment horizontal="center" vertical="center" wrapText="1"/>
    </xf>
    <xf numFmtId="164" fontId="0" fillId="33" borderId="55" xfId="2" applyNumberFormat="1" applyFont="1" applyFill="1" applyBorder="1" applyAlignment="1">
      <alignment horizontal="center" vertical="center" wrapText="1"/>
    </xf>
    <xf numFmtId="164" fontId="0" fillId="33" borderId="56" xfId="2" applyNumberFormat="1" applyFont="1" applyFill="1" applyBorder="1" applyAlignment="1">
      <alignment horizontal="center" vertical="center" wrapText="1"/>
    </xf>
    <xf numFmtId="164" fontId="0" fillId="33" borderId="54" xfId="3" applyNumberFormat="1" applyFont="1" applyFill="1" applyBorder="1" applyAlignment="1">
      <alignment horizontal="center" vertical="center" wrapText="1"/>
    </xf>
    <xf numFmtId="164" fontId="0" fillId="3" borderId="56" xfId="3" applyNumberFormat="1" applyFont="1" applyFill="1" applyBorder="1" applyAlignment="1">
      <alignment horizontal="center" vertical="center" wrapText="1"/>
    </xf>
    <xf numFmtId="164" fontId="0" fillId="19" borderId="55" xfId="2" applyNumberFormat="1" applyFont="1" applyFill="1" applyBorder="1" applyAlignment="1">
      <alignment horizontal="center" vertical="center" wrapText="1"/>
    </xf>
    <xf numFmtId="164" fontId="0" fillId="19" borderId="54" xfId="3" applyNumberFormat="1" applyFont="1" applyFill="1" applyBorder="1" applyAlignment="1">
      <alignment horizontal="center" vertical="center" wrapText="1"/>
    </xf>
    <xf numFmtId="164" fontId="16" fillId="0" borderId="60" xfId="2" applyNumberFormat="1" applyFont="1" applyBorder="1" applyAlignment="1">
      <alignment horizontal="center" vertical="center" wrapText="1"/>
    </xf>
    <xf numFmtId="164" fontId="16" fillId="0" borderId="55" xfId="2" applyNumberFormat="1" applyFont="1" applyBorder="1" applyAlignment="1">
      <alignment horizontal="center" vertical="center" wrapText="1"/>
    </xf>
    <xf numFmtId="164" fontId="0" fillId="0" borderId="60" xfId="2" applyNumberFormat="1" applyFont="1" applyBorder="1" applyAlignment="1">
      <alignment horizontal="center" vertical="center" wrapText="1"/>
    </xf>
    <xf numFmtId="164" fontId="0" fillId="0" borderId="52" xfId="2" applyNumberFormat="1" applyFont="1" applyBorder="1" applyAlignment="1">
      <alignment horizontal="center" vertical="center" wrapText="1"/>
    </xf>
    <xf numFmtId="164" fontId="0" fillId="0" borderId="2" xfId="2" applyNumberFormat="1" applyFont="1" applyBorder="1" applyAlignment="1">
      <alignment horizontal="center" vertical="center" wrapText="1"/>
    </xf>
    <xf numFmtId="0" fontId="15" fillId="3" borderId="0" xfId="9" applyFill="1" applyAlignment="1">
      <alignment horizontal="center" vertical="center" wrapText="1"/>
    </xf>
    <xf numFmtId="164" fontId="0" fillId="3" borderId="60" xfId="2" applyNumberFormat="1" applyFont="1" applyFill="1" applyBorder="1" applyAlignment="1">
      <alignment horizontal="center" vertical="center" wrapText="1"/>
    </xf>
    <xf numFmtId="0" fontId="0" fillId="0" borderId="4" xfId="0" applyBorder="1" applyAlignment="1">
      <alignment horizontal="center" vertical="center"/>
    </xf>
    <xf numFmtId="9" fontId="16" fillId="0" borderId="58" xfId="1" applyFont="1" applyBorder="1" applyAlignment="1">
      <alignment horizontal="center" vertical="center" wrapText="1"/>
    </xf>
    <xf numFmtId="9" fontId="16" fillId="0" borderId="75" xfId="1" applyFont="1" applyBorder="1" applyAlignment="1">
      <alignment horizontal="center" vertical="center"/>
    </xf>
    <xf numFmtId="9" fontId="16" fillId="0" borderId="128" xfId="1" applyFont="1" applyBorder="1" applyAlignment="1">
      <alignment horizontal="center" vertical="center"/>
    </xf>
    <xf numFmtId="9" fontId="16" fillId="0" borderId="58" xfId="1" applyFont="1" applyBorder="1" applyAlignment="1">
      <alignment horizontal="center" vertical="center"/>
    </xf>
    <xf numFmtId="9" fontId="16" fillId="0" borderId="57" xfId="1" applyFont="1" applyBorder="1" applyAlignment="1">
      <alignment horizontal="center" vertical="center"/>
    </xf>
    <xf numFmtId="9" fontId="16" fillId="0" borderId="53" xfId="1" applyFont="1" applyBorder="1" applyAlignment="1">
      <alignment horizontal="center" vertical="center"/>
    </xf>
    <xf numFmtId="0" fontId="36" fillId="0" borderId="4" xfId="0" applyFont="1" applyBorder="1" applyAlignment="1">
      <alignment horizontal="center" vertical="center" wrapText="1"/>
    </xf>
    <xf numFmtId="0" fontId="16" fillId="0" borderId="147" xfId="2" applyFont="1" applyBorder="1" applyAlignment="1">
      <alignment horizontal="center" vertical="center" wrapText="1"/>
    </xf>
    <xf numFmtId="0" fontId="16" fillId="0" borderId="4" xfId="2" applyFont="1" applyBorder="1" applyAlignment="1">
      <alignment horizontal="center" vertical="center" wrapText="1"/>
    </xf>
    <xf numFmtId="0" fontId="36" fillId="0" borderId="154" xfId="0" applyFont="1" applyBorder="1" applyAlignment="1">
      <alignment horizontal="center" vertical="center" wrapText="1"/>
    </xf>
    <xf numFmtId="0" fontId="38" fillId="3" borderId="60" xfId="0" applyFont="1" applyFill="1" applyBorder="1" applyAlignment="1">
      <alignment horizontal="center" vertical="center" wrapText="1"/>
    </xf>
    <xf numFmtId="0" fontId="38" fillId="0" borderId="55" xfId="0" applyFont="1" applyBorder="1" applyAlignment="1">
      <alignment horizontal="center" vertical="center" wrapText="1"/>
    </xf>
    <xf numFmtId="0" fontId="38" fillId="3" borderId="54" xfId="0" applyFont="1" applyFill="1" applyBorder="1" applyAlignment="1">
      <alignment horizontal="center" vertical="center" wrapText="1"/>
    </xf>
    <xf numFmtId="0" fontId="38" fillId="3" borderId="52" xfId="0" applyFont="1" applyFill="1" applyBorder="1" applyAlignment="1">
      <alignment horizontal="center" vertical="center" wrapText="1"/>
    </xf>
    <xf numFmtId="0" fontId="38" fillId="3" borderId="155" xfId="0" applyFont="1" applyFill="1" applyBorder="1" applyAlignment="1">
      <alignment horizontal="center" vertical="center" wrapText="1"/>
    </xf>
    <xf numFmtId="0" fontId="38" fillId="3" borderId="156" xfId="0" applyFont="1" applyFill="1" applyBorder="1" applyAlignment="1">
      <alignment horizontal="center" vertical="center" wrapText="1"/>
    </xf>
    <xf numFmtId="0" fontId="38" fillId="3" borderId="158" xfId="0" applyFont="1" applyFill="1" applyBorder="1" applyAlignment="1">
      <alignment horizontal="center" vertical="center" wrapText="1"/>
    </xf>
    <xf numFmtId="0" fontId="38" fillId="3" borderId="222" xfId="0" applyFont="1" applyFill="1" applyBorder="1" applyAlignment="1">
      <alignment horizontal="center" vertical="center" wrapText="1"/>
    </xf>
    <xf numFmtId="0" fontId="38" fillId="3" borderId="60" xfId="2" applyFont="1" applyFill="1" applyBorder="1" applyAlignment="1">
      <alignment horizontal="center" vertical="center" wrapText="1"/>
    </xf>
    <xf numFmtId="0" fontId="38" fillId="3" borderId="54" xfId="2" applyFont="1" applyFill="1" applyBorder="1" applyAlignment="1">
      <alignment horizontal="center" vertical="center" wrapText="1"/>
    </xf>
    <xf numFmtId="0" fontId="38" fillId="3" borderId="52" xfId="2" applyFont="1" applyFill="1" applyBorder="1" applyAlignment="1">
      <alignment horizontal="center" vertical="center" wrapText="1"/>
    </xf>
    <xf numFmtId="0" fontId="38" fillId="3" borderId="155" xfId="2" applyFont="1" applyFill="1" applyBorder="1" applyAlignment="1">
      <alignment horizontal="center" vertical="center" wrapText="1"/>
    </xf>
    <xf numFmtId="0" fontId="38" fillId="3" borderId="158" xfId="2" applyFont="1" applyFill="1" applyBorder="1" applyAlignment="1">
      <alignment horizontal="center" vertical="center" wrapText="1"/>
    </xf>
    <xf numFmtId="0" fontId="38" fillId="3" borderId="222" xfId="2" applyFont="1" applyFill="1" applyBorder="1" applyAlignment="1">
      <alignment horizontal="center" vertical="center" wrapText="1"/>
    </xf>
    <xf numFmtId="2" fontId="38" fillId="3" borderId="60" xfId="2" applyNumberFormat="1" applyFont="1" applyFill="1" applyBorder="1" applyAlignment="1">
      <alignment horizontal="center" vertical="center" wrapText="1"/>
    </xf>
    <xf numFmtId="2" fontId="38" fillId="3" borderId="55" xfId="2" applyNumberFormat="1" applyFont="1" applyFill="1" applyBorder="1" applyAlignment="1">
      <alignment horizontal="center" vertical="center" wrapText="1"/>
    </xf>
    <xf numFmtId="2" fontId="38" fillId="3" borderId="54" xfId="2" applyNumberFormat="1" applyFont="1" applyFill="1" applyBorder="1" applyAlignment="1">
      <alignment horizontal="center" vertical="center" wrapText="1"/>
    </xf>
    <xf numFmtId="2" fontId="38" fillId="3" borderId="52" xfId="2" applyNumberFormat="1" applyFont="1" applyFill="1" applyBorder="1" applyAlignment="1">
      <alignment horizontal="center" vertical="center" wrapText="1"/>
    </xf>
    <xf numFmtId="2" fontId="38" fillId="3" borderId="155" xfId="2" applyNumberFormat="1" applyFont="1" applyFill="1" applyBorder="1" applyAlignment="1">
      <alignment horizontal="center" vertical="center" wrapText="1"/>
    </xf>
    <xf numFmtId="2" fontId="38" fillId="3" borderId="156" xfId="2" applyNumberFormat="1" applyFont="1" applyFill="1" applyBorder="1" applyAlignment="1">
      <alignment horizontal="center" vertical="center" wrapText="1"/>
    </xf>
    <xf numFmtId="2" fontId="38" fillId="3" borderId="158" xfId="2" applyNumberFormat="1" applyFont="1" applyFill="1" applyBorder="1" applyAlignment="1">
      <alignment horizontal="center" vertical="center" wrapText="1"/>
    </xf>
    <xf numFmtId="2" fontId="38" fillId="3" borderId="222" xfId="2" applyNumberFormat="1" applyFont="1" applyFill="1" applyBorder="1" applyAlignment="1">
      <alignment horizontal="center" vertical="center" wrapText="1"/>
    </xf>
    <xf numFmtId="2" fontId="38" fillId="3" borderId="60" xfId="0" applyNumberFormat="1" applyFont="1" applyFill="1" applyBorder="1" applyAlignment="1">
      <alignment horizontal="center" vertical="center" wrapText="1"/>
    </xf>
    <xf numFmtId="2" fontId="38" fillId="3" borderId="54" xfId="0" applyNumberFormat="1" applyFont="1" applyFill="1" applyBorder="1" applyAlignment="1">
      <alignment horizontal="center" vertical="center" wrapText="1"/>
    </xf>
    <xf numFmtId="2" fontId="38" fillId="3" borderId="52" xfId="0" applyNumberFormat="1" applyFont="1" applyFill="1" applyBorder="1" applyAlignment="1">
      <alignment horizontal="center" vertical="center" wrapText="1"/>
    </xf>
    <xf numFmtId="2" fontId="38" fillId="3" borderId="155" xfId="0" applyNumberFormat="1" applyFont="1" applyFill="1" applyBorder="1" applyAlignment="1">
      <alignment horizontal="center" vertical="center" wrapText="1"/>
    </xf>
    <xf numFmtId="2" fontId="38" fillId="3" borderId="158" xfId="0" applyNumberFormat="1" applyFont="1" applyFill="1" applyBorder="1" applyAlignment="1">
      <alignment horizontal="center" vertical="center" wrapText="1"/>
    </xf>
    <xf numFmtId="2" fontId="38" fillId="3" borderId="222" xfId="0" applyNumberFormat="1" applyFont="1" applyFill="1" applyBorder="1" applyAlignment="1">
      <alignment horizontal="center" vertical="center" wrapText="1"/>
    </xf>
    <xf numFmtId="0" fontId="38" fillId="0" borderId="54" xfId="0" applyFont="1" applyBorder="1" applyAlignment="1">
      <alignment horizontal="center" vertical="center" wrapText="1"/>
    </xf>
    <xf numFmtId="0" fontId="38" fillId="0" borderId="52" xfId="0" applyFont="1" applyBorder="1" applyAlignment="1">
      <alignment horizontal="center" vertical="center" wrapText="1"/>
    </xf>
    <xf numFmtId="0" fontId="38" fillId="0" borderId="156" xfId="0" applyFont="1" applyBorder="1" applyAlignment="1">
      <alignment horizontal="center" vertical="center" wrapText="1"/>
    </xf>
    <xf numFmtId="0" fontId="38" fillId="0" borderId="158" xfId="0" applyFont="1" applyBorder="1" applyAlignment="1">
      <alignment horizontal="center" vertical="center" wrapText="1"/>
    </xf>
    <xf numFmtId="0" fontId="38" fillId="0" borderId="222" xfId="0" applyFont="1" applyBorder="1" applyAlignment="1">
      <alignment horizontal="center" vertical="center" wrapText="1"/>
    </xf>
    <xf numFmtId="2" fontId="38" fillId="0" borderId="55" xfId="0" applyNumberFormat="1" applyFont="1" applyBorder="1" applyAlignment="1">
      <alignment horizontal="center" vertical="center" wrapText="1"/>
    </xf>
    <xf numFmtId="2" fontId="38" fillId="0" borderId="54" xfId="0" applyNumberFormat="1" applyFont="1" applyBorder="1" applyAlignment="1">
      <alignment horizontal="center" vertical="center" wrapText="1"/>
    </xf>
    <xf numFmtId="2" fontId="38" fillId="0" borderId="52" xfId="0" applyNumberFormat="1" applyFont="1" applyBorder="1" applyAlignment="1">
      <alignment horizontal="center" vertical="center" wrapText="1"/>
    </xf>
    <xf numFmtId="2" fontId="38" fillId="0" borderId="133" xfId="0" applyNumberFormat="1" applyFont="1" applyBorder="1" applyAlignment="1">
      <alignment horizontal="center" vertical="center" wrapText="1"/>
    </xf>
    <xf numFmtId="2" fontId="38" fillId="0" borderId="138" xfId="0" applyNumberFormat="1" applyFont="1" applyBorder="1" applyAlignment="1">
      <alignment horizontal="center" vertical="center" wrapText="1"/>
    </xf>
    <xf numFmtId="2" fontId="38" fillId="0" borderId="135" xfId="0" applyNumberFormat="1" applyFont="1" applyBorder="1" applyAlignment="1">
      <alignment horizontal="center" vertical="center" wrapText="1"/>
    </xf>
    <xf numFmtId="0" fontId="22" fillId="7" borderId="1" xfId="0" applyFont="1" applyFill="1" applyBorder="1" applyAlignment="1">
      <alignment horizontal="center" vertical="center" wrapText="1"/>
    </xf>
    <xf numFmtId="0" fontId="16" fillId="0" borderId="373" xfId="0" applyFont="1" applyBorder="1" applyAlignment="1">
      <alignment horizontal="center" vertical="center" wrapText="1"/>
    </xf>
    <xf numFmtId="0" fontId="16" fillId="0" borderId="52" xfId="2" applyFont="1" applyBorder="1" applyAlignment="1">
      <alignment horizontal="center" vertical="center" wrapText="1"/>
    </xf>
    <xf numFmtId="0" fontId="16" fillId="0" borderId="247" xfId="0" applyFont="1" applyBorder="1" applyAlignment="1">
      <alignment horizontal="center" vertical="center" wrapText="1"/>
    </xf>
    <xf numFmtId="0" fontId="16" fillId="0" borderId="27" xfId="0" applyFont="1" applyBorder="1" applyAlignment="1">
      <alignment horizontal="center" vertical="center" wrapText="1"/>
    </xf>
    <xf numFmtId="0" fontId="16" fillId="0" borderId="30" xfId="0" applyFont="1" applyBorder="1" applyAlignment="1">
      <alignment horizontal="center" vertical="center" wrapText="1"/>
    </xf>
    <xf numFmtId="0" fontId="16" fillId="0" borderId="31" xfId="0" applyFont="1" applyBorder="1" applyAlignment="1">
      <alignment horizontal="center" vertical="center" wrapText="1"/>
    </xf>
    <xf numFmtId="0" fontId="16" fillId="0" borderId="486" xfId="0" applyFont="1" applyBorder="1" applyAlignment="1">
      <alignment horizontal="center" vertical="center" wrapText="1"/>
    </xf>
    <xf numFmtId="0" fontId="16" fillId="0" borderId="268" xfId="0" applyFont="1" applyBorder="1" applyAlignment="1">
      <alignment horizontal="center" vertical="center" wrapText="1"/>
    </xf>
    <xf numFmtId="0" fontId="16" fillId="0" borderId="493" xfId="0" applyFont="1" applyBorder="1" applyAlignment="1">
      <alignment horizontal="center" vertical="center" wrapText="1"/>
    </xf>
    <xf numFmtId="0" fontId="16" fillId="0" borderId="435" xfId="0" applyFont="1" applyBorder="1" applyAlignment="1">
      <alignment horizontal="center" vertical="center" wrapText="1"/>
    </xf>
    <xf numFmtId="3" fontId="16" fillId="3" borderId="56" xfId="27" applyNumberFormat="1" applyFont="1" applyFill="1" applyBorder="1" applyAlignment="1">
      <alignment horizontal="center" vertical="center" wrapText="1"/>
    </xf>
    <xf numFmtId="3" fontId="16" fillId="3" borderId="450" xfId="27" applyNumberFormat="1" applyFont="1" applyFill="1" applyBorder="1" applyAlignment="1">
      <alignment horizontal="center" vertical="center" wrapText="1"/>
    </xf>
    <xf numFmtId="3" fontId="16" fillId="3" borderId="59" xfId="27" applyNumberFormat="1" applyFont="1" applyFill="1" applyBorder="1" applyAlignment="1">
      <alignment horizontal="center" vertical="center" wrapText="1"/>
    </xf>
    <xf numFmtId="0" fontId="22" fillId="7" borderId="68" xfId="0" applyFont="1" applyFill="1" applyBorder="1" applyAlignment="1">
      <alignment horizontal="center" vertical="center" wrapText="1"/>
    </xf>
    <xf numFmtId="0" fontId="21" fillId="10" borderId="107" xfId="0" applyFont="1" applyFill="1" applyBorder="1" applyAlignment="1">
      <alignment horizontal="center" vertical="center" wrapText="1"/>
    </xf>
    <xf numFmtId="9" fontId="16" fillId="0" borderId="52" xfId="1" applyFont="1" applyBorder="1" applyAlignment="1">
      <alignment horizontal="center" vertical="center" wrapText="1"/>
    </xf>
    <xf numFmtId="1" fontId="16" fillId="0" borderId="52" xfId="1" applyNumberFormat="1" applyFont="1" applyBorder="1" applyAlignment="1">
      <alignment horizontal="center" vertical="center" wrapText="1"/>
    </xf>
    <xf numFmtId="0" fontId="23" fillId="3" borderId="0" xfId="0" applyFont="1" applyFill="1" applyAlignment="1">
      <alignment horizontal="left" vertical="center" wrapText="1"/>
    </xf>
    <xf numFmtId="49" fontId="87" fillId="55" borderId="43" xfId="0" applyNumberFormat="1" applyFont="1" applyFill="1" applyBorder="1" applyAlignment="1">
      <alignment horizontal="center" vertical="center" wrapText="1"/>
    </xf>
    <xf numFmtId="49" fontId="87" fillId="55" borderId="470" xfId="0" applyNumberFormat="1" applyFont="1" applyFill="1" applyBorder="1" applyAlignment="1">
      <alignment horizontal="center" vertical="center" wrapText="1"/>
    </xf>
    <xf numFmtId="49" fontId="87" fillId="55" borderId="500" xfId="0" applyNumberFormat="1" applyFont="1" applyFill="1" applyBorder="1" applyAlignment="1">
      <alignment horizontal="center" vertical="center" wrapText="1"/>
    </xf>
    <xf numFmtId="49" fontId="87" fillId="55" borderId="516" xfId="0" applyNumberFormat="1" applyFont="1" applyFill="1" applyBorder="1" applyAlignment="1">
      <alignment horizontal="center" vertical="center" wrapText="1"/>
    </xf>
    <xf numFmtId="0" fontId="16" fillId="0" borderId="52" xfId="0" applyFont="1" applyBorder="1" applyAlignment="1">
      <alignment horizontal="center" vertical="center"/>
    </xf>
    <xf numFmtId="9" fontId="0" fillId="0" borderId="54" xfId="1" applyFont="1" applyBorder="1" applyAlignment="1">
      <alignment horizontal="center" vertical="center" wrapText="1"/>
    </xf>
    <xf numFmtId="9" fontId="0" fillId="27" borderId="56" xfId="1" applyFont="1" applyFill="1" applyBorder="1" applyAlignment="1">
      <alignment horizontal="center" vertical="center" wrapText="1"/>
    </xf>
    <xf numFmtId="9" fontId="0" fillId="27" borderId="55" xfId="1" applyFont="1" applyFill="1" applyBorder="1" applyAlignment="1">
      <alignment horizontal="center" vertical="center" wrapText="1"/>
    </xf>
    <xf numFmtId="9" fontId="0" fillId="27" borderId="60" xfId="1" applyFont="1" applyFill="1" applyBorder="1" applyAlignment="1">
      <alignment horizontal="center" vertical="center" wrapText="1"/>
    </xf>
    <xf numFmtId="3" fontId="0" fillId="0" borderId="60" xfId="1" applyNumberFormat="1" applyFont="1" applyBorder="1" applyAlignment="1">
      <alignment horizontal="center" vertical="center" wrapText="1"/>
    </xf>
    <xf numFmtId="3" fontId="0" fillId="0" borderId="55" xfId="1" applyNumberFormat="1" applyFont="1" applyBorder="1" applyAlignment="1">
      <alignment horizontal="center" vertical="center" wrapText="1"/>
    </xf>
    <xf numFmtId="3" fontId="0" fillId="0" borderId="56" xfId="1" applyNumberFormat="1" applyFont="1" applyBorder="1" applyAlignment="1">
      <alignment horizontal="center" vertical="center" wrapText="1"/>
    </xf>
    <xf numFmtId="3" fontId="0" fillId="0" borderId="54" xfId="1" applyNumberFormat="1" applyFont="1" applyBorder="1" applyAlignment="1">
      <alignment horizontal="center" vertical="center" wrapText="1"/>
    </xf>
    <xf numFmtId="3" fontId="0" fillId="0" borderId="228" xfId="1" applyNumberFormat="1" applyFont="1" applyBorder="1" applyAlignment="1">
      <alignment horizontal="center" vertical="center" wrapText="1"/>
    </xf>
    <xf numFmtId="3" fontId="0" fillId="0" borderId="229" xfId="1" applyNumberFormat="1" applyFont="1" applyBorder="1" applyAlignment="1">
      <alignment horizontal="center" vertical="center" wrapText="1"/>
    </xf>
    <xf numFmtId="3" fontId="0" fillId="0" borderId="230" xfId="1" applyNumberFormat="1" applyFont="1" applyBorder="1" applyAlignment="1">
      <alignment horizontal="center" vertical="center" wrapText="1"/>
    </xf>
    <xf numFmtId="3" fontId="0" fillId="0" borderId="231" xfId="1" applyNumberFormat="1" applyFont="1" applyBorder="1" applyAlignment="1">
      <alignment horizontal="center" vertical="center" wrapText="1"/>
    </xf>
    <xf numFmtId="3" fontId="16" fillId="0" borderId="230" xfId="1" applyNumberFormat="1" applyFont="1" applyFill="1" applyBorder="1" applyAlignment="1">
      <alignment horizontal="center" vertical="center" wrapText="1"/>
    </xf>
    <xf numFmtId="3" fontId="16" fillId="0" borderId="56" xfId="1" applyNumberFormat="1" applyFont="1" applyBorder="1" applyAlignment="1">
      <alignment horizontal="center" vertical="center" wrapText="1"/>
    </xf>
    <xf numFmtId="3" fontId="16" fillId="0" borderId="230" xfId="1" applyNumberFormat="1" applyFont="1" applyBorder="1" applyAlignment="1">
      <alignment horizontal="center" vertical="center" wrapText="1"/>
    </xf>
    <xf numFmtId="0" fontId="16" fillId="0" borderId="73" xfId="0" applyFont="1" applyBorder="1" applyAlignment="1">
      <alignment horizontal="center" vertical="center" wrapText="1"/>
    </xf>
    <xf numFmtId="165" fontId="16" fillId="0" borderId="55" xfId="1" applyNumberFormat="1" applyFont="1" applyBorder="1" applyAlignment="1">
      <alignment horizontal="center" vertical="center" wrapText="1"/>
    </xf>
    <xf numFmtId="165" fontId="16" fillId="0" borderId="56" xfId="1" applyNumberFormat="1" applyFont="1" applyBorder="1" applyAlignment="1">
      <alignment horizontal="center" vertical="center" wrapText="1"/>
    </xf>
    <xf numFmtId="165" fontId="16" fillId="0" borderId="52" xfId="3" applyNumberFormat="1" applyFont="1" applyBorder="1" applyAlignment="1">
      <alignment horizontal="center" vertical="center" wrapText="1"/>
    </xf>
    <xf numFmtId="165" fontId="16" fillId="0" borderId="60" xfId="1" applyNumberFormat="1" applyFont="1" applyBorder="1" applyAlignment="1">
      <alignment horizontal="center" vertical="center" wrapText="1"/>
    </xf>
    <xf numFmtId="165" fontId="16" fillId="0" borderId="54" xfId="1" applyNumberFormat="1" applyFont="1" applyBorder="1" applyAlignment="1">
      <alignment horizontal="center" vertical="center" wrapText="1"/>
    </xf>
    <xf numFmtId="0" fontId="16" fillId="0" borderId="30" xfId="2" applyFont="1" applyBorder="1" applyAlignment="1">
      <alignment horizontal="center" vertical="center" wrapText="1"/>
    </xf>
    <xf numFmtId="165" fontId="16" fillId="3" borderId="107" xfId="1" applyNumberFormat="1" applyFont="1" applyFill="1" applyBorder="1" applyAlignment="1">
      <alignment horizontal="center" vertical="center" wrapText="1"/>
    </xf>
    <xf numFmtId="3" fontId="16" fillId="8" borderId="52" xfId="3" applyNumberFormat="1" applyFont="1" applyFill="1" applyBorder="1" applyAlignment="1">
      <alignment horizontal="center" vertical="center" wrapText="1"/>
    </xf>
    <xf numFmtId="3" fontId="16" fillId="8" borderId="522" xfId="3" applyNumberFormat="1" applyFont="1" applyFill="1" applyBorder="1" applyAlignment="1">
      <alignment horizontal="center" vertical="center" wrapText="1"/>
    </xf>
    <xf numFmtId="3" fontId="16" fillId="12" borderId="522" xfId="3" applyNumberFormat="1" applyFont="1" applyFill="1" applyBorder="1" applyAlignment="1">
      <alignment horizontal="center" vertical="center" wrapText="1"/>
    </xf>
    <xf numFmtId="165" fontId="16" fillId="3" borderId="522" xfId="1" applyNumberFormat="1" applyFont="1" applyFill="1" applyBorder="1" applyAlignment="1">
      <alignment horizontal="center" vertical="center" wrapText="1"/>
    </xf>
    <xf numFmtId="0" fontId="17" fillId="46" borderId="522" xfId="2" applyFont="1" applyFill="1" applyBorder="1" applyAlignment="1">
      <alignment horizontal="left" vertical="center" wrapText="1" indent="4"/>
    </xf>
    <xf numFmtId="165" fontId="16" fillId="0" borderId="109" xfId="1" applyNumberFormat="1" applyFont="1" applyBorder="1" applyAlignment="1">
      <alignment horizontal="center" vertical="center" wrapText="1"/>
    </xf>
    <xf numFmtId="165" fontId="16" fillId="0" borderId="74" xfId="1" applyNumberFormat="1" applyFont="1" applyBorder="1" applyAlignment="1">
      <alignment horizontal="center" vertical="center" wrapText="1"/>
    </xf>
    <xf numFmtId="9" fontId="16" fillId="46" borderId="522" xfId="1" applyFont="1" applyFill="1" applyBorder="1" applyAlignment="1">
      <alignment horizontal="center" vertical="center" wrapText="1"/>
    </xf>
    <xf numFmtId="9" fontId="16" fillId="3" borderId="522" xfId="1" applyFont="1" applyFill="1" applyBorder="1" applyAlignment="1">
      <alignment horizontal="center" vertical="center" wrapText="1"/>
    </xf>
    <xf numFmtId="3" fontId="16" fillId="8" borderId="107" xfId="3" applyNumberFormat="1" applyFont="1" applyFill="1" applyBorder="1" applyAlignment="1">
      <alignment horizontal="center" vertical="center" wrapText="1"/>
    </xf>
    <xf numFmtId="3" fontId="16" fillId="12" borderId="107" xfId="3" applyNumberFormat="1" applyFont="1" applyFill="1" applyBorder="1" applyAlignment="1">
      <alignment horizontal="center" vertical="center" wrapText="1"/>
    </xf>
    <xf numFmtId="165" fontId="16" fillId="18" borderId="107" xfId="1" applyNumberFormat="1" applyFont="1" applyFill="1" applyBorder="1" applyAlignment="1">
      <alignment horizontal="center" vertical="center" wrapText="1"/>
    </xf>
    <xf numFmtId="3" fontId="16" fillId="46" borderId="107" xfId="3" applyNumberFormat="1" applyFont="1" applyFill="1" applyBorder="1" applyAlignment="1">
      <alignment horizontal="center" vertical="center" wrapText="1"/>
    </xf>
    <xf numFmtId="9" fontId="16" fillId="3" borderId="107" xfId="1" applyFont="1" applyFill="1" applyBorder="1" applyAlignment="1">
      <alignment horizontal="center" vertical="center" wrapText="1"/>
    </xf>
    <xf numFmtId="9" fontId="16" fillId="18" borderId="107" xfId="1" applyFont="1" applyFill="1" applyBorder="1" applyAlignment="1">
      <alignment horizontal="center" vertical="center" wrapText="1"/>
    </xf>
    <xf numFmtId="3" fontId="16" fillId="8" borderId="65" xfId="2" applyNumberFormat="1" applyFont="1" applyFill="1" applyBorder="1" applyAlignment="1">
      <alignment horizontal="center" vertical="center" wrapText="1"/>
    </xf>
    <xf numFmtId="3" fontId="16" fillId="12" borderId="65" xfId="3" applyNumberFormat="1" applyFont="1" applyFill="1" applyBorder="1" applyAlignment="1">
      <alignment horizontal="center" vertical="center" wrapText="1"/>
    </xf>
    <xf numFmtId="165" fontId="16" fillId="3" borderId="65" xfId="1" applyNumberFormat="1" applyFont="1" applyFill="1" applyBorder="1" applyAlignment="1">
      <alignment horizontal="center" vertical="center" wrapText="1"/>
    </xf>
    <xf numFmtId="165" fontId="16" fillId="18" borderId="65" xfId="1" applyNumberFormat="1" applyFont="1" applyFill="1" applyBorder="1" applyAlignment="1">
      <alignment horizontal="center" vertical="center" wrapText="1"/>
    </xf>
    <xf numFmtId="3" fontId="16" fillId="46" borderId="65" xfId="3" applyNumberFormat="1" applyFont="1" applyFill="1" applyBorder="1" applyAlignment="1">
      <alignment horizontal="center" vertical="center" wrapText="1"/>
    </xf>
    <xf numFmtId="9" fontId="16" fillId="18" borderId="65" xfId="1" applyFont="1" applyFill="1" applyBorder="1" applyAlignment="1">
      <alignment horizontal="center" vertical="center" wrapText="1"/>
    </xf>
    <xf numFmtId="165" fontId="16" fillId="40" borderId="55" xfId="1" applyNumberFormat="1" applyFont="1" applyFill="1" applyBorder="1" applyAlignment="1">
      <alignment horizontal="center" vertical="center" wrapText="1"/>
    </xf>
    <xf numFmtId="165" fontId="16" fillId="40" borderId="56" xfId="1" applyNumberFormat="1" applyFont="1" applyFill="1" applyBorder="1" applyAlignment="1">
      <alignment horizontal="center" vertical="center" wrapText="1"/>
    </xf>
    <xf numFmtId="165" fontId="16" fillId="40" borderId="54" xfId="1" applyNumberFormat="1" applyFont="1" applyFill="1" applyBorder="1" applyAlignment="1">
      <alignment horizontal="center" vertical="center" wrapText="1"/>
    </xf>
    <xf numFmtId="165" fontId="16" fillId="40" borderId="60" xfId="1" applyNumberFormat="1" applyFont="1" applyFill="1" applyBorder="1" applyAlignment="1">
      <alignment horizontal="center" vertical="center" wrapText="1"/>
    </xf>
    <xf numFmtId="165" fontId="16" fillId="40" borderId="74" xfId="1" applyNumberFormat="1" applyFont="1" applyFill="1" applyBorder="1" applyAlignment="1">
      <alignment horizontal="center" vertical="center" wrapText="1"/>
    </xf>
    <xf numFmtId="165" fontId="16" fillId="40" borderId="522" xfId="1" applyNumberFormat="1" applyFont="1" applyFill="1" applyBorder="1" applyAlignment="1">
      <alignment horizontal="center" vertical="center" wrapText="1"/>
    </xf>
    <xf numFmtId="0" fontId="16" fillId="3" borderId="523" xfId="0" applyFont="1" applyFill="1" applyBorder="1" applyAlignment="1">
      <alignment horizontal="center" vertical="center"/>
    </xf>
    <xf numFmtId="0" fontId="16" fillId="0" borderId="523" xfId="2" applyFont="1" applyBorder="1" applyAlignment="1">
      <alignment horizontal="center" vertical="center" wrapText="1"/>
    </xf>
    <xf numFmtId="165" fontId="16" fillId="3" borderId="524" xfId="1" applyNumberFormat="1" applyFont="1" applyFill="1" applyBorder="1" applyAlignment="1">
      <alignment horizontal="center" vertical="center" wrapText="1"/>
    </xf>
    <xf numFmtId="165" fontId="16" fillId="3" borderId="525" xfId="1" applyNumberFormat="1" applyFont="1" applyFill="1" applyBorder="1" applyAlignment="1">
      <alignment horizontal="center" vertical="center" wrapText="1"/>
    </xf>
    <xf numFmtId="165" fontId="16" fillId="0" borderId="525" xfId="1" applyNumberFormat="1" applyFont="1" applyBorder="1" applyAlignment="1">
      <alignment horizontal="center" vertical="center" wrapText="1"/>
    </xf>
    <xf numFmtId="165" fontId="16" fillId="0" borderId="526" xfId="1" applyNumberFormat="1" applyFont="1" applyBorder="1" applyAlignment="1">
      <alignment horizontal="center" vertical="center" wrapText="1"/>
    </xf>
    <xf numFmtId="165" fontId="16" fillId="3" borderId="527" xfId="1" applyNumberFormat="1" applyFont="1" applyFill="1" applyBorder="1" applyAlignment="1">
      <alignment horizontal="center" vertical="center" wrapText="1"/>
    </xf>
    <xf numFmtId="165" fontId="16" fillId="0" borderId="528" xfId="1" applyNumberFormat="1" applyFont="1" applyBorder="1" applyAlignment="1">
      <alignment horizontal="center" vertical="center" wrapText="1"/>
    </xf>
    <xf numFmtId="165" fontId="16" fillId="0" borderId="529" xfId="3" applyNumberFormat="1" applyFont="1" applyBorder="1" applyAlignment="1">
      <alignment horizontal="center" vertical="center" wrapText="1"/>
    </xf>
    <xf numFmtId="165" fontId="16" fillId="3" borderId="530" xfId="1" applyNumberFormat="1" applyFont="1" applyFill="1" applyBorder="1" applyAlignment="1">
      <alignment horizontal="center" vertical="center" wrapText="1"/>
    </xf>
    <xf numFmtId="165" fontId="16" fillId="3" borderId="526" xfId="1" applyNumberFormat="1" applyFont="1" applyFill="1" applyBorder="1" applyAlignment="1">
      <alignment horizontal="center" vertical="center" wrapText="1"/>
    </xf>
    <xf numFmtId="165" fontId="16" fillId="0" borderId="524" xfId="1" applyNumberFormat="1" applyFont="1" applyFill="1" applyBorder="1" applyAlignment="1">
      <alignment horizontal="center" vertical="center" wrapText="1"/>
    </xf>
    <xf numFmtId="165" fontId="16" fillId="18" borderId="525" xfId="1" applyNumberFormat="1" applyFont="1" applyFill="1" applyBorder="1" applyAlignment="1">
      <alignment horizontal="center" vertical="center" wrapText="1"/>
    </xf>
    <xf numFmtId="165" fontId="16" fillId="0" borderId="531" xfId="1" applyNumberFormat="1" applyFont="1" applyBorder="1" applyAlignment="1">
      <alignment horizontal="center" vertical="center" wrapText="1"/>
    </xf>
    <xf numFmtId="165" fontId="16" fillId="3" borderId="532" xfId="1" applyNumberFormat="1" applyFont="1" applyFill="1" applyBorder="1" applyAlignment="1">
      <alignment horizontal="center" vertical="center" wrapText="1"/>
    </xf>
    <xf numFmtId="165" fontId="16" fillId="3" borderId="533" xfId="1" applyNumberFormat="1" applyFont="1" applyFill="1" applyBorder="1" applyAlignment="1">
      <alignment horizontal="center" vertical="center" wrapText="1"/>
    </xf>
    <xf numFmtId="166" fontId="16" fillId="0" borderId="55" xfId="0" applyNumberFormat="1" applyFont="1" applyBorder="1" applyAlignment="1">
      <alignment horizontal="center" vertical="center" wrapText="1"/>
    </xf>
    <xf numFmtId="3" fontId="16" fillId="3" borderId="73" xfId="0" applyNumberFormat="1" applyFont="1" applyFill="1" applyBorder="1" applyAlignment="1">
      <alignment horizontal="center" vertical="center"/>
    </xf>
    <xf numFmtId="3" fontId="17" fillId="12" borderId="73" xfId="0" applyNumberFormat="1" applyFont="1" applyFill="1" applyBorder="1" applyAlignment="1">
      <alignment horizontal="center" vertical="center" wrapText="1"/>
    </xf>
    <xf numFmtId="3" fontId="16" fillId="3" borderId="52" xfId="0" applyNumberFormat="1" applyFont="1" applyFill="1" applyBorder="1" applyAlignment="1">
      <alignment horizontal="center" vertical="center"/>
    </xf>
    <xf numFmtId="3" fontId="16" fillId="3" borderId="53" xfId="0" applyNumberFormat="1" applyFont="1" applyFill="1" applyBorder="1" applyAlignment="1">
      <alignment horizontal="center" vertical="center"/>
    </xf>
    <xf numFmtId="0" fontId="16" fillId="58" borderId="60" xfId="0" applyFont="1" applyFill="1" applyBorder="1" applyAlignment="1">
      <alignment horizontal="center" vertical="center" wrapText="1"/>
    </xf>
    <xf numFmtId="0" fontId="16" fillId="58" borderId="55" xfId="0" applyFont="1" applyFill="1" applyBorder="1" applyAlignment="1">
      <alignment horizontal="center" vertical="center" wrapText="1"/>
    </xf>
    <xf numFmtId="0" fontId="16" fillId="58" borderId="54" xfId="0" applyFont="1" applyFill="1" applyBorder="1" applyAlignment="1">
      <alignment horizontal="center" vertical="center" wrapText="1"/>
    </xf>
    <xf numFmtId="170" fontId="16" fillId="3" borderId="0" xfId="1" applyNumberFormat="1" applyFont="1" applyFill="1" applyBorder="1" applyAlignment="1">
      <alignment horizontal="center" vertical="center" wrapText="1"/>
    </xf>
    <xf numFmtId="1" fontId="16" fillId="18" borderId="60" xfId="1" applyNumberFormat="1" applyFont="1" applyFill="1" applyBorder="1" applyAlignment="1">
      <alignment horizontal="center" vertical="center" wrapText="1"/>
    </xf>
    <xf numFmtId="4" fontId="16" fillId="0" borderId="0" xfId="2" applyNumberFormat="1" applyFont="1" applyAlignment="1">
      <alignment horizontal="center" vertical="center" wrapText="1"/>
    </xf>
    <xf numFmtId="0" fontId="16" fillId="58" borderId="74" xfId="0" applyFont="1" applyFill="1" applyBorder="1" applyAlignment="1">
      <alignment horizontal="center" vertical="center" wrapText="1"/>
    </xf>
    <xf numFmtId="0" fontId="16" fillId="58" borderId="155" xfId="0" applyFont="1" applyFill="1" applyBorder="1" applyAlignment="1">
      <alignment horizontal="center" vertical="center" wrapText="1"/>
    </xf>
    <xf numFmtId="0" fontId="16" fillId="58" borderId="156" xfId="0" applyFont="1" applyFill="1" applyBorder="1" applyAlignment="1">
      <alignment horizontal="center" vertical="center" wrapText="1"/>
    </xf>
    <xf numFmtId="0" fontId="16" fillId="58" borderId="157" xfId="0" applyFont="1" applyFill="1" applyBorder="1" applyAlignment="1">
      <alignment horizontal="center" vertical="center" wrapText="1"/>
    </xf>
    <xf numFmtId="0" fontId="16" fillId="58" borderId="158" xfId="0" applyFont="1" applyFill="1" applyBorder="1" applyAlignment="1">
      <alignment horizontal="center" vertical="center" wrapText="1"/>
    </xf>
    <xf numFmtId="0" fontId="16" fillId="58" borderId="60" xfId="2" applyFont="1" applyFill="1" applyBorder="1" applyAlignment="1">
      <alignment horizontal="center" vertical="center" wrapText="1"/>
    </xf>
    <xf numFmtId="0" fontId="16" fillId="58" borderId="55" xfId="2" applyFont="1" applyFill="1" applyBorder="1" applyAlignment="1">
      <alignment horizontal="center" vertical="center" wrapText="1"/>
    </xf>
    <xf numFmtId="0" fontId="16" fillId="58" borderId="74" xfId="2" applyFont="1" applyFill="1" applyBorder="1" applyAlignment="1">
      <alignment horizontal="center" vertical="center" wrapText="1"/>
    </xf>
    <xf numFmtId="0" fontId="16" fillId="58" borderId="54" xfId="2" applyFont="1" applyFill="1" applyBorder="1" applyAlignment="1">
      <alignment horizontal="center" vertical="center" wrapText="1"/>
    </xf>
    <xf numFmtId="0" fontId="16" fillId="58" borderId="155" xfId="2" applyFont="1" applyFill="1" applyBorder="1" applyAlignment="1">
      <alignment horizontal="center" vertical="center" wrapText="1"/>
    </xf>
    <xf numFmtId="0" fontId="16" fillId="58" borderId="156" xfId="2" applyFont="1" applyFill="1" applyBorder="1" applyAlignment="1">
      <alignment horizontal="center" vertical="center" wrapText="1"/>
    </xf>
    <xf numFmtId="0" fontId="16" fillId="58" borderId="157" xfId="2" applyFont="1" applyFill="1" applyBorder="1" applyAlignment="1">
      <alignment horizontal="center" vertical="center" wrapText="1"/>
    </xf>
    <xf numFmtId="0" fontId="16" fillId="58" borderId="158" xfId="2" applyFont="1" applyFill="1" applyBorder="1" applyAlignment="1">
      <alignment horizontal="center" vertical="center" wrapText="1"/>
    </xf>
    <xf numFmtId="2" fontId="16" fillId="58" borderId="60" xfId="2" applyNumberFormat="1" applyFont="1" applyFill="1" applyBorder="1" applyAlignment="1">
      <alignment horizontal="center" vertical="center" wrapText="1"/>
    </xf>
    <xf numFmtId="2" fontId="16" fillId="58" borderId="55" xfId="2" applyNumberFormat="1" applyFont="1" applyFill="1" applyBorder="1" applyAlignment="1">
      <alignment horizontal="center" vertical="center" wrapText="1"/>
    </xf>
    <xf numFmtId="2" fontId="16" fillId="58" borderId="74" xfId="2" applyNumberFormat="1" applyFont="1" applyFill="1" applyBorder="1" applyAlignment="1">
      <alignment horizontal="center" vertical="center" wrapText="1"/>
    </xf>
    <xf numFmtId="2" fontId="16" fillId="58" borderId="54" xfId="2" applyNumberFormat="1" applyFont="1" applyFill="1" applyBorder="1" applyAlignment="1">
      <alignment horizontal="center" vertical="center" wrapText="1"/>
    </xf>
    <xf numFmtId="2" fontId="16" fillId="58" borderId="155" xfId="2" applyNumberFormat="1" applyFont="1" applyFill="1" applyBorder="1" applyAlignment="1">
      <alignment horizontal="center" vertical="center" wrapText="1"/>
    </xf>
    <xf numFmtId="2" fontId="16" fillId="58" borderId="156" xfId="2" applyNumberFormat="1" applyFont="1" applyFill="1" applyBorder="1" applyAlignment="1">
      <alignment horizontal="center" vertical="center" wrapText="1"/>
    </xf>
    <xf numFmtId="2" fontId="16" fillId="58" borderId="157" xfId="2" applyNumberFormat="1" applyFont="1" applyFill="1" applyBorder="1" applyAlignment="1">
      <alignment horizontal="center" vertical="center" wrapText="1"/>
    </xf>
    <xf numFmtId="2" fontId="16" fillId="58" borderId="158" xfId="2" applyNumberFormat="1" applyFont="1" applyFill="1" applyBorder="1" applyAlignment="1">
      <alignment horizontal="center" vertical="center" wrapText="1"/>
    </xf>
    <xf numFmtId="2" fontId="16" fillId="58" borderId="60" xfId="0" applyNumberFormat="1" applyFont="1" applyFill="1" applyBorder="1" applyAlignment="1">
      <alignment horizontal="center" vertical="center" wrapText="1"/>
    </xf>
    <xf numFmtId="2" fontId="16" fillId="58" borderId="55" xfId="0" applyNumberFormat="1" applyFont="1" applyFill="1" applyBorder="1" applyAlignment="1">
      <alignment horizontal="center" vertical="center" wrapText="1"/>
    </xf>
    <xf numFmtId="2" fontId="16" fillId="58" borderId="74" xfId="0" applyNumberFormat="1" applyFont="1" applyFill="1" applyBorder="1" applyAlignment="1">
      <alignment horizontal="center" vertical="center" wrapText="1"/>
    </xf>
    <xf numFmtId="2" fontId="16" fillId="58" borderId="54" xfId="0" applyNumberFormat="1" applyFont="1" applyFill="1" applyBorder="1" applyAlignment="1">
      <alignment horizontal="center" vertical="center" wrapText="1"/>
    </xf>
    <xf numFmtId="2" fontId="16" fillId="58" borderId="155" xfId="0" applyNumberFormat="1" applyFont="1" applyFill="1" applyBorder="1" applyAlignment="1">
      <alignment horizontal="center" vertical="center" wrapText="1"/>
    </xf>
    <xf numFmtId="2" fontId="16" fillId="58" borderId="156" xfId="0" applyNumberFormat="1" applyFont="1" applyFill="1" applyBorder="1" applyAlignment="1">
      <alignment horizontal="center" vertical="center" wrapText="1"/>
    </xf>
    <xf numFmtId="2" fontId="16" fillId="58" borderId="157" xfId="0" applyNumberFormat="1" applyFont="1" applyFill="1" applyBorder="1" applyAlignment="1">
      <alignment horizontal="center" vertical="center" wrapText="1"/>
    </xf>
    <xf numFmtId="2" fontId="16" fillId="58" borderId="158" xfId="0" applyNumberFormat="1" applyFont="1" applyFill="1" applyBorder="1" applyAlignment="1">
      <alignment horizontal="center" vertical="center" wrapText="1"/>
    </xf>
    <xf numFmtId="0" fontId="87" fillId="3" borderId="510" xfId="0" applyFont="1" applyFill="1" applyBorder="1" applyAlignment="1">
      <alignment horizontal="left" vertical="top" wrapText="1"/>
    </xf>
    <xf numFmtId="0" fontId="16" fillId="0" borderId="0" xfId="0" applyFont="1" applyAlignment="1">
      <alignment horizontal="center" vertical="center"/>
    </xf>
    <xf numFmtId="0" fontId="16" fillId="3" borderId="166" xfId="0" applyFont="1" applyFill="1" applyBorder="1" applyAlignment="1">
      <alignment horizontal="center" vertical="center"/>
    </xf>
    <xf numFmtId="0" fontId="16" fillId="0" borderId="31" xfId="2" applyFont="1" applyBorder="1" applyAlignment="1">
      <alignment horizontal="center" vertical="center" wrapText="1"/>
    </xf>
    <xf numFmtId="0" fontId="16" fillId="0" borderId="27" xfId="2" applyFont="1" applyBorder="1" applyAlignment="1">
      <alignment horizontal="center" vertical="center" wrapText="1"/>
    </xf>
    <xf numFmtId="1" fontId="16" fillId="0" borderId="0" xfId="2" applyNumberFormat="1" applyFont="1" applyAlignment="1">
      <alignment horizontal="center" vertical="center" wrapText="1"/>
    </xf>
    <xf numFmtId="3" fontId="16" fillId="0" borderId="237" xfId="3" applyNumberFormat="1" applyFont="1" applyFill="1" applyBorder="1" applyAlignment="1">
      <alignment horizontal="center" vertical="center" wrapText="1"/>
    </xf>
    <xf numFmtId="0" fontId="50" fillId="3" borderId="0" xfId="0" applyFont="1" applyFill="1" applyAlignment="1">
      <alignment wrapText="1"/>
    </xf>
    <xf numFmtId="164" fontId="16" fillId="0" borderId="60" xfId="0" applyNumberFormat="1" applyFont="1" applyBorder="1" applyAlignment="1">
      <alignment horizontal="center" vertical="center"/>
    </xf>
    <xf numFmtId="164" fontId="16" fillId="0" borderId="56" xfId="0" applyNumberFormat="1" applyFont="1" applyBorder="1" applyAlignment="1">
      <alignment horizontal="center" vertical="center"/>
    </xf>
    <xf numFmtId="164" fontId="16" fillId="3" borderId="167" xfId="0" applyNumberFormat="1" applyFont="1" applyFill="1" applyBorder="1" applyAlignment="1">
      <alignment horizontal="center" vertical="center"/>
    </xf>
    <xf numFmtId="164" fontId="16" fillId="3" borderId="168" xfId="0" applyNumberFormat="1" applyFont="1" applyFill="1" applyBorder="1" applyAlignment="1">
      <alignment horizontal="center" vertical="center"/>
    </xf>
    <xf numFmtId="164" fontId="16" fillId="3" borderId="264" xfId="0" applyNumberFormat="1" applyFont="1" applyFill="1" applyBorder="1" applyAlignment="1">
      <alignment horizontal="center" vertical="center" wrapText="1"/>
    </xf>
    <xf numFmtId="164" fontId="16" fillId="3" borderId="265" xfId="0" applyNumberFormat="1" applyFont="1" applyFill="1" applyBorder="1" applyAlignment="1">
      <alignment horizontal="center" vertical="center"/>
    </xf>
    <xf numFmtId="164" fontId="16" fillId="3" borderId="165" xfId="0" applyNumberFormat="1" applyFont="1" applyFill="1" applyBorder="1" applyAlignment="1">
      <alignment horizontal="center" vertical="center"/>
    </xf>
    <xf numFmtId="3" fontId="16" fillId="3" borderId="165" xfId="0" applyNumberFormat="1" applyFont="1" applyFill="1" applyBorder="1" applyAlignment="1">
      <alignment horizontal="center" vertical="center"/>
    </xf>
    <xf numFmtId="164" fontId="16" fillId="3" borderId="200" xfId="0" applyNumberFormat="1" applyFont="1" applyFill="1" applyBorder="1" applyAlignment="1">
      <alignment horizontal="center" vertical="center"/>
    </xf>
    <xf numFmtId="164" fontId="16" fillId="3" borderId="524" xfId="0" applyNumberFormat="1" applyFont="1" applyFill="1" applyBorder="1" applyAlignment="1">
      <alignment horizontal="center" vertical="center"/>
    </xf>
    <xf numFmtId="164" fontId="16" fillId="3" borderId="525" xfId="0" applyNumberFormat="1" applyFont="1" applyFill="1" applyBorder="1" applyAlignment="1">
      <alignment horizontal="center" vertical="center"/>
    </xf>
    <xf numFmtId="164" fontId="16" fillId="3" borderId="531" xfId="0" applyNumberFormat="1" applyFont="1" applyFill="1" applyBorder="1" applyAlignment="1">
      <alignment horizontal="center" vertical="center"/>
    </xf>
    <xf numFmtId="164" fontId="16" fillId="3" borderId="530" xfId="0" applyNumberFormat="1" applyFont="1" applyFill="1" applyBorder="1" applyAlignment="1">
      <alignment horizontal="center" vertical="center" wrapText="1"/>
    </xf>
    <xf numFmtId="164" fontId="16" fillId="3" borderId="526" xfId="0" applyNumberFormat="1" applyFont="1" applyFill="1" applyBorder="1" applyAlignment="1">
      <alignment horizontal="center" vertical="center"/>
    </xf>
    <xf numFmtId="164" fontId="16" fillId="3" borderId="529" xfId="0" applyNumberFormat="1" applyFont="1" applyFill="1" applyBorder="1" applyAlignment="1">
      <alignment horizontal="center" vertical="center"/>
    </xf>
    <xf numFmtId="3" fontId="16" fillId="3" borderId="529" xfId="0" applyNumberFormat="1" applyFont="1" applyFill="1" applyBorder="1" applyAlignment="1">
      <alignment horizontal="center" vertical="center"/>
    </xf>
    <xf numFmtId="4" fontId="16" fillId="27" borderId="56" xfId="3" applyNumberFormat="1" applyFont="1" applyFill="1" applyBorder="1" applyAlignment="1">
      <alignment horizontal="center" vertical="center" wrapText="1"/>
    </xf>
    <xf numFmtId="4" fontId="16" fillId="0" borderId="56" xfId="3" applyNumberFormat="1" applyFont="1" applyBorder="1" applyAlignment="1">
      <alignment horizontal="center" vertical="center" wrapText="1"/>
    </xf>
    <xf numFmtId="1" fontId="0" fillId="0" borderId="0" xfId="2" applyNumberFormat="1" applyFont="1" applyAlignment="1">
      <alignment horizontal="center" vertical="center" wrapText="1"/>
    </xf>
    <xf numFmtId="9" fontId="16" fillId="15" borderId="536" xfId="0" applyNumberFormat="1" applyFont="1" applyFill="1" applyBorder="1" applyAlignment="1">
      <alignment horizontal="center" vertical="center" wrapText="1"/>
    </xf>
    <xf numFmtId="2" fontId="0" fillId="3" borderId="0" xfId="0" applyNumberFormat="1" applyFill="1"/>
    <xf numFmtId="3" fontId="16" fillId="3" borderId="264" xfId="0" applyNumberFormat="1" applyFont="1" applyFill="1" applyBorder="1" applyAlignment="1">
      <alignment horizontal="center" vertical="center" wrapText="1"/>
    </xf>
    <xf numFmtId="0" fontId="50" fillId="3" borderId="1" xfId="0" applyFont="1" applyFill="1" applyBorder="1" applyAlignment="1">
      <alignment vertical="top" wrapText="1"/>
    </xf>
    <xf numFmtId="9" fontId="0" fillId="3" borderId="0" xfId="1" applyFont="1" applyFill="1"/>
    <xf numFmtId="9" fontId="0" fillId="0" borderId="0" xfId="1" applyFont="1"/>
    <xf numFmtId="168" fontId="28" fillId="19" borderId="159" xfId="2" applyNumberFormat="1" applyFont="1" applyFill="1" applyBorder="1" applyAlignment="1">
      <alignment horizontal="center" vertical="center" wrapText="1"/>
    </xf>
    <xf numFmtId="167" fontId="28" fillId="19" borderId="155" xfId="2" applyNumberFormat="1" applyFont="1" applyFill="1" applyBorder="1" applyAlignment="1">
      <alignment horizontal="center" vertical="center" wrapText="1"/>
    </xf>
    <xf numFmtId="49" fontId="87" fillId="55" borderId="471" xfId="0" applyNumberFormat="1" applyFont="1" applyFill="1" applyBorder="1" applyAlignment="1">
      <alignment horizontal="center" vertical="center" wrapText="1"/>
    </xf>
    <xf numFmtId="0" fontId="98" fillId="3" borderId="0" xfId="0" applyFont="1" applyFill="1" applyAlignment="1">
      <alignment horizontal="center" vertical="center" wrapText="1"/>
    </xf>
    <xf numFmtId="0" fontId="99" fillId="3" borderId="0" xfId="0" applyFont="1" applyFill="1" applyAlignment="1">
      <alignment horizontal="center" vertical="center" wrapText="1"/>
    </xf>
    <xf numFmtId="0" fontId="100" fillId="3" borderId="0" xfId="0" applyFont="1" applyFill="1" applyAlignment="1">
      <alignment horizontal="center" vertical="center" wrapText="1"/>
    </xf>
    <xf numFmtId="0" fontId="99" fillId="2" borderId="1" xfId="0" applyFont="1" applyFill="1" applyBorder="1" applyAlignment="1">
      <alignment horizontal="center" vertical="center" wrapText="1"/>
    </xf>
    <xf numFmtId="0" fontId="99" fillId="2" borderId="0" xfId="0" applyFont="1" applyFill="1" applyAlignment="1">
      <alignment horizontal="center" vertical="center" wrapText="1"/>
    </xf>
    <xf numFmtId="0" fontId="99" fillId="11" borderId="60" xfId="0" applyFont="1" applyFill="1" applyBorder="1" applyAlignment="1">
      <alignment horizontal="center" vertical="center" wrapText="1"/>
    </xf>
    <xf numFmtId="0" fontId="99" fillId="11" borderId="55" xfId="0" applyFont="1" applyFill="1" applyBorder="1" applyAlignment="1">
      <alignment horizontal="center" vertical="center" wrapText="1"/>
    </xf>
    <xf numFmtId="0" fontId="99" fillId="11" borderId="74" xfId="0" applyFont="1" applyFill="1" applyBorder="1" applyAlignment="1">
      <alignment horizontal="center" vertical="center" wrapText="1"/>
    </xf>
    <xf numFmtId="0" fontId="102" fillId="10" borderId="54" xfId="0" applyFont="1" applyFill="1" applyBorder="1" applyAlignment="1">
      <alignment horizontal="center" vertical="center" wrapText="1"/>
    </xf>
    <xf numFmtId="0" fontId="102" fillId="10" borderId="56" xfId="0" applyFont="1" applyFill="1" applyBorder="1" applyAlignment="1">
      <alignment horizontal="center" vertical="center" wrapText="1"/>
    </xf>
    <xf numFmtId="0" fontId="102" fillId="9" borderId="52" xfId="0" applyFont="1" applyFill="1" applyBorder="1" applyAlignment="1">
      <alignment horizontal="center" vertical="center" wrapText="1"/>
    </xf>
    <xf numFmtId="0" fontId="99" fillId="11" borderId="56" xfId="0" applyFont="1" applyFill="1" applyBorder="1" applyAlignment="1">
      <alignment horizontal="center" vertical="center" wrapText="1"/>
    </xf>
    <xf numFmtId="0" fontId="102" fillId="9" borderId="73" xfId="0" applyFont="1" applyFill="1" applyBorder="1" applyAlignment="1">
      <alignment horizontal="center" vertical="center" wrapText="1"/>
    </xf>
    <xf numFmtId="0" fontId="99" fillId="11" borderId="69" xfId="0" applyFont="1" applyFill="1" applyBorder="1" applyAlignment="1">
      <alignment horizontal="center" vertical="center" wrapText="1"/>
    </xf>
    <xf numFmtId="0" fontId="99" fillId="11" borderId="42" xfId="0" applyFont="1" applyFill="1" applyBorder="1" applyAlignment="1">
      <alignment horizontal="center" vertical="center" wrapText="1"/>
    </xf>
    <xf numFmtId="0" fontId="99" fillId="11" borderId="70" xfId="0" applyFont="1" applyFill="1" applyBorder="1" applyAlignment="1">
      <alignment horizontal="center" vertical="center" wrapText="1"/>
    </xf>
    <xf numFmtId="0" fontId="102" fillId="10" borderId="71" xfId="0" applyFont="1" applyFill="1" applyBorder="1" applyAlignment="1">
      <alignment horizontal="center" vertical="center" wrapText="1"/>
    </xf>
    <xf numFmtId="0" fontId="102" fillId="10" borderId="70" xfId="0" applyFont="1" applyFill="1" applyBorder="1" applyAlignment="1">
      <alignment horizontal="center" vertical="center" wrapText="1"/>
    </xf>
    <xf numFmtId="0" fontId="102" fillId="9" borderId="2" xfId="0" applyFont="1" applyFill="1" applyBorder="1" applyAlignment="1">
      <alignment horizontal="center" vertical="center" wrapText="1"/>
    </xf>
    <xf numFmtId="3" fontId="16" fillId="0" borderId="158" xfId="3" applyNumberFormat="1" applyFont="1" applyBorder="1" applyAlignment="1">
      <alignment horizontal="center" vertical="center" wrapText="1"/>
    </xf>
    <xf numFmtId="4" fontId="16" fillId="0" borderId="54" xfId="3" applyNumberFormat="1" applyFont="1" applyBorder="1" applyAlignment="1">
      <alignment horizontal="center" vertical="center" wrapText="1"/>
    </xf>
    <xf numFmtId="4" fontId="16" fillId="0" borderId="71" xfId="3" applyNumberFormat="1" applyFont="1" applyBorder="1" applyAlignment="1">
      <alignment horizontal="center" vertical="center" wrapText="1"/>
    </xf>
    <xf numFmtId="4" fontId="16" fillId="0" borderId="70" xfId="3" applyNumberFormat="1" applyFont="1" applyBorder="1" applyAlignment="1">
      <alignment horizontal="center" vertical="center" wrapText="1"/>
    </xf>
    <xf numFmtId="3" fontId="16" fillId="0" borderId="54" xfId="3" applyNumberFormat="1" applyFont="1" applyBorder="1" applyAlignment="1">
      <alignment horizontal="center" vertical="center" wrapText="1"/>
    </xf>
    <xf numFmtId="3" fontId="16" fillId="0" borderId="71" xfId="3" applyNumberFormat="1" applyFont="1" applyBorder="1" applyAlignment="1">
      <alignment horizontal="center" vertical="center" wrapText="1"/>
    </xf>
    <xf numFmtId="3" fontId="16" fillId="0" borderId="70" xfId="3" applyNumberFormat="1" applyFont="1" applyBorder="1" applyAlignment="1">
      <alignment horizontal="center" vertical="center" wrapText="1"/>
    </xf>
    <xf numFmtId="0" fontId="16" fillId="0" borderId="60" xfId="2" applyFont="1" applyBorder="1" applyAlignment="1">
      <alignment horizontal="center" vertical="center" wrapText="1"/>
    </xf>
    <xf numFmtId="0" fontId="16" fillId="0" borderId="55" xfId="2" applyFont="1" applyBorder="1" applyAlignment="1">
      <alignment horizontal="center" vertical="center" wrapText="1"/>
    </xf>
    <xf numFmtId="0" fontId="16" fillId="0" borderId="74" xfId="2" applyFont="1" applyBorder="1" applyAlignment="1">
      <alignment horizontal="center" vertical="center" wrapText="1"/>
    </xf>
    <xf numFmtId="0" fontId="16" fillId="0" borderId="54" xfId="2" applyFont="1" applyBorder="1" applyAlignment="1">
      <alignment horizontal="center" vertical="center" wrapText="1"/>
    </xf>
    <xf numFmtId="0" fontId="16" fillId="0" borderId="56" xfId="2" applyFont="1" applyBorder="1" applyAlignment="1">
      <alignment horizontal="center" vertical="center" wrapText="1"/>
    </xf>
    <xf numFmtId="0" fontId="16" fillId="0" borderId="155" xfId="2" applyFont="1" applyBorder="1" applyAlignment="1">
      <alignment horizontal="center" vertical="center" wrapText="1"/>
    </xf>
    <xf numFmtId="0" fontId="16" fillId="0" borderId="156" xfId="2" applyFont="1" applyBorder="1" applyAlignment="1">
      <alignment horizontal="center" vertical="center" wrapText="1"/>
    </xf>
    <xf numFmtId="0" fontId="16" fillId="0" borderId="157" xfId="2" applyFont="1" applyBorder="1" applyAlignment="1">
      <alignment horizontal="center" vertical="center" wrapText="1"/>
    </xf>
    <xf numFmtId="0" fontId="16" fillId="0" borderId="158" xfId="2" applyFont="1" applyBorder="1" applyAlignment="1">
      <alignment horizontal="center" vertical="center" wrapText="1"/>
    </xf>
    <xf numFmtId="0" fontId="16" fillId="0" borderId="159" xfId="2" applyFont="1" applyBorder="1" applyAlignment="1">
      <alignment horizontal="center" vertical="center" wrapText="1"/>
    </xf>
    <xf numFmtId="2" fontId="16" fillId="0" borderId="60" xfId="2" applyNumberFormat="1" applyFont="1" applyBorder="1" applyAlignment="1">
      <alignment horizontal="center" vertical="center" wrapText="1"/>
    </xf>
    <xf numFmtId="2" fontId="16" fillId="0" borderId="55" xfId="2" applyNumberFormat="1" applyFont="1" applyBorder="1" applyAlignment="1">
      <alignment horizontal="center" vertical="center" wrapText="1"/>
    </xf>
    <xf numFmtId="2" fontId="16" fillId="0" borderId="74" xfId="2" applyNumberFormat="1" applyFont="1" applyBorder="1" applyAlignment="1">
      <alignment horizontal="center" vertical="center" wrapText="1"/>
    </xf>
    <xf numFmtId="2" fontId="16" fillId="0" borderId="54" xfId="2" applyNumberFormat="1" applyFont="1" applyBorder="1" applyAlignment="1">
      <alignment horizontal="center" vertical="center" wrapText="1"/>
    </xf>
    <xf numFmtId="2" fontId="16" fillId="0" borderId="155" xfId="2" applyNumberFormat="1" applyFont="1" applyBorder="1" applyAlignment="1">
      <alignment horizontal="center" vertical="center" wrapText="1"/>
    </xf>
    <xf numFmtId="2" fontId="16" fillId="0" borderId="156" xfId="2" applyNumberFormat="1" applyFont="1" applyBorder="1" applyAlignment="1">
      <alignment horizontal="center" vertical="center" wrapText="1"/>
    </xf>
    <xf numFmtId="2" fontId="16" fillId="0" borderId="157" xfId="2" applyNumberFormat="1" applyFont="1" applyBorder="1" applyAlignment="1">
      <alignment horizontal="center" vertical="center" wrapText="1"/>
    </xf>
    <xf numFmtId="2" fontId="16" fillId="0" borderId="158" xfId="2" applyNumberFormat="1" applyFont="1" applyBorder="1" applyAlignment="1">
      <alignment horizontal="center" vertical="center" wrapText="1"/>
    </xf>
    <xf numFmtId="2" fontId="16" fillId="0" borderId="155" xfId="0" applyNumberFormat="1" applyFont="1" applyBorder="1" applyAlignment="1">
      <alignment horizontal="center" vertical="center" wrapText="1"/>
    </xf>
    <xf numFmtId="2" fontId="16" fillId="0" borderId="156" xfId="0" applyNumberFormat="1" applyFont="1" applyBorder="1" applyAlignment="1">
      <alignment horizontal="center" vertical="center" wrapText="1"/>
    </xf>
    <xf numFmtId="2" fontId="16" fillId="0" borderId="157" xfId="0" applyNumberFormat="1" applyFont="1" applyBorder="1" applyAlignment="1">
      <alignment horizontal="center" vertical="center" wrapText="1"/>
    </xf>
    <xf numFmtId="2" fontId="16" fillId="0" borderId="158" xfId="0" applyNumberFormat="1" applyFont="1" applyBorder="1" applyAlignment="1">
      <alignment horizontal="center" vertical="center" wrapText="1"/>
    </xf>
    <xf numFmtId="1" fontId="16" fillId="18" borderId="55" xfId="12" applyNumberFormat="1" applyFont="1" applyFill="1" applyBorder="1" applyAlignment="1">
      <alignment horizontal="center" vertical="center" wrapText="1"/>
    </xf>
    <xf numFmtId="3" fontId="16" fillId="27" borderId="56" xfId="0" applyNumberFormat="1" applyFont="1" applyFill="1" applyBorder="1" applyAlignment="1">
      <alignment horizontal="center" vertical="center" wrapText="1"/>
    </xf>
    <xf numFmtId="0" fontId="50" fillId="3" borderId="0" xfId="0" applyFont="1" applyFill="1" applyAlignment="1">
      <alignment vertical="center" wrapText="1"/>
    </xf>
    <xf numFmtId="0" fontId="107" fillId="3" borderId="0" xfId="0" applyFont="1" applyFill="1" applyAlignment="1">
      <alignment horizontal="left" vertical="top"/>
    </xf>
    <xf numFmtId="0" fontId="0" fillId="3" borderId="0" xfId="0" applyFill="1" applyAlignment="1">
      <alignment horizontal="center" wrapText="1"/>
    </xf>
    <xf numFmtId="0" fontId="100" fillId="3" borderId="0" xfId="0" applyFont="1" applyFill="1" applyAlignment="1">
      <alignment vertical="center" wrapText="1"/>
    </xf>
    <xf numFmtId="0" fontId="99" fillId="11" borderId="111" xfId="0" applyFont="1" applyFill="1" applyBorder="1" applyAlignment="1">
      <alignment horizontal="center" vertical="center" wrapText="1"/>
    </xf>
    <xf numFmtId="0" fontId="99" fillId="11" borderId="368" xfId="0" applyFont="1" applyFill="1" applyBorder="1" applyAlignment="1">
      <alignment horizontal="center" vertical="center" wrapText="1"/>
    </xf>
    <xf numFmtId="3" fontId="0" fillId="3" borderId="368" xfId="2" applyNumberFormat="1" applyFont="1" applyFill="1" applyBorder="1" applyAlignment="1">
      <alignment horizontal="center" vertical="center" wrapText="1"/>
    </xf>
    <xf numFmtId="3" fontId="0" fillId="3" borderId="58" xfId="2" applyNumberFormat="1" applyFont="1" applyFill="1" applyBorder="1" applyAlignment="1">
      <alignment horizontal="center" vertical="center" wrapText="1"/>
    </xf>
    <xf numFmtId="3" fontId="0" fillId="3" borderId="112" xfId="2" applyNumberFormat="1" applyFont="1" applyFill="1" applyBorder="1" applyAlignment="1">
      <alignment horizontal="center" vertical="center" wrapText="1"/>
    </xf>
    <xf numFmtId="0" fontId="106" fillId="8" borderId="5" xfId="0" applyFont="1" applyFill="1" applyBorder="1" applyAlignment="1">
      <alignment vertical="center" wrapText="1"/>
    </xf>
    <xf numFmtId="0" fontId="106" fillId="8" borderId="4" xfId="0" applyFont="1" applyFill="1" applyBorder="1" applyAlignment="1">
      <alignment vertical="center" wrapText="1"/>
    </xf>
    <xf numFmtId="0" fontId="106" fillId="8" borderId="6" xfId="0" applyFont="1" applyFill="1" applyBorder="1" applyAlignment="1">
      <alignment vertical="center" wrapText="1"/>
    </xf>
    <xf numFmtId="0" fontId="22" fillId="2" borderId="361" xfId="0" applyFont="1" applyFill="1" applyBorder="1" applyAlignment="1">
      <alignment horizontal="center" vertical="center" wrapText="1"/>
    </xf>
    <xf numFmtId="0" fontId="108" fillId="10" borderId="539" xfId="0" applyFont="1" applyFill="1" applyBorder="1" applyAlignment="1">
      <alignment horizontal="center" vertical="center" wrapText="1"/>
    </xf>
    <xf numFmtId="0" fontId="108" fillId="7" borderId="538" xfId="9" applyFont="1" applyFill="1" applyBorder="1" applyAlignment="1">
      <alignment horizontal="center" vertical="center"/>
    </xf>
    <xf numFmtId="0" fontId="109" fillId="3" borderId="0" xfId="0" applyFont="1" applyFill="1" applyAlignment="1">
      <alignment wrapText="1"/>
    </xf>
    <xf numFmtId="0" fontId="112" fillId="3" borderId="0" xfId="0" applyFont="1" applyFill="1" applyAlignment="1">
      <alignment vertical="center" wrapText="1"/>
    </xf>
    <xf numFmtId="0" fontId="113" fillId="3" borderId="0" xfId="0" applyFont="1" applyFill="1" applyAlignment="1">
      <alignment wrapText="1"/>
    </xf>
    <xf numFmtId="0" fontId="9" fillId="3" borderId="0" xfId="0" applyFont="1" applyFill="1" applyAlignment="1">
      <alignment wrapText="1"/>
    </xf>
    <xf numFmtId="9" fontId="0" fillId="27" borderId="52" xfId="1" applyFont="1" applyFill="1" applyBorder="1" applyAlignment="1">
      <alignment horizontal="center" vertical="center" wrapText="1"/>
    </xf>
    <xf numFmtId="0" fontId="100" fillId="0" borderId="0" xfId="0" applyFont="1" applyAlignment="1">
      <alignment horizontal="center" vertical="center" wrapText="1"/>
    </xf>
    <xf numFmtId="0" fontId="99" fillId="8" borderId="60" xfId="0" applyFont="1" applyFill="1" applyBorder="1" applyAlignment="1">
      <alignment horizontal="center" vertical="center" wrapText="1"/>
    </xf>
    <xf numFmtId="0" fontId="99" fillId="8" borderId="55" xfId="0" applyFont="1" applyFill="1" applyBorder="1" applyAlignment="1">
      <alignment horizontal="center" vertical="center" wrapText="1"/>
    </xf>
    <xf numFmtId="0" fontId="99" fillId="8" borderId="74" xfId="0" applyFont="1" applyFill="1" applyBorder="1" applyAlignment="1">
      <alignment horizontal="center" vertical="center" wrapText="1"/>
    </xf>
    <xf numFmtId="0" fontId="99" fillId="8" borderId="54" xfId="0" applyFont="1" applyFill="1" applyBorder="1" applyAlignment="1">
      <alignment horizontal="center" vertical="center" wrapText="1"/>
    </xf>
    <xf numFmtId="0" fontId="99" fillId="8" borderId="56" xfId="0" applyFont="1" applyFill="1" applyBorder="1" applyAlignment="1">
      <alignment horizontal="center" vertical="center" wrapText="1"/>
    </xf>
    <xf numFmtId="0" fontId="99" fillId="8" borderId="73" xfId="0" applyFont="1" applyFill="1" applyBorder="1" applyAlignment="1">
      <alignment horizontal="center" vertical="center" wrapText="1"/>
    </xf>
    <xf numFmtId="0" fontId="99" fillId="8" borderId="52" xfId="0" applyFont="1" applyFill="1" applyBorder="1" applyAlignment="1">
      <alignment horizontal="center" vertical="center" wrapText="1"/>
    </xf>
    <xf numFmtId="0" fontId="0" fillId="0" borderId="0" xfId="2" applyFont="1" applyAlignment="1">
      <alignment horizontal="center" vertical="center" wrapText="1"/>
    </xf>
    <xf numFmtId="9" fontId="16" fillId="0" borderId="56" xfId="1" applyFont="1" applyBorder="1" applyAlignment="1">
      <alignment horizontal="center" vertical="center" wrapText="1"/>
    </xf>
    <xf numFmtId="9" fontId="16" fillId="0" borderId="73" xfId="1" applyFont="1" applyBorder="1" applyAlignment="1">
      <alignment horizontal="center" vertical="center" wrapText="1"/>
    </xf>
    <xf numFmtId="0" fontId="116" fillId="0" borderId="60" xfId="0" applyFont="1" applyBorder="1" applyAlignment="1">
      <alignment horizontal="center" vertical="center" wrapText="1"/>
    </xf>
    <xf numFmtId="0" fontId="116" fillId="19" borderId="60" xfId="0" applyFont="1" applyFill="1" applyBorder="1" applyAlignment="1">
      <alignment horizontal="center" vertical="center" wrapText="1"/>
    </xf>
    <xf numFmtId="0" fontId="116" fillId="27" borderId="60" xfId="0" applyFont="1" applyFill="1" applyBorder="1" applyAlignment="1">
      <alignment horizontal="center" vertical="center" wrapText="1"/>
    </xf>
    <xf numFmtId="0" fontId="99" fillId="16" borderId="0" xfId="0" applyFont="1" applyFill="1" applyAlignment="1">
      <alignment horizontal="center" vertical="center" wrapText="1"/>
    </xf>
    <xf numFmtId="0" fontId="99" fillId="2" borderId="52" xfId="0" applyFont="1" applyFill="1" applyBorder="1" applyAlignment="1">
      <alignment horizontal="center" vertical="center" wrapText="1"/>
    </xf>
    <xf numFmtId="0" fontId="102" fillId="9" borderId="103" xfId="0" applyFont="1" applyFill="1" applyBorder="1" applyAlignment="1">
      <alignment horizontal="center" vertical="center" wrapText="1"/>
    </xf>
    <xf numFmtId="9" fontId="16" fillId="0" borderId="0" xfId="1" applyFont="1" applyAlignment="1">
      <alignment horizontal="center" vertical="center" wrapText="1"/>
    </xf>
    <xf numFmtId="9" fontId="16" fillId="18" borderId="0" xfId="1" applyFont="1" applyFill="1" applyAlignment="1">
      <alignment horizontal="center" vertical="center" wrapText="1"/>
    </xf>
    <xf numFmtId="1" fontId="16" fillId="0" borderId="60" xfId="1" applyNumberFormat="1" applyFont="1" applyBorder="1" applyAlignment="1">
      <alignment horizontal="center" vertical="center" wrapText="1"/>
    </xf>
    <xf numFmtId="1" fontId="16" fillId="0" borderId="55" xfId="1" applyNumberFormat="1" applyFont="1" applyBorder="1" applyAlignment="1">
      <alignment horizontal="center" vertical="center" wrapText="1"/>
    </xf>
    <xf numFmtId="1" fontId="16" fillId="0" borderId="56" xfId="1" applyNumberFormat="1" applyFont="1" applyBorder="1" applyAlignment="1">
      <alignment horizontal="center" vertical="center" wrapText="1"/>
    </xf>
    <xf numFmtId="1" fontId="16" fillId="0" borderId="0" xfId="1" applyNumberFormat="1" applyFont="1" applyAlignment="1">
      <alignment horizontal="center" vertical="center" wrapText="1"/>
    </xf>
    <xf numFmtId="9" fontId="16" fillId="19" borderId="0" xfId="1" applyFont="1" applyFill="1" applyAlignment="1">
      <alignment horizontal="center" vertical="center" wrapText="1"/>
    </xf>
    <xf numFmtId="1" fontId="16" fillId="0" borderId="74" xfId="1" applyNumberFormat="1" applyFont="1" applyBorder="1" applyAlignment="1">
      <alignment horizontal="center" vertical="center" wrapText="1"/>
    </xf>
    <xf numFmtId="1" fontId="16" fillId="0" borderId="73" xfId="1" applyNumberFormat="1" applyFont="1" applyBorder="1" applyAlignment="1">
      <alignment horizontal="center" vertical="center" wrapText="1"/>
    </xf>
    <xf numFmtId="1" fontId="16" fillId="0" borderId="148" xfId="1" applyNumberFormat="1" applyFont="1" applyBorder="1" applyAlignment="1">
      <alignment horizontal="center" vertical="center" wrapText="1"/>
    </xf>
    <xf numFmtId="1" fontId="16" fillId="0" borderId="132" xfId="1" applyNumberFormat="1" applyFont="1" applyBorder="1" applyAlignment="1">
      <alignment horizontal="center" vertical="center" wrapText="1"/>
    </xf>
    <xf numFmtId="1" fontId="16" fillId="0" borderId="151" xfId="1" applyNumberFormat="1" applyFont="1" applyBorder="1" applyAlignment="1">
      <alignment horizontal="center" vertical="center" wrapText="1"/>
    </xf>
    <xf numFmtId="1" fontId="16" fillId="0" borderId="147" xfId="1" applyNumberFormat="1" applyFont="1" applyBorder="1" applyAlignment="1">
      <alignment horizontal="center" vertical="center" wrapText="1"/>
    </xf>
    <xf numFmtId="1" fontId="16" fillId="19" borderId="0" xfId="1" applyNumberFormat="1" applyFont="1" applyFill="1" applyAlignment="1">
      <alignment horizontal="center" vertical="center" wrapText="1"/>
    </xf>
    <xf numFmtId="3" fontId="16" fillId="29" borderId="0" xfId="3" applyNumberFormat="1" applyFont="1" applyFill="1" applyAlignment="1">
      <alignment horizontal="center" vertical="center" wrapText="1"/>
    </xf>
    <xf numFmtId="3" fontId="16" fillId="0" borderId="147" xfId="3" applyNumberFormat="1" applyFont="1" applyBorder="1" applyAlignment="1">
      <alignment horizontal="center" vertical="center" wrapText="1"/>
    </xf>
    <xf numFmtId="3" fontId="16" fillId="0" borderId="152" xfId="3" applyNumberFormat="1" applyFont="1" applyBorder="1" applyAlignment="1">
      <alignment horizontal="center" vertical="center" wrapText="1"/>
    </xf>
    <xf numFmtId="3" fontId="14" fillId="0" borderId="150" xfId="1" applyNumberFormat="1" applyFont="1" applyFill="1" applyBorder="1" applyAlignment="1">
      <alignment horizontal="center" vertical="center" wrapText="1"/>
    </xf>
    <xf numFmtId="3" fontId="14" fillId="0" borderId="60" xfId="1" applyNumberFormat="1" applyFont="1" applyFill="1" applyBorder="1" applyAlignment="1">
      <alignment horizontal="center" vertical="center" wrapText="1"/>
    </xf>
    <xf numFmtId="9" fontId="14" fillId="0" borderId="228" xfId="1" applyFont="1" applyFill="1" applyBorder="1" applyAlignment="1">
      <alignment horizontal="center" vertical="center" wrapText="1"/>
    </xf>
    <xf numFmtId="9" fontId="14" fillId="0" borderId="230" xfId="1" applyFont="1" applyFill="1" applyBorder="1" applyAlignment="1">
      <alignment horizontal="center" vertical="center" wrapText="1"/>
    </xf>
    <xf numFmtId="9" fontId="16" fillId="0" borderId="451" xfId="1" applyFont="1" applyFill="1" applyBorder="1" applyAlignment="1">
      <alignment horizontal="center" vertical="center" wrapText="1"/>
    </xf>
    <xf numFmtId="3" fontId="16" fillId="0" borderId="218" xfId="2" applyNumberFormat="1" applyFont="1" applyBorder="1" applyAlignment="1">
      <alignment horizontal="center" vertical="center" wrapText="1"/>
    </xf>
    <xf numFmtId="165" fontId="16" fillId="0" borderId="522" xfId="1" applyNumberFormat="1" applyFont="1" applyFill="1" applyBorder="1" applyAlignment="1">
      <alignment horizontal="center" vertical="center" wrapText="1"/>
    </xf>
    <xf numFmtId="165" fontId="16" fillId="0" borderId="109" xfId="1" applyNumberFormat="1" applyFont="1" applyFill="1" applyBorder="1" applyAlignment="1">
      <alignment horizontal="center" vertical="center" wrapText="1"/>
    </xf>
    <xf numFmtId="165" fontId="16" fillId="0" borderId="525" xfId="1" applyNumberFormat="1" applyFont="1" applyFill="1" applyBorder="1" applyAlignment="1">
      <alignment horizontal="center" vertical="center" wrapText="1"/>
    </xf>
    <xf numFmtId="165" fontId="16" fillId="0" borderId="526" xfId="1" applyNumberFormat="1" applyFont="1" applyFill="1" applyBorder="1" applyAlignment="1">
      <alignment horizontal="center" vertical="center" wrapText="1"/>
    </xf>
    <xf numFmtId="165" fontId="16" fillId="0" borderId="527" xfId="1" applyNumberFormat="1" applyFont="1" applyFill="1" applyBorder="1" applyAlignment="1">
      <alignment horizontal="center" vertical="center" wrapText="1"/>
    </xf>
    <xf numFmtId="165" fontId="16" fillId="0" borderId="528" xfId="1" applyNumberFormat="1" applyFont="1" applyFill="1" applyBorder="1" applyAlignment="1">
      <alignment horizontal="center" vertical="center" wrapText="1"/>
    </xf>
    <xf numFmtId="165" fontId="16" fillId="0" borderId="529" xfId="3" applyNumberFormat="1" applyFont="1" applyFill="1" applyBorder="1" applyAlignment="1">
      <alignment horizontal="center" vertical="center" wrapText="1"/>
    </xf>
    <xf numFmtId="9" fontId="16" fillId="0" borderId="75" xfId="1" applyFont="1" applyFill="1" applyBorder="1" applyAlignment="1">
      <alignment horizontal="center" vertical="center" wrapText="1"/>
    </xf>
    <xf numFmtId="1" fontId="16" fillId="0" borderId="54" xfId="0" applyNumberFormat="1" applyFont="1" applyBorder="1" applyAlignment="1">
      <alignment horizontal="center" vertical="center" wrapText="1"/>
    </xf>
    <xf numFmtId="166" fontId="0" fillId="0" borderId="0" xfId="0" applyNumberFormat="1"/>
    <xf numFmtId="164" fontId="0" fillId="0" borderId="0" xfId="0" applyNumberFormat="1"/>
    <xf numFmtId="0" fontId="49" fillId="7" borderId="9" xfId="9" applyFont="1" applyFill="1" applyBorder="1" applyAlignment="1">
      <alignment horizontal="center" vertical="center"/>
    </xf>
    <xf numFmtId="0" fontId="49" fillId="7" borderId="364" xfId="9" applyFont="1" applyFill="1" applyBorder="1" applyAlignment="1">
      <alignment horizontal="center" vertical="center"/>
    </xf>
    <xf numFmtId="0" fontId="108" fillId="10" borderId="364" xfId="0" applyFont="1" applyFill="1" applyBorder="1" applyAlignment="1">
      <alignment horizontal="center" vertical="center" wrapText="1"/>
    </xf>
    <xf numFmtId="0" fontId="0" fillId="0" borderId="126" xfId="0" applyBorder="1" applyAlignment="1">
      <alignment horizontal="center" vertical="center" wrapText="1"/>
    </xf>
    <xf numFmtId="0" fontId="0" fillId="0" borderId="211" xfId="0" applyBorder="1" applyAlignment="1">
      <alignment horizontal="center" vertical="center" wrapText="1"/>
    </xf>
    <xf numFmtId="0" fontId="0" fillId="0" borderId="2" xfId="0" applyBorder="1" applyAlignment="1">
      <alignment horizontal="center" vertical="center" wrapText="1"/>
    </xf>
    <xf numFmtId="0" fontId="14" fillId="0" borderId="126" xfId="0" applyFont="1" applyBorder="1" applyAlignment="1">
      <alignment horizontal="center" vertical="center" wrapText="1"/>
    </xf>
    <xf numFmtId="0" fontId="16" fillId="0" borderId="2" xfId="0" applyFont="1" applyBorder="1" applyAlignment="1">
      <alignment horizontal="center" vertical="center" wrapText="1"/>
    </xf>
    <xf numFmtId="0" fontId="14" fillId="0" borderId="127" xfId="0" applyFont="1" applyBorder="1" applyAlignment="1">
      <alignment horizontal="center" vertical="center" wrapText="1"/>
    </xf>
    <xf numFmtId="0" fontId="0" fillId="0" borderId="127" xfId="0" applyBorder="1" applyAlignment="1">
      <alignment horizontal="center" vertical="center" wrapText="1"/>
    </xf>
    <xf numFmtId="0" fontId="16" fillId="0" borderId="6" xfId="0" applyFont="1" applyBorder="1" applyAlignment="1">
      <alignment horizontal="center" vertical="center" wrapText="1"/>
    </xf>
    <xf numFmtId="0" fontId="15" fillId="20" borderId="126" xfId="9" applyFill="1" applyBorder="1" applyAlignment="1">
      <alignment horizontal="center" vertical="center" wrapText="1"/>
    </xf>
    <xf numFmtId="165" fontId="16" fillId="0" borderId="52" xfId="1" applyNumberFormat="1" applyFont="1" applyFill="1" applyBorder="1" applyAlignment="1">
      <alignment horizontal="center" vertical="center" wrapText="1"/>
    </xf>
    <xf numFmtId="0" fontId="22" fillId="7" borderId="51" xfId="0" applyFont="1" applyFill="1" applyBorder="1" applyAlignment="1">
      <alignment horizontal="center" vertical="center" wrapText="1"/>
    </xf>
    <xf numFmtId="10" fontId="0" fillId="3" borderId="0" xfId="1" applyNumberFormat="1" applyFont="1" applyFill="1"/>
    <xf numFmtId="166" fontId="0" fillId="3" borderId="0" xfId="0" applyNumberFormat="1" applyFill="1"/>
    <xf numFmtId="0" fontId="16" fillId="32" borderId="64" xfId="2" applyFont="1" applyFill="1" applyBorder="1" applyAlignment="1">
      <alignment horizontal="center" vertical="center" wrapText="1"/>
    </xf>
    <xf numFmtId="3" fontId="16" fillId="61" borderId="64" xfId="2" applyNumberFormat="1" applyFont="1" applyFill="1" applyBorder="1" applyAlignment="1">
      <alignment horizontal="center" vertical="center" wrapText="1"/>
    </xf>
    <xf numFmtId="0" fontId="16" fillId="32" borderId="338" xfId="2" applyFont="1" applyFill="1" applyBorder="1" applyAlignment="1">
      <alignment horizontal="center" vertical="center" wrapText="1"/>
    </xf>
    <xf numFmtId="3" fontId="16" fillId="5" borderId="367" xfId="3" applyNumberFormat="1" applyFont="1" applyFill="1" applyBorder="1" applyAlignment="1">
      <alignment horizontal="center" vertical="center" wrapText="1"/>
    </xf>
    <xf numFmtId="0" fontId="37" fillId="3" borderId="510" xfId="0" applyFont="1" applyFill="1" applyBorder="1" applyAlignment="1">
      <alignment horizontal="left" vertical="top" wrapText="1"/>
    </xf>
    <xf numFmtId="0" fontId="95" fillId="3" borderId="510" xfId="0" applyFont="1" applyFill="1" applyBorder="1" applyAlignment="1">
      <alignment horizontal="left" vertical="top" wrapText="1"/>
    </xf>
    <xf numFmtId="0" fontId="117" fillId="0" borderId="510" xfId="0" applyFont="1" applyBorder="1" applyAlignment="1">
      <alignment horizontal="left" vertical="top" wrapText="1"/>
    </xf>
    <xf numFmtId="0" fontId="50" fillId="3" borderId="1" xfId="0" applyFont="1" applyFill="1" applyBorder="1" applyAlignment="1">
      <alignment horizontal="left" vertical="top" wrapText="1"/>
    </xf>
    <xf numFmtId="0" fontId="109" fillId="3" borderId="1" xfId="0" applyFont="1" applyFill="1" applyBorder="1" applyAlignment="1">
      <alignment horizontal="left" wrapText="1"/>
    </xf>
    <xf numFmtId="0" fontId="50" fillId="3" borderId="1" xfId="0" applyFont="1" applyFill="1" applyBorder="1" applyAlignment="1">
      <alignment vertical="center" wrapText="1"/>
    </xf>
    <xf numFmtId="0" fontId="87" fillId="0" borderId="0" xfId="0" applyFont="1" applyAlignment="1">
      <alignment horizontal="left" vertical="top" wrapText="1"/>
    </xf>
    <xf numFmtId="0" fontId="87" fillId="3" borderId="0" xfId="0" applyFont="1" applyFill="1" applyAlignment="1">
      <alignment horizontal="left" vertical="top" wrapText="1"/>
    </xf>
    <xf numFmtId="0" fontId="118" fillId="3" borderId="543" xfId="0" applyFont="1" applyFill="1" applyBorder="1" applyAlignment="1">
      <alignment horizontal="left" vertical="center"/>
    </xf>
    <xf numFmtId="0" fontId="118" fillId="3" borderId="545" xfId="0" applyFont="1" applyFill="1" applyBorder="1" applyAlignment="1">
      <alignment horizontal="left" vertical="center"/>
    </xf>
    <xf numFmtId="0" fontId="118" fillId="3" borderId="542" xfId="0" applyFont="1" applyFill="1" applyBorder="1" applyAlignment="1">
      <alignment horizontal="left" vertical="center"/>
    </xf>
    <xf numFmtId="0" fontId="118" fillId="3" borderId="542" xfId="0" applyFont="1" applyFill="1" applyBorder="1" applyAlignment="1">
      <alignment horizontal="left" vertical="center" wrapText="1"/>
    </xf>
    <xf numFmtId="0" fontId="118" fillId="10" borderId="542" xfId="0" applyFont="1" applyFill="1" applyBorder="1" applyAlignment="1">
      <alignment horizontal="left" vertical="center"/>
    </xf>
    <xf numFmtId="0" fontId="118" fillId="2" borderId="542" xfId="0" applyFont="1" applyFill="1" applyBorder="1" applyAlignment="1">
      <alignment horizontal="left" vertical="center"/>
    </xf>
    <xf numFmtId="0" fontId="118" fillId="10" borderId="543" xfId="0" applyFont="1" applyFill="1" applyBorder="1" applyAlignment="1">
      <alignment horizontal="left" vertical="center"/>
    </xf>
    <xf numFmtId="0" fontId="118" fillId="10" borderId="0" xfId="0" applyFont="1" applyFill="1" applyAlignment="1">
      <alignment horizontal="left" vertical="center"/>
    </xf>
    <xf numFmtId="0" fontId="118" fillId="3" borderId="0" xfId="0" applyFont="1" applyFill="1" applyAlignment="1">
      <alignment horizontal="left" vertical="center"/>
    </xf>
    <xf numFmtId="0" fontId="120" fillId="11" borderId="542" xfId="0" applyFont="1" applyFill="1" applyBorder="1" applyAlignment="1">
      <alignment horizontal="left" vertical="center" wrapText="1"/>
    </xf>
    <xf numFmtId="0" fontId="118" fillId="3" borderId="0" xfId="0" applyFont="1" applyFill="1" applyAlignment="1">
      <alignment horizontal="left"/>
    </xf>
    <xf numFmtId="0" fontId="121" fillId="0" borderId="542" xfId="0" applyFont="1" applyBorder="1" applyAlignment="1">
      <alignment horizontal="left" vertical="center"/>
    </xf>
    <xf numFmtId="164" fontId="17" fillId="12" borderId="74" xfId="0" applyNumberFormat="1" applyFont="1" applyFill="1" applyBorder="1" applyAlignment="1">
      <alignment horizontal="center" vertical="center" wrapText="1"/>
    </xf>
    <xf numFmtId="164" fontId="17" fillId="12" borderId="73" xfId="0" applyNumberFormat="1" applyFont="1" applyFill="1" applyBorder="1" applyAlignment="1">
      <alignment horizontal="center" vertical="center" wrapText="1"/>
    </xf>
    <xf numFmtId="0" fontId="16" fillId="3" borderId="0" xfId="0" applyFont="1" applyFill="1" applyAlignment="1">
      <alignment vertical="top" wrapText="1"/>
    </xf>
    <xf numFmtId="0" fontId="118" fillId="59" borderId="542" xfId="0" applyFont="1" applyFill="1" applyBorder="1" applyAlignment="1">
      <alignment horizontal="left" vertical="center" wrapText="1"/>
    </xf>
    <xf numFmtId="0" fontId="118" fillId="60" borderId="542" xfId="0" applyFont="1" applyFill="1" applyBorder="1" applyAlignment="1">
      <alignment horizontal="left" vertical="center"/>
    </xf>
    <xf numFmtId="0" fontId="120" fillId="16" borderId="1" xfId="0" applyFont="1" applyFill="1" applyBorder="1" applyAlignment="1">
      <alignment vertical="center" wrapText="1"/>
    </xf>
    <xf numFmtId="0" fontId="120" fillId="16" borderId="546" xfId="0" applyFont="1" applyFill="1" applyBorder="1" applyAlignment="1">
      <alignment vertical="center" wrapText="1"/>
    </xf>
    <xf numFmtId="0" fontId="121" fillId="62" borderId="542" xfId="0" applyFont="1" applyFill="1" applyBorder="1" applyAlignment="1">
      <alignment horizontal="left" vertical="center" wrapText="1"/>
    </xf>
    <xf numFmtId="0" fontId="118" fillId="58" borderId="543" xfId="0" applyFont="1" applyFill="1" applyBorder="1" applyAlignment="1">
      <alignment horizontal="left" vertical="center" wrapText="1"/>
    </xf>
    <xf numFmtId="0" fontId="118" fillId="62" borderId="542" xfId="0" applyFont="1" applyFill="1" applyBorder="1" applyAlignment="1">
      <alignment horizontal="left" vertical="center" wrapText="1"/>
    </xf>
    <xf numFmtId="0" fontId="118" fillId="58" borderId="542" xfId="0" applyFont="1" applyFill="1" applyBorder="1" applyAlignment="1">
      <alignment horizontal="left" vertical="center"/>
    </xf>
    <xf numFmtId="0" fontId="118" fillId="62" borderId="545" xfId="0" applyFont="1" applyFill="1" applyBorder="1" applyAlignment="1">
      <alignment horizontal="left" vertical="center"/>
    </xf>
    <xf numFmtId="0" fontId="118" fillId="58" borderId="542" xfId="0" applyFont="1" applyFill="1" applyBorder="1" applyAlignment="1">
      <alignment horizontal="left" vertical="center" wrapText="1"/>
    </xf>
    <xf numFmtId="3" fontId="16" fillId="63" borderId="0" xfId="3" applyNumberFormat="1" applyFont="1" applyFill="1" applyBorder="1" applyAlignment="1">
      <alignment horizontal="center" vertical="center" wrapText="1"/>
    </xf>
    <xf numFmtId="9" fontId="16" fillId="63" borderId="0" xfId="1" applyFont="1" applyFill="1" applyBorder="1" applyAlignment="1">
      <alignment horizontal="center" vertical="center" wrapText="1"/>
    </xf>
    <xf numFmtId="3" fontId="16" fillId="63" borderId="0" xfId="2" applyNumberFormat="1" applyFont="1" applyFill="1" applyAlignment="1">
      <alignment horizontal="center" vertical="center" wrapText="1"/>
    </xf>
    <xf numFmtId="9" fontId="16" fillId="65" borderId="0" xfId="1" applyFont="1" applyFill="1" applyAlignment="1">
      <alignment horizontal="center" vertical="center" wrapText="1"/>
    </xf>
    <xf numFmtId="3" fontId="16" fillId="3" borderId="228" xfId="0" applyNumberFormat="1" applyFont="1" applyFill="1" applyBorder="1" applyAlignment="1">
      <alignment horizontal="center" vertical="center" wrapText="1"/>
    </xf>
    <xf numFmtId="3" fontId="16" fillId="3" borderId="229" xfId="0" applyNumberFormat="1" applyFont="1" applyFill="1" applyBorder="1" applyAlignment="1">
      <alignment horizontal="center" vertical="center" wrapText="1"/>
    </xf>
    <xf numFmtId="3" fontId="16" fillId="3" borderId="233" xfId="0" applyNumberFormat="1" applyFont="1" applyFill="1" applyBorder="1" applyAlignment="1">
      <alignment horizontal="center" vertical="center" wrapText="1"/>
    </xf>
    <xf numFmtId="3" fontId="16" fillId="3" borderId="231" xfId="0" applyNumberFormat="1" applyFont="1" applyFill="1" applyBorder="1" applyAlignment="1">
      <alignment horizontal="center" vertical="center" wrapText="1"/>
    </xf>
    <xf numFmtId="3" fontId="16" fillId="3" borderId="230" xfId="0" applyNumberFormat="1" applyFont="1" applyFill="1" applyBorder="1" applyAlignment="1">
      <alignment horizontal="center" vertical="center" wrapText="1"/>
    </xf>
    <xf numFmtId="3" fontId="16" fillId="3" borderId="236" xfId="0" applyNumberFormat="1" applyFont="1" applyFill="1" applyBorder="1" applyAlignment="1">
      <alignment horizontal="center" vertical="center" wrapText="1"/>
    </xf>
    <xf numFmtId="3" fontId="16" fillId="3" borderId="224" xfId="0" applyNumberFormat="1" applyFont="1" applyFill="1" applyBorder="1" applyAlignment="1">
      <alignment horizontal="center" vertical="center" wrapText="1"/>
    </xf>
    <xf numFmtId="0" fontId="16" fillId="3" borderId="228" xfId="0" applyFont="1" applyFill="1" applyBorder="1" applyAlignment="1">
      <alignment horizontal="center" vertical="center" wrapText="1"/>
    </xf>
    <xf numFmtId="0" fontId="16" fillId="3" borderId="229" xfId="0" applyFont="1" applyFill="1" applyBorder="1" applyAlignment="1">
      <alignment horizontal="center" vertical="center" wrapText="1"/>
    </xf>
    <xf numFmtId="0" fontId="16" fillId="3" borderId="233" xfId="0" applyFont="1" applyFill="1" applyBorder="1" applyAlignment="1">
      <alignment horizontal="center" vertical="center" wrapText="1"/>
    </xf>
    <xf numFmtId="0" fontId="16" fillId="3" borderId="231" xfId="0" applyFont="1" applyFill="1" applyBorder="1" applyAlignment="1">
      <alignment horizontal="center" vertical="center" wrapText="1"/>
    </xf>
    <xf numFmtId="0" fontId="16" fillId="3" borderId="230" xfId="0" applyFont="1" applyFill="1" applyBorder="1" applyAlignment="1">
      <alignment horizontal="center" vertical="center" wrapText="1"/>
    </xf>
    <xf numFmtId="0" fontId="16" fillId="3" borderId="236" xfId="0" applyFont="1" applyFill="1" applyBorder="1" applyAlignment="1">
      <alignment horizontal="center" vertical="center" wrapText="1"/>
    </xf>
    <xf numFmtId="0" fontId="37" fillId="3" borderId="0" xfId="0" applyFont="1" applyFill="1" applyAlignment="1">
      <alignment horizontal="left" vertical="top" wrapText="1"/>
    </xf>
    <xf numFmtId="0" fontId="37" fillId="0" borderId="0" xfId="0" applyFont="1" applyAlignment="1">
      <alignment horizontal="left" vertical="top" wrapText="1"/>
    </xf>
    <xf numFmtId="0" fontId="16" fillId="18" borderId="104" xfId="0" applyFont="1" applyFill="1" applyBorder="1" applyAlignment="1">
      <alignment horizontal="center" vertical="center" wrapText="1"/>
    </xf>
    <xf numFmtId="0" fontId="101" fillId="7" borderId="62" xfId="0" applyFont="1" applyFill="1" applyBorder="1" applyAlignment="1">
      <alignment horizontal="center" vertical="center" wrapText="1"/>
    </xf>
    <xf numFmtId="41" fontId="16" fillId="18" borderId="60" xfId="12" applyFont="1" applyFill="1" applyBorder="1" applyAlignment="1">
      <alignment horizontal="center" vertical="center" wrapText="1"/>
    </xf>
    <xf numFmtId="3" fontId="16" fillId="42" borderId="158" xfId="2" applyNumberFormat="1" applyFont="1" applyFill="1" applyBorder="1" applyAlignment="1">
      <alignment horizontal="center" vertical="center" wrapText="1"/>
    </xf>
    <xf numFmtId="3" fontId="38" fillId="0" borderId="54" xfId="0" applyNumberFormat="1" applyFont="1" applyBorder="1" applyAlignment="1">
      <alignment horizontal="center" vertical="center" wrapText="1"/>
    </xf>
    <xf numFmtId="3" fontId="16" fillId="27" borderId="60" xfId="1" applyNumberFormat="1" applyFont="1" applyFill="1" applyBorder="1" applyAlignment="1">
      <alignment horizontal="center" vertical="center" wrapText="1"/>
    </xf>
    <xf numFmtId="3" fontId="16" fillId="27" borderId="55" xfId="12" applyNumberFormat="1" applyFont="1" applyFill="1" applyBorder="1" applyAlignment="1">
      <alignment horizontal="center" vertical="center" wrapText="1"/>
    </xf>
    <xf numFmtId="3" fontId="16" fillId="27" borderId="55" xfId="1" applyNumberFormat="1" applyFont="1" applyFill="1" applyBorder="1" applyAlignment="1">
      <alignment horizontal="center" vertical="center" wrapText="1"/>
    </xf>
    <xf numFmtId="3" fontId="16" fillId="27" borderId="74" xfId="1" applyNumberFormat="1" applyFont="1" applyFill="1" applyBorder="1" applyAlignment="1">
      <alignment horizontal="center" vertical="center" wrapText="1"/>
    </xf>
    <xf numFmtId="3" fontId="16" fillId="27" borderId="60" xfId="0" applyNumberFormat="1" applyFont="1" applyFill="1" applyBorder="1" applyAlignment="1">
      <alignment horizontal="center" vertical="center" wrapText="1"/>
    </xf>
    <xf numFmtId="3" fontId="16" fillId="27" borderId="55" xfId="0" applyNumberFormat="1" applyFont="1" applyFill="1" applyBorder="1" applyAlignment="1">
      <alignment horizontal="center" vertical="center" wrapText="1"/>
    </xf>
    <xf numFmtId="3" fontId="16" fillId="18" borderId="54" xfId="0" applyNumberFormat="1" applyFont="1" applyFill="1" applyBorder="1" applyAlignment="1">
      <alignment horizontal="center" vertical="center" wrapText="1"/>
    </xf>
    <xf numFmtId="0" fontId="16" fillId="19" borderId="56" xfId="2" applyFont="1" applyFill="1" applyBorder="1" applyAlignment="1">
      <alignment horizontal="center" vertical="center" wrapText="1"/>
    </xf>
    <xf numFmtId="0" fontId="16" fillId="19" borderId="52" xfId="2" applyFont="1" applyFill="1" applyBorder="1" applyAlignment="1">
      <alignment horizontal="center" vertical="center" wrapText="1"/>
    </xf>
    <xf numFmtId="0" fontId="16" fillId="19" borderId="2" xfId="2" applyFont="1" applyFill="1" applyBorder="1" applyAlignment="1">
      <alignment horizontal="center" vertical="center" wrapText="1"/>
    </xf>
    <xf numFmtId="0" fontId="16" fillId="19" borderId="155" xfId="2" applyFont="1" applyFill="1" applyBorder="1" applyAlignment="1">
      <alignment horizontal="center" vertical="center" wrapText="1"/>
    </xf>
    <xf numFmtId="0" fontId="16" fillId="19" borderId="156" xfId="2" applyFont="1" applyFill="1" applyBorder="1" applyAlignment="1">
      <alignment horizontal="center" vertical="center" wrapText="1"/>
    </xf>
    <xf numFmtId="0" fontId="16" fillId="19" borderId="157" xfId="2" applyFont="1" applyFill="1" applyBorder="1" applyAlignment="1">
      <alignment horizontal="center" vertical="center" wrapText="1"/>
    </xf>
    <xf numFmtId="0" fontId="16" fillId="19" borderId="158" xfId="2" applyFont="1" applyFill="1" applyBorder="1" applyAlignment="1">
      <alignment horizontal="center" vertical="center" wrapText="1"/>
    </xf>
    <xf numFmtId="0" fontId="16" fillId="19" borderId="159" xfId="2" applyFont="1" applyFill="1" applyBorder="1" applyAlignment="1">
      <alignment horizontal="center" vertical="center" wrapText="1"/>
    </xf>
    <xf numFmtId="0" fontId="16" fillId="19" borderId="222" xfId="2" applyFont="1" applyFill="1" applyBorder="1" applyAlignment="1">
      <alignment horizontal="center" vertical="center" wrapText="1"/>
    </xf>
    <xf numFmtId="0" fontId="16" fillId="19" borderId="160" xfId="2" applyFont="1" applyFill="1" applyBorder="1" applyAlignment="1">
      <alignment horizontal="center" vertical="center" wrapText="1"/>
    </xf>
    <xf numFmtId="3" fontId="16" fillId="42" borderId="156" xfId="2" applyNumberFormat="1" applyFont="1" applyFill="1" applyBorder="1" applyAlignment="1">
      <alignment horizontal="center" vertical="center" wrapText="1"/>
    </xf>
    <xf numFmtId="3" fontId="16" fillId="42" borderId="157" xfId="2" applyNumberFormat="1" applyFont="1" applyFill="1" applyBorder="1" applyAlignment="1">
      <alignment horizontal="center" vertical="center" wrapText="1"/>
    </xf>
    <xf numFmtId="3" fontId="16" fillId="42" borderId="159" xfId="2" applyNumberFormat="1" applyFont="1" applyFill="1" applyBorder="1" applyAlignment="1">
      <alignment horizontal="center" vertical="center" wrapText="1"/>
    </xf>
    <xf numFmtId="3" fontId="16" fillId="42" borderId="222" xfId="2" applyNumberFormat="1" applyFont="1" applyFill="1" applyBorder="1" applyAlignment="1">
      <alignment horizontal="center" vertical="center" wrapText="1"/>
    </xf>
    <xf numFmtId="0" fontId="15" fillId="3" borderId="126" xfId="9" applyFill="1" applyBorder="1" applyAlignment="1">
      <alignment horizontal="center" vertical="center" wrapText="1"/>
    </xf>
    <xf numFmtId="0" fontId="67" fillId="0" borderId="103" xfId="9" applyFont="1" applyFill="1" applyBorder="1" applyAlignment="1">
      <alignment horizontal="center" vertical="center" wrapText="1"/>
    </xf>
    <xf numFmtId="0" fontId="15" fillId="0" borderId="126" xfId="9" applyFill="1" applyBorder="1" applyAlignment="1">
      <alignment horizontal="center" vertical="center" wrapText="1"/>
    </xf>
    <xf numFmtId="4" fontId="16" fillId="42" borderId="0" xfId="1" applyNumberFormat="1" applyFont="1" applyFill="1" applyAlignment="1">
      <alignment horizontal="center" vertical="center" wrapText="1"/>
    </xf>
    <xf numFmtId="3" fontId="16" fillId="27" borderId="0" xfId="3" applyNumberFormat="1" applyFont="1" applyFill="1" applyAlignment="1">
      <alignment horizontal="center" vertical="center" wrapText="1"/>
    </xf>
    <xf numFmtId="164" fontId="16" fillId="27" borderId="0" xfId="3" applyNumberFormat="1" applyFont="1" applyFill="1" applyAlignment="1">
      <alignment horizontal="center" vertical="center" wrapText="1"/>
    </xf>
    <xf numFmtId="0" fontId="24" fillId="8" borderId="555" xfId="0" applyFont="1" applyFill="1" applyBorder="1" applyAlignment="1">
      <alignment horizontal="center" vertical="center" wrapText="1"/>
    </xf>
    <xf numFmtId="0" fontId="17" fillId="12" borderId="555" xfId="2" applyFont="1" applyFill="1" applyBorder="1" applyAlignment="1">
      <alignment horizontal="left" vertical="center" wrapText="1" indent="4"/>
    </xf>
    <xf numFmtId="0" fontId="24" fillId="8" borderId="355" xfId="0" applyFont="1" applyFill="1" applyBorder="1" applyAlignment="1">
      <alignment horizontal="center" vertical="center" wrapText="1"/>
    </xf>
    <xf numFmtId="0" fontId="17" fillId="12" borderId="355" xfId="2" applyFont="1" applyFill="1" applyBorder="1" applyAlignment="1">
      <alignment horizontal="left" vertical="center" wrapText="1" indent="4"/>
    </xf>
    <xf numFmtId="3" fontId="16" fillId="0" borderId="559" xfId="12" applyNumberFormat="1" applyFont="1" applyBorder="1" applyAlignment="1">
      <alignment horizontal="center" vertical="center" wrapText="1"/>
    </xf>
    <xf numFmtId="0" fontId="24" fillId="8" borderId="561" xfId="0" applyFont="1" applyFill="1" applyBorder="1" applyAlignment="1">
      <alignment horizontal="center" vertical="center" wrapText="1"/>
    </xf>
    <xf numFmtId="3" fontId="16" fillId="12" borderId="561" xfId="2" applyNumberFormat="1" applyFont="1" applyFill="1" applyBorder="1" applyAlignment="1">
      <alignment horizontal="center" vertical="center" wrapText="1"/>
    </xf>
    <xf numFmtId="3" fontId="16" fillId="0" borderId="563" xfId="12" applyNumberFormat="1" applyFont="1" applyBorder="1" applyAlignment="1">
      <alignment horizontal="center" vertical="center" wrapText="1"/>
    </xf>
    <xf numFmtId="49" fontId="37" fillId="55" borderId="470" xfId="0" applyNumberFormat="1" applyFont="1" applyFill="1" applyBorder="1" applyAlignment="1">
      <alignment horizontal="center" vertical="center" wrapText="1"/>
    </xf>
    <xf numFmtId="0" fontId="117" fillId="3" borderId="510" xfId="0" applyFont="1" applyFill="1" applyBorder="1" applyAlignment="1">
      <alignment horizontal="left" vertical="top" wrapText="1"/>
    </xf>
    <xf numFmtId="49" fontId="37" fillId="55" borderId="500" xfId="0" applyNumberFormat="1" applyFont="1" applyFill="1" applyBorder="1" applyAlignment="1">
      <alignment horizontal="center" vertical="center" wrapText="1"/>
    </xf>
    <xf numFmtId="0" fontId="116" fillId="3" borderId="0" xfId="0" applyFont="1" applyFill="1" applyAlignment="1">
      <alignment horizontal="center" vertical="center" wrapText="1"/>
    </xf>
    <xf numFmtId="2" fontId="116" fillId="3" borderId="0" xfId="0" applyNumberFormat="1" applyFont="1" applyFill="1" applyAlignment="1">
      <alignment vertical="center" wrapText="1"/>
    </xf>
    <xf numFmtId="4" fontId="116" fillId="3" borderId="0" xfId="0" applyNumberFormat="1" applyFont="1" applyFill="1" applyAlignment="1">
      <alignment vertical="center" wrapText="1"/>
    </xf>
    <xf numFmtId="0" fontId="116" fillId="3" borderId="0" xfId="0" applyFont="1" applyFill="1" applyAlignment="1">
      <alignment horizontal="left" vertical="center" wrapText="1"/>
    </xf>
    <xf numFmtId="0" fontId="99" fillId="24" borderId="60" xfId="0" applyFont="1" applyFill="1" applyBorder="1" applyAlignment="1">
      <alignment horizontal="center" vertical="center" wrapText="1"/>
    </xf>
    <xf numFmtId="0" fontId="99" fillId="24" borderId="55" xfId="0" applyFont="1" applyFill="1" applyBorder="1" applyAlignment="1">
      <alignment horizontal="center" vertical="center" wrapText="1"/>
    </xf>
    <xf numFmtId="0" fontId="99" fillId="24" borderId="74" xfId="0" applyFont="1" applyFill="1" applyBorder="1" applyAlignment="1">
      <alignment horizontal="center" vertical="center" wrapText="1"/>
    </xf>
    <xf numFmtId="9" fontId="38" fillId="0" borderId="148" xfId="1" applyFont="1" applyBorder="1" applyAlignment="1">
      <alignment horizontal="center" vertical="center" wrapText="1"/>
    </xf>
    <xf numFmtId="9" fontId="38" fillId="0" borderId="60" xfId="1" applyFont="1" applyBorder="1" applyAlignment="1">
      <alignment horizontal="center" vertical="center" wrapText="1"/>
    </xf>
    <xf numFmtId="168" fontId="16" fillId="0" borderId="56" xfId="3" applyNumberFormat="1" applyFont="1" applyBorder="1" applyAlignment="1">
      <alignment horizontal="center" vertical="center" wrapText="1"/>
    </xf>
    <xf numFmtId="3" fontId="38" fillId="0" borderId="54" xfId="3" applyNumberFormat="1" applyFont="1" applyBorder="1" applyAlignment="1">
      <alignment horizontal="center" vertical="center" wrapText="1"/>
    </xf>
    <xf numFmtId="9" fontId="16" fillId="0" borderId="57" xfId="1" applyFont="1" applyBorder="1" applyAlignment="1">
      <alignment horizontal="center" vertical="center" wrapText="1"/>
    </xf>
    <xf numFmtId="9" fontId="16" fillId="0" borderId="4" xfId="1" applyFont="1" applyBorder="1" applyAlignment="1">
      <alignment horizontal="center" vertical="center" wrapText="1"/>
    </xf>
    <xf numFmtId="0" fontId="99" fillId="24" borderId="56" xfId="0" applyFont="1" applyFill="1" applyBorder="1" applyAlignment="1">
      <alignment horizontal="center" vertical="center" wrapText="1"/>
    </xf>
    <xf numFmtId="0" fontId="102" fillId="52" borderId="54" xfId="0" applyFont="1" applyFill="1" applyBorder="1" applyAlignment="1">
      <alignment horizontal="center" vertical="center" wrapText="1"/>
    </xf>
    <xf numFmtId="0" fontId="102" fillId="9" borderId="0" xfId="0" applyFont="1" applyFill="1" applyAlignment="1">
      <alignment horizontal="center" vertical="center" wrapText="1"/>
    </xf>
    <xf numFmtId="3" fontId="16" fillId="0" borderId="55" xfId="1" applyNumberFormat="1" applyFont="1" applyBorder="1" applyAlignment="1">
      <alignment horizontal="center" vertical="center" wrapText="1"/>
    </xf>
    <xf numFmtId="164" fontId="16" fillId="0" borderId="56" xfId="1" applyNumberFormat="1" applyFont="1" applyBorder="1" applyAlignment="1">
      <alignment horizontal="center" vertical="center" wrapText="1"/>
    </xf>
    <xf numFmtId="3" fontId="16" fillId="0" borderId="58" xfId="1" applyNumberFormat="1" applyFont="1" applyBorder="1" applyAlignment="1">
      <alignment horizontal="center" vertical="center" wrapText="1"/>
    </xf>
    <xf numFmtId="3" fontId="16" fillId="0" borderId="59" xfId="1" applyNumberFormat="1" applyFont="1" applyBorder="1" applyAlignment="1">
      <alignment horizontal="center" vertical="center" wrapText="1"/>
    </xf>
    <xf numFmtId="3" fontId="16" fillId="42" borderId="0" xfId="1" applyNumberFormat="1" applyFont="1" applyFill="1" applyAlignment="1">
      <alignment horizontal="center" vertical="center" wrapText="1"/>
    </xf>
    <xf numFmtId="3" fontId="16" fillId="27" borderId="0" xfId="1" applyNumberFormat="1" applyFont="1" applyFill="1" applyAlignment="1">
      <alignment horizontal="center" vertical="center" wrapText="1"/>
    </xf>
    <xf numFmtId="3" fontId="28" fillId="27" borderId="0" xfId="3" applyNumberFormat="1" applyFont="1" applyFill="1" applyAlignment="1">
      <alignment horizontal="center" vertical="center" wrapText="1"/>
    </xf>
    <xf numFmtId="0" fontId="101" fillId="7" borderId="553" xfId="0" applyFont="1" applyFill="1" applyBorder="1" applyAlignment="1">
      <alignment horizontal="center" vertical="center" wrapText="1"/>
    </xf>
    <xf numFmtId="0" fontId="101" fillId="7" borderId="558" xfId="0" applyFont="1" applyFill="1" applyBorder="1" applyAlignment="1">
      <alignment horizontal="center" vertical="center" wrapText="1"/>
    </xf>
    <xf numFmtId="0" fontId="101" fillId="7" borderId="560" xfId="0" applyFont="1" applyFill="1" applyBorder="1" applyAlignment="1">
      <alignment horizontal="center" vertical="center" wrapText="1"/>
    </xf>
    <xf numFmtId="0" fontId="102" fillId="9" borderId="554" xfId="0" applyFont="1" applyFill="1" applyBorder="1" applyAlignment="1">
      <alignment horizontal="center" vertical="center" wrapText="1"/>
    </xf>
    <xf numFmtId="0" fontId="102" fillId="9" borderId="355" xfId="0" applyFont="1" applyFill="1" applyBorder="1" applyAlignment="1">
      <alignment horizontal="center" vertical="center" wrapText="1"/>
    </xf>
    <xf numFmtId="0" fontId="102" fillId="52" borderId="355" xfId="0" applyFont="1" applyFill="1" applyBorder="1" applyAlignment="1">
      <alignment horizontal="center" vertical="center" wrapText="1"/>
    </xf>
    <xf numFmtId="0" fontId="102" fillId="52" borderId="561" xfId="0" applyFont="1" applyFill="1" applyBorder="1" applyAlignment="1">
      <alignment horizontal="center" vertical="center" wrapText="1"/>
    </xf>
    <xf numFmtId="41" fontId="16" fillId="40" borderId="555" xfId="12" applyFont="1" applyFill="1" applyBorder="1" applyAlignment="1">
      <alignment horizontal="center" vertical="center" wrapText="1"/>
    </xf>
    <xf numFmtId="3" fontId="16" fillId="0" borderId="355" xfId="12" applyNumberFormat="1" applyFont="1" applyBorder="1" applyAlignment="1">
      <alignment horizontal="center" vertical="center" wrapText="1"/>
    </xf>
    <xf numFmtId="3" fontId="16" fillId="0" borderId="561" xfId="12" applyNumberFormat="1" applyFont="1" applyBorder="1" applyAlignment="1">
      <alignment horizontal="center" vertical="center" wrapText="1"/>
    </xf>
    <xf numFmtId="41" fontId="16" fillId="40" borderId="556" xfId="12" applyFont="1" applyFill="1" applyBorder="1" applyAlignment="1">
      <alignment horizontal="center" vertical="center" wrapText="1"/>
    </xf>
    <xf numFmtId="3" fontId="16" fillId="0" borderId="354" xfId="12" applyNumberFormat="1" applyFont="1" applyBorder="1" applyAlignment="1">
      <alignment horizontal="center" vertical="center" wrapText="1"/>
    </xf>
    <xf numFmtId="3" fontId="16" fillId="0" borderId="562" xfId="12" applyNumberFormat="1" applyFont="1" applyBorder="1" applyAlignment="1">
      <alignment horizontal="center" vertical="center" wrapText="1"/>
    </xf>
    <xf numFmtId="41" fontId="16" fillId="40" borderId="557" xfId="12" applyFont="1" applyFill="1" applyBorder="1" applyAlignment="1">
      <alignment horizontal="center" vertical="center" wrapText="1"/>
    </xf>
    <xf numFmtId="0" fontId="106" fillId="3" borderId="0" xfId="0" applyFont="1" applyFill="1" applyAlignment="1">
      <alignment horizontal="center" vertical="center" wrapText="1"/>
    </xf>
    <xf numFmtId="0" fontId="106" fillId="11" borderId="60" xfId="0" applyFont="1" applyFill="1" applyBorder="1" applyAlignment="1">
      <alignment horizontal="center" vertical="center" wrapText="1"/>
    </xf>
    <xf numFmtId="0" fontId="106" fillId="11" borderId="55" xfId="0" applyFont="1" applyFill="1" applyBorder="1" applyAlignment="1">
      <alignment horizontal="center" vertical="center" wrapText="1"/>
    </xf>
    <xf numFmtId="0" fontId="106" fillId="11" borderId="56" xfId="0" applyFont="1" applyFill="1" applyBorder="1" applyAlignment="1">
      <alignment horizontal="center" vertical="center" wrapText="1"/>
    </xf>
    <xf numFmtId="0" fontId="108" fillId="10" borderId="54" xfId="0" applyFont="1" applyFill="1" applyBorder="1" applyAlignment="1">
      <alignment horizontal="center" vertical="center" wrapText="1"/>
    </xf>
    <xf numFmtId="0" fontId="108" fillId="10" borderId="56" xfId="0" applyFont="1" applyFill="1" applyBorder="1" applyAlignment="1">
      <alignment horizontal="center" vertical="center" wrapText="1"/>
    </xf>
    <xf numFmtId="0" fontId="108" fillId="9" borderId="73" xfId="0" applyFont="1" applyFill="1" applyBorder="1" applyAlignment="1">
      <alignment horizontal="center" vertical="center" wrapText="1"/>
    </xf>
    <xf numFmtId="0" fontId="108" fillId="9" borderId="103" xfId="0" applyFont="1" applyFill="1" applyBorder="1" applyAlignment="1">
      <alignment horizontal="center" vertical="center" wrapText="1"/>
    </xf>
    <xf numFmtId="164" fontId="0" fillId="0" borderId="54" xfId="3" applyNumberFormat="1" applyFont="1" applyBorder="1" applyAlignment="1">
      <alignment horizontal="center" vertical="center" wrapText="1"/>
    </xf>
    <xf numFmtId="164" fontId="0" fillId="0" borderId="52" xfId="3" applyNumberFormat="1" applyFont="1" applyBorder="1" applyAlignment="1">
      <alignment horizontal="center" vertical="center" wrapText="1"/>
    </xf>
    <xf numFmtId="164" fontId="16" fillId="0" borderId="54" xfId="3" applyNumberFormat="1" applyFont="1" applyBorder="1" applyAlignment="1">
      <alignment horizontal="center" vertical="center" wrapText="1"/>
    </xf>
    <xf numFmtId="164" fontId="16" fillId="0" borderId="56" xfId="3" applyNumberFormat="1" applyFont="1" applyBorder="1" applyAlignment="1">
      <alignment horizontal="center" vertical="center" wrapText="1"/>
    </xf>
    <xf numFmtId="164" fontId="16" fillId="0" borderId="52" xfId="3" applyNumberFormat="1" applyFont="1" applyBorder="1" applyAlignment="1">
      <alignment horizontal="center" vertical="center" wrapText="1"/>
    </xf>
    <xf numFmtId="164" fontId="0" fillId="0" borderId="56" xfId="3" applyNumberFormat="1" applyFont="1" applyBorder="1" applyAlignment="1">
      <alignment horizontal="center" vertical="center" wrapText="1"/>
    </xf>
    <xf numFmtId="164" fontId="0" fillId="0" borderId="524" xfId="2" applyNumberFormat="1" applyFont="1" applyBorder="1" applyAlignment="1">
      <alignment horizontal="center" vertical="center" wrapText="1"/>
    </xf>
    <xf numFmtId="164" fontId="0" fillId="0" borderId="525" xfId="2" applyNumberFormat="1" applyFont="1" applyBorder="1" applyAlignment="1">
      <alignment horizontal="center" vertical="center" wrapText="1"/>
    </xf>
    <xf numFmtId="164" fontId="0" fillId="0" borderId="526" xfId="2" applyNumberFormat="1" applyFont="1" applyBorder="1" applyAlignment="1">
      <alignment horizontal="center" vertical="center" wrapText="1"/>
    </xf>
    <xf numFmtId="164" fontId="0" fillId="3" borderId="530" xfId="3" applyNumberFormat="1" applyFont="1" applyFill="1" applyBorder="1" applyAlignment="1">
      <alignment horizontal="center" vertical="center" wrapText="1"/>
    </xf>
    <xf numFmtId="164" fontId="0" fillId="0" borderId="526" xfId="3" applyNumberFormat="1" applyFont="1" applyBorder="1" applyAlignment="1">
      <alignment horizontal="center" vertical="center" wrapText="1"/>
    </xf>
    <xf numFmtId="164" fontId="0" fillId="0" borderId="529" xfId="2" applyNumberFormat="1" applyFont="1" applyBorder="1" applyAlignment="1">
      <alignment horizontal="center" vertical="center" wrapText="1"/>
    </xf>
    <xf numFmtId="164" fontId="0" fillId="3" borderId="524" xfId="2" applyNumberFormat="1" applyFont="1" applyFill="1" applyBorder="1" applyAlignment="1">
      <alignment horizontal="center" vertical="center" wrapText="1"/>
    </xf>
    <xf numFmtId="164" fontId="0" fillId="3" borderId="525" xfId="2" applyNumberFormat="1" applyFont="1" applyFill="1" applyBorder="1" applyAlignment="1">
      <alignment horizontal="center" vertical="center" wrapText="1"/>
    </xf>
    <xf numFmtId="164" fontId="0" fillId="3" borderId="526" xfId="2" applyNumberFormat="1" applyFont="1" applyFill="1" applyBorder="1" applyAlignment="1">
      <alignment horizontal="center" vertical="center" wrapText="1"/>
    </xf>
    <xf numFmtId="164" fontId="0" fillId="3" borderId="526" xfId="3" applyNumberFormat="1" applyFont="1" applyFill="1" applyBorder="1" applyAlignment="1">
      <alignment horizontal="center" vertical="center" wrapText="1"/>
    </xf>
    <xf numFmtId="164" fontId="0" fillId="3" borderId="529" xfId="2" applyNumberFormat="1" applyFont="1" applyFill="1" applyBorder="1" applyAlignment="1">
      <alignment horizontal="center" vertical="center" wrapText="1"/>
    </xf>
    <xf numFmtId="164" fontId="0" fillId="3" borderId="535" xfId="2" applyNumberFormat="1" applyFont="1" applyFill="1" applyBorder="1" applyAlignment="1">
      <alignment horizontal="center" vertical="center" wrapText="1"/>
    </xf>
    <xf numFmtId="164" fontId="0" fillId="0" borderId="56" xfId="3" quotePrefix="1" applyNumberFormat="1" applyFont="1" applyBorder="1" applyAlignment="1">
      <alignment horizontal="center" vertical="center" wrapText="1"/>
    </xf>
    <xf numFmtId="164" fontId="0" fillId="3" borderId="56" xfId="3" quotePrefix="1" applyNumberFormat="1" applyFont="1" applyFill="1" applyBorder="1" applyAlignment="1">
      <alignment horizontal="center" vertical="center" wrapText="1"/>
    </xf>
    <xf numFmtId="164" fontId="0" fillId="3" borderId="54" xfId="3" quotePrefix="1" applyNumberFormat="1" applyFont="1" applyFill="1" applyBorder="1" applyAlignment="1">
      <alignment horizontal="center" vertical="center" wrapText="1"/>
    </xf>
    <xf numFmtId="164" fontId="0" fillId="0" borderId="167" xfId="2" applyNumberFormat="1" applyFont="1" applyBorder="1" applyAlignment="1">
      <alignment horizontal="center" vertical="center" wrapText="1"/>
    </xf>
    <xf numFmtId="164" fontId="0" fillId="0" borderId="168" xfId="2" applyNumberFormat="1" applyFont="1" applyBorder="1" applyAlignment="1">
      <alignment horizontal="center" vertical="center" wrapText="1"/>
    </xf>
    <xf numFmtId="164" fontId="0" fillId="0" borderId="265" xfId="2" applyNumberFormat="1" applyFont="1" applyBorder="1" applyAlignment="1">
      <alignment horizontal="center" vertical="center" wrapText="1"/>
    </xf>
    <xf numFmtId="164" fontId="0" fillId="3" borderId="264" xfId="3" applyNumberFormat="1" applyFont="1" applyFill="1" applyBorder="1" applyAlignment="1">
      <alignment horizontal="center" vertical="center" wrapText="1"/>
    </xf>
    <xf numFmtId="164" fontId="0" fillId="0" borderId="265" xfId="3" applyNumberFormat="1" applyFont="1" applyBorder="1" applyAlignment="1">
      <alignment horizontal="center" vertical="center" wrapText="1"/>
    </xf>
    <xf numFmtId="164" fontId="0" fillId="0" borderId="165" xfId="2" applyNumberFormat="1" applyFont="1" applyBorder="1" applyAlignment="1">
      <alignment horizontal="center" vertical="center" wrapText="1"/>
    </xf>
    <xf numFmtId="164" fontId="0" fillId="3" borderId="167" xfId="2" applyNumberFormat="1" applyFont="1" applyFill="1" applyBorder="1" applyAlignment="1">
      <alignment horizontal="center" vertical="center" wrapText="1"/>
    </xf>
    <xf numFmtId="164" fontId="0" fillId="3" borderId="168" xfId="2" applyNumberFormat="1" applyFont="1" applyFill="1" applyBorder="1" applyAlignment="1">
      <alignment horizontal="center" vertical="center" wrapText="1"/>
    </xf>
    <xf numFmtId="164" fontId="0" fillId="3" borderId="265" xfId="2" applyNumberFormat="1" applyFont="1" applyFill="1" applyBorder="1" applyAlignment="1">
      <alignment horizontal="center" vertical="center" wrapText="1"/>
    </xf>
    <xf numFmtId="164" fontId="0" fillId="3" borderId="265" xfId="3" quotePrefix="1" applyNumberFormat="1" applyFont="1" applyFill="1" applyBorder="1" applyAlignment="1">
      <alignment horizontal="center" vertical="center" wrapText="1"/>
    </xf>
    <xf numFmtId="164" fontId="0" fillId="3" borderId="165" xfId="2" applyNumberFormat="1" applyFont="1" applyFill="1" applyBorder="1" applyAlignment="1">
      <alignment horizontal="center" vertical="center" wrapText="1"/>
    </xf>
    <xf numFmtId="164" fontId="0" fillId="3" borderId="264" xfId="3" quotePrefix="1" applyNumberFormat="1" applyFont="1" applyFill="1" applyBorder="1" applyAlignment="1">
      <alignment horizontal="center" vertical="center" wrapText="1"/>
    </xf>
    <xf numFmtId="164" fontId="0" fillId="3" borderId="266" xfId="2" applyNumberFormat="1" applyFont="1" applyFill="1" applyBorder="1" applyAlignment="1">
      <alignment horizontal="center" vertical="center" wrapText="1"/>
    </xf>
    <xf numFmtId="164" fontId="0" fillId="0" borderId="61" xfId="2" applyNumberFormat="1" applyFont="1" applyBorder="1" applyAlignment="1">
      <alignment horizontal="center" vertical="center" wrapText="1"/>
    </xf>
    <xf numFmtId="164" fontId="0" fillId="0" borderId="58" xfId="2" applyNumberFormat="1" applyFont="1" applyBorder="1" applyAlignment="1">
      <alignment horizontal="center" vertical="center" wrapText="1"/>
    </xf>
    <xf numFmtId="164" fontId="0" fillId="0" borderId="59" xfId="2" applyNumberFormat="1" applyFont="1" applyBorder="1" applyAlignment="1">
      <alignment horizontal="center" vertical="center" wrapText="1"/>
    </xf>
    <xf numFmtId="164" fontId="0" fillId="0" borderId="57" xfId="3" applyNumberFormat="1" applyFont="1" applyBorder="1" applyAlignment="1">
      <alignment horizontal="center" vertical="center" wrapText="1"/>
    </xf>
    <xf numFmtId="164" fontId="0" fillId="0" borderId="59" xfId="3" applyNumberFormat="1" applyFont="1" applyBorder="1" applyAlignment="1">
      <alignment horizontal="center" vertical="center" wrapText="1"/>
    </xf>
    <xf numFmtId="164" fontId="0" fillId="0" borderId="53" xfId="2" applyNumberFormat="1" applyFont="1" applyBorder="1" applyAlignment="1">
      <alignment horizontal="center" vertical="center" wrapText="1"/>
    </xf>
    <xf numFmtId="164" fontId="0" fillId="3" borderId="61" xfId="2" applyNumberFormat="1" applyFont="1" applyFill="1" applyBorder="1" applyAlignment="1">
      <alignment horizontal="center" vertical="center" wrapText="1"/>
    </xf>
    <xf numFmtId="164" fontId="0" fillId="3" borderId="58" xfId="2" applyNumberFormat="1" applyFont="1" applyFill="1" applyBorder="1" applyAlignment="1">
      <alignment horizontal="center" vertical="center" wrapText="1"/>
    </xf>
    <xf numFmtId="164" fontId="0" fillId="3" borderId="59" xfId="2" applyNumberFormat="1" applyFont="1" applyFill="1" applyBorder="1" applyAlignment="1">
      <alignment horizontal="center" vertical="center" wrapText="1"/>
    </xf>
    <xf numFmtId="164" fontId="0" fillId="3" borderId="57" xfId="3" applyNumberFormat="1" applyFont="1" applyFill="1" applyBorder="1" applyAlignment="1">
      <alignment horizontal="center" vertical="center" wrapText="1"/>
    </xf>
    <xf numFmtId="164" fontId="0" fillId="3" borderId="59" xfId="3" applyNumberFormat="1" applyFont="1" applyFill="1" applyBorder="1" applyAlignment="1">
      <alignment horizontal="center" vertical="center" wrapText="1"/>
    </xf>
    <xf numFmtId="164" fontId="0" fillId="3" borderId="53" xfId="2" applyNumberFormat="1" applyFont="1" applyFill="1" applyBorder="1" applyAlignment="1">
      <alignment horizontal="center" vertical="center" wrapText="1"/>
    </xf>
    <xf numFmtId="164" fontId="0" fillId="3" borderId="6" xfId="2" applyNumberFormat="1" applyFont="1" applyFill="1" applyBorder="1" applyAlignment="1">
      <alignment horizontal="center" vertical="center" wrapText="1"/>
    </xf>
    <xf numFmtId="0" fontId="108" fillId="10" borderId="73" xfId="0" applyFont="1" applyFill="1" applyBorder="1" applyAlignment="1">
      <alignment horizontal="center" vertical="center" wrapText="1"/>
    </xf>
    <xf numFmtId="0" fontId="108" fillId="10" borderId="64" xfId="0" applyFont="1" applyFill="1" applyBorder="1" applyAlignment="1">
      <alignment horizontal="center" vertical="center" wrapText="1"/>
    </xf>
    <xf numFmtId="0" fontId="108" fillId="10" borderId="52" xfId="0" applyFont="1" applyFill="1" applyBorder="1" applyAlignment="1">
      <alignment horizontal="center" vertical="center" wrapText="1"/>
    </xf>
    <xf numFmtId="0" fontId="124" fillId="43" borderId="64" xfId="0" applyFont="1" applyFill="1" applyBorder="1" applyAlignment="1">
      <alignment wrapText="1"/>
    </xf>
    <xf numFmtId="0" fontId="101" fillId="7" borderId="63" xfId="0" applyFont="1" applyFill="1" applyBorder="1" applyAlignment="1">
      <alignment horizontal="center" vertical="center" wrapText="1"/>
    </xf>
    <xf numFmtId="0" fontId="108" fillId="9" borderId="64" xfId="0" applyFont="1" applyFill="1" applyBorder="1" applyAlignment="1">
      <alignment horizontal="center" vertical="center" wrapText="1"/>
    </xf>
    <xf numFmtId="0" fontId="108" fillId="9" borderId="65" xfId="0" applyFont="1" applyFill="1" applyBorder="1" applyAlignment="1">
      <alignment horizontal="center" vertical="center" wrapText="1"/>
    </xf>
    <xf numFmtId="0" fontId="101" fillId="7" borderId="374" xfId="0" applyFont="1" applyFill="1" applyBorder="1" applyAlignment="1">
      <alignment horizontal="center" vertical="center" wrapText="1"/>
    </xf>
    <xf numFmtId="0" fontId="101" fillId="7" borderId="375" xfId="0" applyFont="1" applyFill="1" applyBorder="1" applyAlignment="1">
      <alignment horizontal="center" vertical="center" wrapText="1"/>
    </xf>
    <xf numFmtId="0" fontId="102" fillId="10" borderId="376" xfId="0" applyFont="1" applyFill="1" applyBorder="1" applyAlignment="1">
      <alignment horizontal="center" vertical="center" wrapText="1"/>
    </xf>
    <xf numFmtId="0" fontId="102" fillId="10" borderId="0" xfId="0" applyFont="1" applyFill="1" applyAlignment="1">
      <alignment horizontal="center" vertical="center" wrapText="1"/>
    </xf>
    <xf numFmtId="0" fontId="102" fillId="10" borderId="377" xfId="0" applyFont="1" applyFill="1" applyBorder="1" applyAlignment="1">
      <alignment horizontal="center" vertical="center" wrapText="1"/>
    </xf>
    <xf numFmtId="3" fontId="16" fillId="8" borderId="0" xfId="3" applyNumberFormat="1" applyFont="1" applyFill="1" applyAlignment="1">
      <alignment horizontal="center" vertical="center" wrapText="1"/>
    </xf>
    <xf numFmtId="3" fontId="16" fillId="12" borderId="0" xfId="3" applyNumberFormat="1" applyFont="1" applyFill="1" applyAlignment="1">
      <alignment horizontal="center" vertical="center" wrapText="1"/>
    </xf>
    <xf numFmtId="9" fontId="16" fillId="0" borderId="441" xfId="1" applyFont="1" applyBorder="1" applyAlignment="1">
      <alignment horizontal="center" vertical="center" wrapText="1"/>
    </xf>
    <xf numFmtId="9" fontId="16" fillId="0" borderId="442" xfId="1" applyFont="1" applyBorder="1" applyAlignment="1">
      <alignment horizontal="center" vertical="center" wrapText="1"/>
    </xf>
    <xf numFmtId="9" fontId="16" fillId="0" borderId="443" xfId="1" applyFont="1" applyBorder="1" applyAlignment="1">
      <alignment horizontal="center" vertical="center" wrapText="1"/>
    </xf>
    <xf numFmtId="9" fontId="16" fillId="0" borderId="444" xfId="1" applyFont="1" applyBorder="1" applyAlignment="1">
      <alignment horizontal="center" vertical="center" wrapText="1"/>
    </xf>
    <xf numFmtId="9" fontId="16" fillId="0" borderId="435" xfId="1" applyFont="1" applyBorder="1" applyAlignment="1">
      <alignment horizontal="center" vertical="center" wrapText="1"/>
    </xf>
    <xf numFmtId="3" fontId="16" fillId="0" borderId="451" xfId="3" applyNumberFormat="1" applyFont="1" applyBorder="1" applyAlignment="1">
      <alignment horizontal="center" vertical="center" wrapText="1"/>
    </xf>
    <xf numFmtId="3" fontId="16" fillId="0" borderId="450" xfId="3" applyNumberFormat="1" applyFont="1" applyBorder="1" applyAlignment="1">
      <alignment horizontal="center" vertical="center" wrapText="1"/>
    </xf>
    <xf numFmtId="9" fontId="0" fillId="3" borderId="441" xfId="1" applyFont="1" applyFill="1" applyBorder="1" applyAlignment="1">
      <alignment horizontal="center" vertical="center" wrapText="1"/>
    </xf>
    <xf numFmtId="9" fontId="0" fillId="3" borderId="442" xfId="1" applyFont="1" applyFill="1" applyBorder="1" applyAlignment="1">
      <alignment horizontal="center" vertical="center" wrapText="1"/>
    </xf>
    <xf numFmtId="9" fontId="0" fillId="3" borderId="443" xfId="1" applyFont="1" applyFill="1" applyBorder="1" applyAlignment="1">
      <alignment horizontal="center" vertical="center" wrapText="1"/>
    </xf>
    <xf numFmtId="9" fontId="0" fillId="3" borderId="444" xfId="1" applyFont="1" applyFill="1" applyBorder="1" applyAlignment="1">
      <alignment horizontal="center" vertical="center" wrapText="1"/>
    </xf>
    <xf numFmtId="3" fontId="0" fillId="19" borderId="435" xfId="2" applyNumberFormat="1" applyFont="1" applyFill="1" applyBorder="1" applyAlignment="1">
      <alignment horizontal="center" vertical="center" wrapText="1"/>
    </xf>
    <xf numFmtId="9" fontId="0" fillId="20" borderId="441" xfId="1" applyFont="1" applyFill="1" applyBorder="1" applyAlignment="1">
      <alignment horizontal="center" vertical="center" wrapText="1"/>
    </xf>
    <xf numFmtId="9" fontId="0" fillId="20" borderId="442" xfId="1" applyFont="1" applyFill="1" applyBorder="1" applyAlignment="1">
      <alignment horizontal="center" vertical="center" wrapText="1"/>
    </xf>
    <xf numFmtId="9" fontId="0" fillId="20" borderId="443" xfId="1" applyFont="1" applyFill="1" applyBorder="1" applyAlignment="1">
      <alignment horizontal="center" vertical="center" wrapText="1"/>
    </xf>
    <xf numFmtId="9" fontId="0" fillId="20" borderId="444" xfId="1" applyFont="1" applyFill="1" applyBorder="1" applyAlignment="1">
      <alignment horizontal="center" vertical="center" wrapText="1"/>
    </xf>
    <xf numFmtId="9" fontId="0" fillId="25" borderId="445" xfId="1" applyFont="1" applyFill="1" applyBorder="1" applyAlignment="1">
      <alignment horizontal="center" vertical="center" wrapText="1"/>
    </xf>
    <xf numFmtId="3" fontId="0" fillId="19" borderId="446" xfId="2" applyNumberFormat="1" applyFont="1" applyFill="1" applyBorder="1" applyAlignment="1">
      <alignment horizontal="center" vertical="center" wrapText="1"/>
    </xf>
    <xf numFmtId="9" fontId="0" fillId="3" borderId="447" xfId="1" applyFont="1" applyFill="1" applyBorder="1" applyAlignment="1">
      <alignment horizontal="center" vertical="center" wrapText="1"/>
    </xf>
    <xf numFmtId="9" fontId="0" fillId="3" borderId="347" xfId="1" applyFont="1" applyFill="1" applyBorder="1" applyAlignment="1">
      <alignment horizontal="center" vertical="center" wrapText="1"/>
    </xf>
    <xf numFmtId="1" fontId="16" fillId="0" borderId="54" xfId="1" applyNumberFormat="1" applyFont="1" applyBorder="1" applyAlignment="1">
      <alignment horizontal="center" vertical="center" wrapText="1"/>
    </xf>
    <xf numFmtId="3" fontId="16" fillId="18" borderId="0" xfId="3" applyNumberFormat="1" applyFont="1" applyFill="1" applyAlignment="1">
      <alignment horizontal="center" vertical="center" wrapText="1"/>
    </xf>
    <xf numFmtId="3" fontId="0" fillId="0" borderId="448" xfId="2" applyNumberFormat="1" applyFont="1" applyBorder="1" applyAlignment="1">
      <alignment horizontal="center" vertical="center" wrapText="1"/>
    </xf>
    <xf numFmtId="3" fontId="0" fillId="0" borderId="449" xfId="2" applyNumberFormat="1" applyFont="1" applyBorder="1" applyAlignment="1">
      <alignment horizontal="center" vertical="center" wrapText="1"/>
    </xf>
    <xf numFmtId="3" fontId="0" fillId="0" borderId="450" xfId="2" applyNumberFormat="1" applyFont="1" applyBorder="1" applyAlignment="1">
      <alignment horizontal="center" vertical="center" wrapText="1"/>
    </xf>
    <xf numFmtId="3" fontId="0" fillId="0" borderId="451" xfId="3" applyNumberFormat="1" applyFont="1" applyBorder="1" applyAlignment="1">
      <alignment horizontal="center" vertical="center" wrapText="1"/>
    </xf>
    <xf numFmtId="3" fontId="0" fillId="33" borderId="448" xfId="2" applyNumberFormat="1" applyFont="1" applyFill="1" applyBorder="1" applyAlignment="1">
      <alignment horizontal="center" vertical="center" wrapText="1"/>
    </xf>
    <xf numFmtId="3" fontId="0" fillId="33" borderId="449" xfId="2" applyNumberFormat="1" applyFont="1" applyFill="1" applyBorder="1" applyAlignment="1">
      <alignment horizontal="center" vertical="center" wrapText="1"/>
    </xf>
    <xf numFmtId="3" fontId="0" fillId="33" borderId="450" xfId="2" applyNumberFormat="1" applyFont="1" applyFill="1" applyBorder="1" applyAlignment="1">
      <alignment horizontal="center" vertical="center" wrapText="1"/>
    </xf>
    <xf numFmtId="3" fontId="0" fillId="33" borderId="451" xfId="3" applyNumberFormat="1" applyFont="1" applyFill="1" applyBorder="1" applyAlignment="1">
      <alignment horizontal="center" vertical="center" wrapText="1"/>
    </xf>
    <xf numFmtId="3" fontId="0" fillId="19" borderId="453" xfId="2" applyNumberFormat="1" applyFont="1" applyFill="1" applyBorder="1" applyAlignment="1">
      <alignment horizontal="center" vertical="center" wrapText="1"/>
    </xf>
    <xf numFmtId="9" fontId="0" fillId="0" borderId="441" xfId="1" applyFont="1" applyBorder="1" applyAlignment="1">
      <alignment horizontal="center" vertical="center" wrapText="1"/>
    </xf>
    <xf numFmtId="9" fontId="0" fillId="0" borderId="442" xfId="1" applyFont="1" applyBorder="1" applyAlignment="1">
      <alignment horizontal="center" vertical="center" wrapText="1"/>
    </xf>
    <xf numFmtId="9" fontId="0" fillId="0" borderId="443" xfId="1" applyFont="1" applyBorder="1" applyAlignment="1">
      <alignment horizontal="center" vertical="center" wrapText="1"/>
    </xf>
    <xf numFmtId="9" fontId="0" fillId="0" borderId="444" xfId="1" applyFont="1" applyBorder="1" applyAlignment="1">
      <alignment horizontal="center" vertical="center" wrapText="1"/>
    </xf>
    <xf numFmtId="9" fontId="0" fillId="0" borderId="455" xfId="1" applyFont="1" applyBorder="1" applyAlignment="1">
      <alignment horizontal="center" vertical="center" wrapText="1"/>
    </xf>
    <xf numFmtId="9" fontId="0" fillId="0" borderId="456" xfId="1" applyFont="1" applyBorder="1" applyAlignment="1">
      <alignment horizontal="center" vertical="center" wrapText="1"/>
    </xf>
    <xf numFmtId="9" fontId="0" fillId="0" borderId="457" xfId="1" applyFont="1" applyBorder="1" applyAlignment="1">
      <alignment horizontal="center" vertical="center" wrapText="1"/>
    </xf>
    <xf numFmtId="9" fontId="0" fillId="0" borderId="458" xfId="1" applyFont="1" applyBorder="1" applyAlignment="1">
      <alignment horizontal="center" vertical="center" wrapText="1"/>
    </xf>
    <xf numFmtId="9" fontId="16" fillId="0" borderId="457" xfId="1" applyFont="1" applyBorder="1" applyAlignment="1">
      <alignment horizontal="center" vertical="center" wrapText="1"/>
    </xf>
    <xf numFmtId="9" fontId="0" fillId="0" borderId="60" xfId="1" applyFont="1" applyBorder="1" applyAlignment="1">
      <alignment horizontal="center" vertical="center" wrapText="1"/>
    </xf>
    <xf numFmtId="9" fontId="0" fillId="0" borderId="55" xfId="1" applyFont="1" applyBorder="1" applyAlignment="1">
      <alignment horizontal="center" vertical="center" wrapText="1"/>
    </xf>
    <xf numFmtId="9" fontId="0" fillId="0" borderId="56" xfId="1" applyFont="1" applyBorder="1" applyAlignment="1">
      <alignment horizontal="center" vertical="center" wrapText="1"/>
    </xf>
    <xf numFmtId="3" fontId="0" fillId="19" borderId="107" xfId="2" applyNumberFormat="1" applyFont="1" applyFill="1" applyBorder="1" applyAlignment="1">
      <alignment horizontal="center" vertical="center" wrapText="1"/>
    </xf>
    <xf numFmtId="3" fontId="0" fillId="0" borderId="55" xfId="2" applyNumberFormat="1" applyFont="1" applyBorder="1" applyAlignment="1">
      <alignment horizontal="center" vertical="center" wrapText="1"/>
    </xf>
    <xf numFmtId="1" fontId="0" fillId="0" borderId="55" xfId="2" applyNumberFormat="1" applyFont="1" applyBorder="1" applyAlignment="1">
      <alignment horizontal="center" vertical="center" wrapText="1"/>
    </xf>
    <xf numFmtId="1" fontId="0" fillId="0" borderId="56" xfId="2" applyNumberFormat="1" applyFont="1" applyBorder="1" applyAlignment="1">
      <alignment horizontal="center" vertical="center" wrapText="1"/>
    </xf>
    <xf numFmtId="3" fontId="0" fillId="0" borderId="54" xfId="3" applyNumberFormat="1" applyFont="1" applyBorder="1" applyAlignment="1">
      <alignment horizontal="center" vertical="center" wrapText="1"/>
    </xf>
    <xf numFmtId="3" fontId="0" fillId="33" borderId="55" xfId="2" applyNumberFormat="1" applyFont="1" applyFill="1" applyBorder="1" applyAlignment="1">
      <alignment horizontal="center" vertical="center" wrapText="1"/>
    </xf>
    <xf numFmtId="1" fontId="0" fillId="33" borderId="55" xfId="2" applyNumberFormat="1" applyFont="1" applyFill="1" applyBorder="1" applyAlignment="1">
      <alignment horizontal="center" vertical="center" wrapText="1"/>
    </xf>
    <xf numFmtId="1" fontId="0" fillId="33" borderId="56" xfId="2" applyNumberFormat="1" applyFont="1" applyFill="1" applyBorder="1" applyAlignment="1">
      <alignment horizontal="center" vertical="center" wrapText="1"/>
    </xf>
    <xf numFmtId="3" fontId="0" fillId="33" borderId="54" xfId="3" applyNumberFormat="1" applyFont="1" applyFill="1" applyBorder="1" applyAlignment="1">
      <alignment horizontal="center" vertical="center" wrapText="1"/>
    </xf>
    <xf numFmtId="1" fontId="0" fillId="0" borderId="448" xfId="2" applyNumberFormat="1" applyFont="1" applyBorder="1" applyAlignment="1">
      <alignment horizontal="center" vertical="center" wrapText="1"/>
    </xf>
    <xf numFmtId="1" fontId="0" fillId="0" borderId="449" xfId="2" applyNumberFormat="1" applyFont="1" applyBorder="1" applyAlignment="1">
      <alignment horizontal="center" vertical="center" wrapText="1"/>
    </xf>
    <xf numFmtId="1" fontId="0" fillId="0" borderId="450" xfId="2" applyNumberFormat="1" applyFont="1" applyBorder="1" applyAlignment="1">
      <alignment horizontal="center" vertical="center" wrapText="1"/>
    </xf>
    <xf numFmtId="3" fontId="16" fillId="0" borderId="450" xfId="27" applyNumberFormat="1" applyFont="1" applyBorder="1" applyAlignment="1">
      <alignment horizontal="center" vertical="center" wrapText="1"/>
    </xf>
    <xf numFmtId="1" fontId="0" fillId="33" borderId="448" xfId="2" applyNumberFormat="1" applyFont="1" applyFill="1" applyBorder="1" applyAlignment="1">
      <alignment horizontal="center" vertical="center" wrapText="1"/>
    </xf>
    <xf numFmtId="1" fontId="0" fillId="33" borderId="449" xfId="2" applyNumberFormat="1" applyFont="1" applyFill="1" applyBorder="1" applyAlignment="1">
      <alignment horizontal="center" vertical="center" wrapText="1"/>
    </xf>
    <xf numFmtId="1" fontId="0" fillId="33" borderId="450" xfId="2" applyNumberFormat="1" applyFont="1" applyFill="1" applyBorder="1" applyAlignment="1">
      <alignment horizontal="center" vertical="center" wrapText="1"/>
    </xf>
    <xf numFmtId="9" fontId="0" fillId="0" borderId="442" xfId="2" applyNumberFormat="1" applyFont="1" applyBorder="1" applyAlignment="1">
      <alignment horizontal="center" vertical="center" wrapText="1"/>
    </xf>
    <xf numFmtId="9" fontId="0" fillId="0" borderId="443" xfId="2" applyNumberFormat="1" applyFont="1" applyBorder="1" applyAlignment="1">
      <alignment horizontal="center" vertical="center" wrapText="1"/>
    </xf>
    <xf numFmtId="9" fontId="0" fillId="0" borderId="444" xfId="3" applyNumberFormat="1" applyFont="1" applyBorder="1" applyAlignment="1">
      <alignment horizontal="center" vertical="center" wrapText="1"/>
    </xf>
    <xf numFmtId="9" fontId="0" fillId="33" borderId="442" xfId="2" applyNumberFormat="1" applyFont="1" applyFill="1" applyBorder="1" applyAlignment="1">
      <alignment horizontal="center" vertical="center" wrapText="1"/>
    </xf>
    <xf numFmtId="9" fontId="0" fillId="33" borderId="443" xfId="2" applyNumberFormat="1" applyFont="1" applyFill="1" applyBorder="1" applyAlignment="1">
      <alignment horizontal="center" vertical="center" wrapText="1"/>
    </xf>
    <xf numFmtId="9" fontId="0" fillId="33" borderId="444" xfId="3" applyNumberFormat="1" applyFont="1" applyFill="1" applyBorder="1" applyAlignment="1">
      <alignment horizontal="center" vertical="center" wrapText="1"/>
    </xf>
    <xf numFmtId="1" fontId="0" fillId="0" borderId="455" xfId="2" applyNumberFormat="1" applyFont="1" applyBorder="1" applyAlignment="1">
      <alignment horizontal="center" vertical="center" wrapText="1"/>
    </xf>
    <xf numFmtId="3" fontId="0" fillId="0" borderId="456" xfId="2" applyNumberFormat="1" applyFont="1" applyBorder="1" applyAlignment="1">
      <alignment horizontal="center" vertical="center" wrapText="1"/>
    </xf>
    <xf numFmtId="1" fontId="0" fillId="0" borderId="456" xfId="2" applyNumberFormat="1" applyFont="1" applyBorder="1" applyAlignment="1">
      <alignment horizontal="center" vertical="center" wrapText="1"/>
    </xf>
    <xf numFmtId="1" fontId="0" fillId="0" borderId="457" xfId="2" applyNumberFormat="1" applyFont="1" applyBorder="1" applyAlignment="1">
      <alignment horizontal="center" vertical="center" wrapText="1"/>
    </xf>
    <xf numFmtId="3" fontId="0" fillId="0" borderId="458" xfId="3" applyNumberFormat="1" applyFont="1" applyBorder="1" applyAlignment="1">
      <alignment horizontal="center" vertical="center" wrapText="1"/>
    </xf>
    <xf numFmtId="3" fontId="16" fillId="0" borderId="457" xfId="27" applyNumberFormat="1" applyFont="1" applyBorder="1" applyAlignment="1">
      <alignment horizontal="center" vertical="center" wrapText="1"/>
    </xf>
    <xf numFmtId="1" fontId="0" fillId="33" borderId="455" xfId="2" applyNumberFormat="1" applyFont="1" applyFill="1" applyBorder="1" applyAlignment="1">
      <alignment horizontal="center" vertical="center" wrapText="1"/>
    </xf>
    <xf numFmtId="3" fontId="0" fillId="33" borderId="456" xfId="2" applyNumberFormat="1" applyFont="1" applyFill="1" applyBorder="1" applyAlignment="1">
      <alignment horizontal="center" vertical="center" wrapText="1"/>
    </xf>
    <xf numFmtId="1" fontId="0" fillId="33" borderId="456" xfId="2" applyNumberFormat="1" applyFont="1" applyFill="1" applyBorder="1" applyAlignment="1">
      <alignment horizontal="center" vertical="center" wrapText="1"/>
    </xf>
    <xf numFmtId="1" fontId="0" fillId="33" borderId="457" xfId="2" applyNumberFormat="1" applyFont="1" applyFill="1" applyBorder="1" applyAlignment="1">
      <alignment horizontal="center" vertical="center" wrapText="1"/>
    </xf>
    <xf numFmtId="3" fontId="0" fillId="33" borderId="458" xfId="3" applyNumberFormat="1" applyFont="1" applyFill="1" applyBorder="1" applyAlignment="1">
      <alignment horizontal="center" vertical="center" wrapText="1"/>
    </xf>
    <xf numFmtId="1" fontId="0" fillId="0" borderId="441" xfId="2" applyNumberFormat="1" applyFont="1" applyBorder="1" applyAlignment="1">
      <alignment horizontal="center" vertical="center" wrapText="1"/>
    </xf>
    <xf numFmtId="3" fontId="0" fillId="0" borderId="442" xfId="2" applyNumberFormat="1" applyFont="1" applyBorder="1" applyAlignment="1">
      <alignment horizontal="center" vertical="center" wrapText="1"/>
    </xf>
    <xf numFmtId="1" fontId="0" fillId="0" borderId="442" xfId="2" applyNumberFormat="1" applyFont="1" applyBorder="1" applyAlignment="1">
      <alignment horizontal="center" vertical="center" wrapText="1"/>
    </xf>
    <xf numFmtId="1" fontId="0" fillId="0" borderId="443" xfId="2" applyNumberFormat="1" applyFont="1" applyBorder="1" applyAlignment="1">
      <alignment horizontal="center" vertical="center" wrapText="1"/>
    </xf>
    <xf numFmtId="3" fontId="0" fillId="0" borderId="444" xfId="3" applyNumberFormat="1" applyFont="1" applyBorder="1" applyAlignment="1">
      <alignment horizontal="center" vertical="center" wrapText="1"/>
    </xf>
    <xf numFmtId="3" fontId="16" fillId="0" borderId="443" xfId="27" applyNumberFormat="1" applyFont="1" applyBorder="1" applyAlignment="1">
      <alignment horizontal="center" vertical="center" wrapText="1"/>
    </xf>
    <xf numFmtId="1" fontId="0" fillId="33" borderId="441" xfId="2" applyNumberFormat="1" applyFont="1" applyFill="1" applyBorder="1" applyAlignment="1">
      <alignment horizontal="center" vertical="center" wrapText="1"/>
    </xf>
    <xf numFmtId="3" fontId="0" fillId="33" borderId="442" xfId="2" applyNumberFormat="1" applyFont="1" applyFill="1" applyBorder="1" applyAlignment="1">
      <alignment horizontal="center" vertical="center" wrapText="1"/>
    </xf>
    <xf numFmtId="1" fontId="0" fillId="33" borderId="442" xfId="2" applyNumberFormat="1" applyFont="1" applyFill="1" applyBorder="1" applyAlignment="1">
      <alignment horizontal="center" vertical="center" wrapText="1"/>
    </xf>
    <xf numFmtId="1" fontId="0" fillId="33" borderId="443" xfId="2" applyNumberFormat="1" applyFont="1" applyFill="1" applyBorder="1" applyAlignment="1">
      <alignment horizontal="center" vertical="center" wrapText="1"/>
    </xf>
    <xf numFmtId="3" fontId="0" fillId="33" borderId="444" xfId="3" applyNumberFormat="1" applyFont="1" applyFill="1" applyBorder="1" applyAlignment="1">
      <alignment horizontal="center" vertical="center" wrapText="1"/>
    </xf>
    <xf numFmtId="1" fontId="0" fillId="0" borderId="61" xfId="2" applyNumberFormat="1" applyFont="1" applyBorder="1" applyAlignment="1">
      <alignment horizontal="center" vertical="center" wrapText="1"/>
    </xf>
    <xf numFmtId="3" fontId="0" fillId="0" borderId="58" xfId="2" applyNumberFormat="1" applyFont="1" applyBorder="1" applyAlignment="1">
      <alignment horizontal="center" vertical="center" wrapText="1"/>
    </xf>
    <xf numFmtId="1" fontId="0" fillId="0" borderId="58" xfId="2" applyNumberFormat="1" applyFont="1" applyBorder="1" applyAlignment="1">
      <alignment horizontal="center" vertical="center" wrapText="1"/>
    </xf>
    <xf numFmtId="1" fontId="0" fillId="0" borderId="59" xfId="2" applyNumberFormat="1" applyFont="1" applyBorder="1" applyAlignment="1">
      <alignment horizontal="center" vertical="center" wrapText="1"/>
    </xf>
    <xf numFmtId="3" fontId="0" fillId="0" borderId="57" xfId="3" applyNumberFormat="1" applyFont="1" applyBorder="1" applyAlignment="1">
      <alignment horizontal="center" vertical="center" wrapText="1"/>
    </xf>
    <xf numFmtId="1" fontId="0" fillId="33" borderId="61" xfId="2" applyNumberFormat="1" applyFont="1" applyFill="1" applyBorder="1" applyAlignment="1">
      <alignment horizontal="center" vertical="center" wrapText="1"/>
    </xf>
    <xf numFmtId="3" fontId="0" fillId="33" borderId="58" xfId="2" applyNumberFormat="1" applyFont="1" applyFill="1" applyBorder="1" applyAlignment="1">
      <alignment horizontal="center" vertical="center" wrapText="1"/>
    </xf>
    <xf numFmtId="1" fontId="0" fillId="33" borderId="58" xfId="2" applyNumberFormat="1" applyFont="1" applyFill="1" applyBorder="1" applyAlignment="1">
      <alignment horizontal="center" vertical="center" wrapText="1"/>
    </xf>
    <xf numFmtId="1" fontId="0" fillId="33" borderId="59" xfId="2" applyNumberFormat="1" applyFont="1" applyFill="1" applyBorder="1" applyAlignment="1">
      <alignment horizontal="center" vertical="center" wrapText="1"/>
    </xf>
    <xf numFmtId="3" fontId="0" fillId="33" borderId="57" xfId="3" applyNumberFormat="1" applyFont="1" applyFill="1" applyBorder="1" applyAlignment="1">
      <alignment horizontal="center" vertical="center" wrapText="1"/>
    </xf>
    <xf numFmtId="3" fontId="0" fillId="0" borderId="0" xfId="2" applyNumberFormat="1" applyFont="1" applyAlignment="1">
      <alignment horizontal="center" vertical="center" wrapText="1"/>
    </xf>
    <xf numFmtId="165" fontId="0" fillId="0" borderId="0" xfId="1" applyNumberFormat="1" applyFont="1" applyAlignment="1">
      <alignment horizontal="center" vertical="center" wrapText="1"/>
    </xf>
    <xf numFmtId="1" fontId="0" fillId="0" borderId="0" xfId="1" applyNumberFormat="1" applyFont="1" applyAlignment="1">
      <alignment horizontal="center" vertical="center" wrapText="1"/>
    </xf>
    <xf numFmtId="9" fontId="0" fillId="0" borderId="0" xfId="1" applyFont="1" applyAlignment="1">
      <alignment horizontal="center" vertical="center" wrapText="1"/>
    </xf>
    <xf numFmtId="164" fontId="16" fillId="3" borderId="0" xfId="3" applyNumberFormat="1" applyFont="1" applyFill="1" applyAlignment="1">
      <alignment horizontal="center" vertical="center" wrapText="1"/>
    </xf>
    <xf numFmtId="0" fontId="102" fillId="8" borderId="54" xfId="0" applyFont="1" applyFill="1" applyBorder="1" applyAlignment="1">
      <alignment horizontal="center" vertical="center" wrapText="1"/>
    </xf>
    <xf numFmtId="0" fontId="102" fillId="8" borderId="56" xfId="0" applyFont="1" applyFill="1" applyBorder="1" applyAlignment="1">
      <alignment horizontal="center" vertical="center" wrapText="1"/>
    </xf>
    <xf numFmtId="0" fontId="102" fillId="8" borderId="2" xfId="0" applyFont="1" applyFill="1" applyBorder="1" applyAlignment="1">
      <alignment horizontal="center" vertical="center" wrapText="1"/>
    </xf>
    <xf numFmtId="9" fontId="38" fillId="0" borderId="56" xfId="1" applyFont="1" applyBorder="1" applyAlignment="1">
      <alignment horizontal="center" vertical="center" wrapText="1"/>
    </xf>
    <xf numFmtId="9" fontId="16" fillId="44" borderId="0" xfId="1" applyFont="1" applyFill="1" applyAlignment="1">
      <alignment horizontal="center" vertical="center" wrapText="1"/>
    </xf>
    <xf numFmtId="9" fontId="50" fillId="44" borderId="0" xfId="1" applyFont="1" applyFill="1" applyAlignment="1">
      <alignment horizontal="center" vertical="center" wrapText="1"/>
    </xf>
    <xf numFmtId="9" fontId="16" fillId="20" borderId="0" xfId="1" applyFont="1" applyFill="1" applyAlignment="1">
      <alignment horizontal="center" vertical="center" wrapText="1"/>
    </xf>
    <xf numFmtId="9" fontId="16" fillId="64" borderId="0" xfId="1" applyFont="1" applyFill="1" applyAlignment="1">
      <alignment horizontal="center" vertical="center" wrapText="1"/>
    </xf>
    <xf numFmtId="9" fontId="16" fillId="0" borderId="54" xfId="3" applyNumberFormat="1" applyFont="1" applyBorder="1" applyAlignment="1">
      <alignment horizontal="center" vertical="center" wrapText="1"/>
    </xf>
    <xf numFmtId="9" fontId="50" fillId="20" borderId="0" xfId="1" applyFont="1" applyFill="1" applyAlignment="1">
      <alignment horizontal="center" vertical="center" wrapText="1"/>
    </xf>
    <xf numFmtId="165" fontId="100" fillId="3" borderId="0" xfId="1" applyNumberFormat="1" applyFont="1" applyFill="1" applyAlignment="1">
      <alignment horizontal="center" vertical="center" wrapText="1"/>
    </xf>
    <xf numFmtId="0" fontId="99" fillId="11" borderId="107" xfId="0" applyFont="1" applyFill="1" applyBorder="1" applyAlignment="1">
      <alignment horizontal="center" vertical="center" wrapText="1"/>
    </xf>
    <xf numFmtId="0" fontId="16" fillId="3" borderId="0" xfId="5" applyFont="1" applyFill="1" applyAlignment="1">
      <alignment vertical="center" wrapText="1"/>
    </xf>
    <xf numFmtId="3" fontId="16" fillId="0" borderId="564" xfId="5" applyNumberFormat="1" applyFont="1" applyBorder="1" applyAlignment="1">
      <alignment horizontal="center" vertical="center" wrapText="1"/>
    </xf>
    <xf numFmtId="0" fontId="16" fillId="3" borderId="565" xfId="5" applyFont="1" applyFill="1" applyBorder="1" applyAlignment="1">
      <alignment horizontal="left" vertical="center" wrapText="1"/>
    </xf>
    <xf numFmtId="3" fontId="16" fillId="0" borderId="2" xfId="5" applyNumberFormat="1" applyFont="1" applyBorder="1" applyAlignment="1">
      <alignment horizontal="center" vertical="center" wrapText="1"/>
    </xf>
    <xf numFmtId="0" fontId="16" fillId="3" borderId="566" xfId="5" applyFont="1" applyFill="1" applyBorder="1" applyAlignment="1">
      <alignment horizontal="left" vertical="center" wrapText="1"/>
    </xf>
    <xf numFmtId="3" fontId="16" fillId="0" borderId="567" xfId="5" applyNumberFormat="1" applyFont="1" applyBorder="1" applyAlignment="1">
      <alignment horizontal="center" vertical="center" wrapText="1"/>
    </xf>
    <xf numFmtId="0" fontId="16" fillId="3" borderId="4" xfId="5" applyFont="1" applyFill="1" applyBorder="1" applyAlignment="1">
      <alignment vertical="center" wrapText="1"/>
    </xf>
    <xf numFmtId="0" fontId="16" fillId="3" borderId="565" xfId="5" applyFont="1" applyFill="1" applyBorder="1" applyAlignment="1">
      <alignment vertical="center" wrapText="1"/>
    </xf>
    <xf numFmtId="3" fontId="16" fillId="0" borderId="6" xfId="5" applyNumberFormat="1" applyFont="1" applyBorder="1" applyAlignment="1">
      <alignment horizontal="center" vertical="center" wrapText="1"/>
    </xf>
    <xf numFmtId="3" fontId="16" fillId="0" borderId="568" xfId="5" applyNumberFormat="1" applyFont="1" applyBorder="1" applyAlignment="1">
      <alignment horizontal="center" vertical="center" wrapText="1"/>
    </xf>
    <xf numFmtId="0" fontId="16" fillId="3" borderId="570" xfId="5" applyFont="1" applyFill="1" applyBorder="1" applyAlignment="1">
      <alignment horizontal="left" vertical="center" wrapText="1"/>
    </xf>
    <xf numFmtId="9" fontId="16" fillId="0" borderId="571" xfId="5" applyNumberFormat="1" applyFont="1" applyBorder="1" applyAlignment="1">
      <alignment horizontal="center" vertical="center" wrapText="1"/>
    </xf>
    <xf numFmtId="0" fontId="16" fillId="3" borderId="573" xfId="5" applyFont="1" applyFill="1" applyBorder="1" applyAlignment="1">
      <alignment horizontal="left" vertical="center" wrapText="1"/>
    </xf>
    <xf numFmtId="3" fontId="16" fillId="0" borderId="574" xfId="5" applyNumberFormat="1" applyFont="1" applyBorder="1" applyAlignment="1">
      <alignment horizontal="center" vertical="center" wrapText="1"/>
    </xf>
    <xf numFmtId="0" fontId="16" fillId="0" borderId="571" xfId="5" applyFont="1" applyBorder="1" applyAlignment="1">
      <alignment horizontal="center" vertical="center" wrapText="1"/>
    </xf>
    <xf numFmtId="0" fontId="16" fillId="3" borderId="570" xfId="5" applyFont="1" applyFill="1" applyBorder="1" applyAlignment="1">
      <alignment vertical="center" wrapText="1"/>
    </xf>
    <xf numFmtId="0" fontId="16" fillId="0" borderId="575" xfId="5" applyFont="1" applyBorder="1" applyAlignment="1">
      <alignment horizontal="center" vertical="center" wrapText="1"/>
    </xf>
    <xf numFmtId="0" fontId="23" fillId="3" borderId="0" xfId="0" applyFont="1" applyFill="1" applyAlignment="1">
      <alignment horizontal="center" vertical="center" wrapText="1"/>
    </xf>
    <xf numFmtId="0" fontId="37" fillId="20" borderId="76" xfId="0" applyFont="1" applyFill="1" applyBorder="1" applyAlignment="1">
      <alignment horizontal="left" vertical="center" wrapText="1"/>
    </xf>
    <xf numFmtId="0" fontId="37" fillId="20" borderId="77" xfId="0" applyFont="1" applyFill="1" applyBorder="1" applyAlignment="1">
      <alignment horizontal="left" vertical="center" wrapText="1"/>
    </xf>
    <xf numFmtId="0" fontId="37" fillId="20" borderId="78" xfId="0" applyFont="1" applyFill="1" applyBorder="1" applyAlignment="1">
      <alignment horizontal="left" vertical="center" wrapText="1"/>
    </xf>
    <xf numFmtId="0" fontId="6" fillId="20" borderId="76" xfId="0" applyFont="1" applyFill="1" applyBorder="1" applyAlignment="1">
      <alignment horizontal="left" vertical="center" wrapText="1"/>
    </xf>
    <xf numFmtId="0" fontId="6" fillId="20" borderId="77" xfId="0" applyFont="1" applyFill="1" applyBorder="1" applyAlignment="1">
      <alignment horizontal="left" vertical="center" wrapText="1"/>
    </xf>
    <xf numFmtId="0" fontId="6" fillId="20" borderId="78" xfId="0" applyFont="1" applyFill="1" applyBorder="1" applyAlignment="1">
      <alignment horizontal="left" vertical="center" wrapText="1"/>
    </xf>
    <xf numFmtId="0" fontId="22" fillId="7" borderId="24" xfId="0" applyFont="1" applyFill="1" applyBorder="1" applyAlignment="1">
      <alignment horizontal="center" vertical="center" wrapText="1"/>
    </xf>
    <xf numFmtId="0" fontId="22" fillId="7" borderId="25" xfId="0" applyFont="1" applyFill="1" applyBorder="1" applyAlignment="1">
      <alignment horizontal="center" vertical="center" wrapText="1"/>
    </xf>
    <xf numFmtId="0" fontId="22" fillId="7" borderId="26" xfId="0" applyFont="1" applyFill="1" applyBorder="1" applyAlignment="1">
      <alignment horizontal="center" vertical="center" wrapText="1"/>
    </xf>
    <xf numFmtId="0" fontId="31" fillId="0" borderId="79" xfId="0" applyFont="1" applyBorder="1" applyAlignment="1">
      <alignment horizontal="left" vertical="center" wrapText="1"/>
    </xf>
    <xf numFmtId="0" fontId="0" fillId="0" borderId="80" xfId="0" applyBorder="1" applyAlignment="1">
      <alignment horizontal="left" vertical="center" wrapText="1"/>
    </xf>
    <xf numFmtId="0" fontId="0" fillId="0" borderId="81" xfId="0" applyBorder="1" applyAlignment="1">
      <alignment horizontal="left" vertical="center" wrapText="1"/>
    </xf>
    <xf numFmtId="0" fontId="6" fillId="20" borderId="82" xfId="0" applyFont="1" applyFill="1" applyBorder="1" applyAlignment="1">
      <alignment horizontal="left" vertical="center" wrapText="1"/>
    </xf>
    <xf numFmtId="0" fontId="6" fillId="20" borderId="83" xfId="0" applyFont="1" applyFill="1" applyBorder="1" applyAlignment="1">
      <alignment horizontal="left" vertical="center" wrapText="1"/>
    </xf>
    <xf numFmtId="0" fontId="6" fillId="20" borderId="84" xfId="0" applyFont="1" applyFill="1" applyBorder="1" applyAlignment="1">
      <alignment horizontal="left" vertical="center" wrapText="1"/>
    </xf>
    <xf numFmtId="0" fontId="37" fillId="3" borderId="86" xfId="0" applyFont="1" applyFill="1" applyBorder="1" applyAlignment="1">
      <alignment horizontal="left" vertical="center" wrapText="1"/>
    </xf>
    <xf numFmtId="0" fontId="37" fillId="3" borderId="87" xfId="0" applyFont="1" applyFill="1" applyBorder="1" applyAlignment="1">
      <alignment horizontal="left" vertical="center" wrapText="1"/>
    </xf>
    <xf numFmtId="0" fontId="37" fillId="3" borderId="89" xfId="0" applyFont="1" applyFill="1" applyBorder="1" applyAlignment="1">
      <alignment horizontal="left" vertical="center" wrapText="1"/>
    </xf>
    <xf numFmtId="0" fontId="37" fillId="3" borderId="90" xfId="0" applyFont="1" applyFill="1" applyBorder="1" applyAlignment="1">
      <alignment horizontal="left" vertical="center" wrapText="1"/>
    </xf>
    <xf numFmtId="0" fontId="37" fillId="3" borderId="92" xfId="0" applyFont="1" applyFill="1" applyBorder="1" applyAlignment="1">
      <alignment horizontal="left" vertical="center" wrapText="1"/>
    </xf>
    <xf numFmtId="0" fontId="37" fillId="3" borderId="93" xfId="0" applyFont="1" applyFill="1" applyBorder="1" applyAlignment="1">
      <alignment horizontal="left" vertical="center" wrapText="1"/>
    </xf>
    <xf numFmtId="0" fontId="0" fillId="0" borderId="79" xfId="0" applyBorder="1" applyAlignment="1">
      <alignment horizontal="left" vertical="center" wrapText="1"/>
    </xf>
    <xf numFmtId="0" fontId="6" fillId="0" borderId="86" xfId="0" applyFont="1" applyBorder="1" applyAlignment="1">
      <alignment horizontal="center" vertical="center" wrapText="1"/>
    </xf>
    <xf numFmtId="0" fontId="6" fillId="0" borderId="87" xfId="0" applyFont="1" applyBorder="1" applyAlignment="1">
      <alignment horizontal="center" vertical="center" wrapText="1"/>
    </xf>
    <xf numFmtId="0" fontId="6" fillId="0" borderId="89" xfId="0" applyFont="1" applyBorder="1" applyAlignment="1">
      <alignment horizontal="center" vertical="center" wrapText="1"/>
    </xf>
    <xf numFmtId="0" fontId="6" fillId="0" borderId="90" xfId="0" applyFont="1" applyBorder="1" applyAlignment="1">
      <alignment horizontal="center" vertical="center" wrapText="1"/>
    </xf>
    <xf numFmtId="0" fontId="6" fillId="0" borderId="92" xfId="0" applyFont="1" applyBorder="1" applyAlignment="1">
      <alignment horizontal="center" vertical="center" wrapText="1"/>
    </xf>
    <xf numFmtId="0" fontId="6" fillId="0" borderId="93" xfId="0" applyFont="1" applyBorder="1" applyAlignment="1">
      <alignment horizontal="center" vertical="center" wrapText="1"/>
    </xf>
    <xf numFmtId="0" fontId="16" fillId="0" borderId="79" xfId="0" applyFont="1" applyBorder="1" applyAlignment="1">
      <alignment horizontal="left" vertical="center" wrapText="1"/>
    </xf>
    <xf numFmtId="0" fontId="16" fillId="0" borderId="80" xfId="0" applyFont="1" applyBorder="1" applyAlignment="1">
      <alignment horizontal="left" vertical="center" wrapText="1"/>
    </xf>
    <xf numFmtId="0" fontId="16" fillId="0" borderId="81" xfId="0" applyFont="1" applyBorder="1" applyAlignment="1">
      <alignment horizontal="left" vertical="center" wrapText="1"/>
    </xf>
    <xf numFmtId="0" fontId="37" fillId="20" borderId="82" xfId="0" applyFont="1" applyFill="1" applyBorder="1" applyAlignment="1">
      <alignment horizontal="left" vertical="center" wrapText="1"/>
    </xf>
    <xf numFmtId="0" fontId="37" fillId="20" borderId="83" xfId="0" applyFont="1" applyFill="1" applyBorder="1" applyAlignment="1">
      <alignment horizontal="left" vertical="center" wrapText="1"/>
    </xf>
    <xf numFmtId="0" fontId="37" fillId="20" borderId="84" xfId="0" applyFont="1" applyFill="1" applyBorder="1" applyAlignment="1">
      <alignment horizontal="left" vertical="center" wrapText="1"/>
    </xf>
    <xf numFmtId="0" fontId="52" fillId="11" borderId="380" xfId="9" applyFont="1" applyFill="1" applyBorder="1" applyAlignment="1">
      <alignment horizontal="center" vertical="center"/>
    </xf>
    <xf numFmtId="0" fontId="52" fillId="11" borderId="381" xfId="9" applyFont="1" applyFill="1" applyBorder="1" applyAlignment="1">
      <alignment horizontal="center" vertical="center"/>
    </xf>
    <xf numFmtId="0" fontId="22" fillId="7" borderId="94" xfId="0" applyFont="1" applyFill="1" applyBorder="1" applyAlignment="1">
      <alignment horizontal="center" vertical="center" wrapText="1"/>
    </xf>
    <xf numFmtId="0" fontId="22" fillId="7" borderId="95" xfId="0" applyFont="1" applyFill="1" applyBorder="1" applyAlignment="1">
      <alignment horizontal="center" vertical="center" wrapText="1"/>
    </xf>
    <xf numFmtId="0" fontId="52" fillId="10" borderId="248" xfId="9" applyFont="1" applyFill="1" applyBorder="1" applyAlignment="1">
      <alignment horizontal="center" vertical="center"/>
    </xf>
    <xf numFmtId="0" fontId="52" fillId="10" borderId="249" xfId="9" applyFont="1" applyFill="1" applyBorder="1" applyAlignment="1">
      <alignment horizontal="center" vertical="center"/>
    </xf>
    <xf numFmtId="0" fontId="52" fillId="10" borderId="251" xfId="9" applyFont="1" applyFill="1" applyBorder="1" applyAlignment="1">
      <alignment horizontal="center" vertical="center" wrapText="1"/>
    </xf>
    <xf numFmtId="0" fontId="52" fillId="10" borderId="252" xfId="9" applyFont="1" applyFill="1" applyBorder="1" applyAlignment="1">
      <alignment horizontal="center" vertical="center" wrapText="1"/>
    </xf>
    <xf numFmtId="0" fontId="22" fillId="7" borderId="246" xfId="0" applyFont="1" applyFill="1" applyBorder="1" applyAlignment="1">
      <alignment horizontal="center" vertical="center" wrapText="1"/>
    </xf>
    <xf numFmtId="0" fontId="52" fillId="10" borderId="251" xfId="9" applyFont="1" applyFill="1" applyBorder="1" applyAlignment="1">
      <alignment horizontal="center" vertical="center"/>
    </xf>
    <xf numFmtId="0" fontId="52" fillId="10" borderId="252" xfId="9" applyFont="1" applyFill="1" applyBorder="1" applyAlignment="1">
      <alignment horizontal="center" vertical="center"/>
    </xf>
    <xf numFmtId="0" fontId="52" fillId="10" borderId="254" xfId="9" applyFont="1" applyFill="1" applyBorder="1" applyAlignment="1">
      <alignment horizontal="center" vertical="center"/>
    </xf>
    <xf numFmtId="0" fontId="52" fillId="10" borderId="255" xfId="9" applyFont="1" applyFill="1" applyBorder="1" applyAlignment="1">
      <alignment horizontal="center" vertical="center"/>
    </xf>
    <xf numFmtId="0" fontId="0" fillId="3" borderId="249" xfId="0" applyFill="1" applyBorder="1" applyAlignment="1">
      <alignment horizontal="left" vertical="center" wrapText="1"/>
    </xf>
    <xf numFmtId="0" fontId="0" fillId="3" borderId="250" xfId="0" applyFill="1" applyBorder="1" applyAlignment="1">
      <alignment horizontal="left" vertical="center" wrapText="1"/>
    </xf>
    <xf numFmtId="0" fontId="0" fillId="3" borderId="252" xfId="0" applyFill="1" applyBorder="1" applyAlignment="1">
      <alignment horizontal="left" vertical="center" wrapText="1"/>
    </xf>
    <xf numFmtId="0" fontId="0" fillId="3" borderId="253" xfId="0" applyFill="1" applyBorder="1" applyAlignment="1">
      <alignment horizontal="left" vertical="center" wrapText="1"/>
    </xf>
    <xf numFmtId="0" fontId="0" fillId="3" borderId="0" xfId="0" applyFill="1" applyAlignment="1">
      <alignment horizontal="left" vertical="center" wrapText="1"/>
    </xf>
    <xf numFmtId="0" fontId="0" fillId="3" borderId="255" xfId="0" applyFill="1" applyBorder="1" applyAlignment="1">
      <alignment horizontal="left" vertical="center" wrapText="1"/>
    </xf>
    <xf numFmtId="0" fontId="0" fillId="3" borderId="256" xfId="0" applyFill="1" applyBorder="1" applyAlignment="1">
      <alignment horizontal="left" vertical="center" wrapText="1"/>
    </xf>
    <xf numFmtId="0" fontId="16" fillId="0" borderId="259" xfId="0" applyFont="1" applyBorder="1" applyAlignment="1">
      <alignment horizontal="center" vertical="center" wrapText="1"/>
    </xf>
    <xf numFmtId="0" fontId="16" fillId="0" borderId="126" xfId="0" applyFont="1" applyBorder="1" applyAlignment="1">
      <alignment horizontal="center" vertical="center" wrapText="1"/>
    </xf>
    <xf numFmtId="0" fontId="0" fillId="3" borderId="259" xfId="0" applyFill="1" applyBorder="1" applyAlignment="1">
      <alignment horizontal="center" vertical="center" wrapText="1"/>
    </xf>
    <xf numFmtId="0" fontId="0" fillId="3" borderId="126" xfId="0" applyFill="1" applyBorder="1" applyAlignment="1">
      <alignment horizontal="center" vertical="center" wrapText="1"/>
    </xf>
    <xf numFmtId="0" fontId="0" fillId="3" borderId="260" xfId="0" applyFill="1" applyBorder="1" applyAlignment="1">
      <alignment horizontal="center" vertical="center" wrapText="1"/>
    </xf>
    <xf numFmtId="0" fontId="0" fillId="3" borderId="127" xfId="0" applyFill="1" applyBorder="1" applyAlignment="1">
      <alignment horizontal="center" vertical="center" wrapText="1"/>
    </xf>
    <xf numFmtId="0" fontId="0" fillId="0" borderId="259" xfId="0" applyBorder="1" applyAlignment="1">
      <alignment horizontal="center" vertical="center" wrapText="1"/>
    </xf>
    <xf numFmtId="0" fontId="0" fillId="0" borderId="126" xfId="0" applyBorder="1" applyAlignment="1">
      <alignment horizontal="center" vertical="center" wrapText="1"/>
    </xf>
    <xf numFmtId="0" fontId="16" fillId="3" borderId="259" xfId="0" applyFont="1" applyFill="1" applyBorder="1" applyAlignment="1">
      <alignment horizontal="center" vertical="center" wrapText="1"/>
    </xf>
    <xf numFmtId="0" fontId="16" fillId="3" borderId="126" xfId="0" applyFont="1" applyFill="1" applyBorder="1" applyAlignment="1">
      <alignment horizontal="center" vertical="center" wrapText="1"/>
    </xf>
    <xf numFmtId="0" fontId="16" fillId="3" borderId="0" xfId="0" applyFont="1" applyFill="1" applyAlignment="1">
      <alignment horizontal="left" wrapText="1"/>
    </xf>
    <xf numFmtId="0" fontId="42" fillId="3" borderId="259" xfId="0" applyFont="1" applyFill="1" applyBorder="1" applyAlignment="1">
      <alignment horizontal="center" vertical="center" wrapText="1"/>
    </xf>
    <xf numFmtId="0" fontId="42" fillId="3" borderId="126" xfId="0" applyFont="1" applyFill="1" applyBorder="1" applyAlignment="1">
      <alignment horizontal="center" vertical="center" wrapText="1"/>
    </xf>
    <xf numFmtId="0" fontId="42" fillId="3" borderId="260" xfId="0" applyFont="1" applyFill="1" applyBorder="1" applyAlignment="1">
      <alignment horizontal="center" vertical="center" wrapText="1"/>
    </xf>
    <xf numFmtId="0" fontId="42" fillId="3" borderId="127" xfId="0" applyFont="1" applyFill="1" applyBorder="1" applyAlignment="1">
      <alignment horizontal="center" vertical="center" wrapText="1"/>
    </xf>
    <xf numFmtId="0" fontId="16" fillId="3" borderId="260" xfId="0" applyFont="1" applyFill="1" applyBorder="1" applyAlignment="1">
      <alignment horizontal="center" vertical="center" wrapText="1"/>
    </xf>
    <xf numFmtId="0" fontId="16" fillId="3" borderId="127" xfId="0" applyFont="1" applyFill="1" applyBorder="1" applyAlignment="1">
      <alignment horizontal="center" vertical="center" wrapText="1"/>
    </xf>
    <xf numFmtId="0" fontId="16" fillId="0" borderId="0" xfId="0" applyFont="1" applyAlignment="1">
      <alignment horizontal="left" wrapText="1"/>
    </xf>
    <xf numFmtId="0" fontId="22" fillId="7" borderId="257" xfId="0" applyFont="1" applyFill="1" applyBorder="1" applyAlignment="1">
      <alignment horizontal="center" vertical="center" wrapText="1"/>
    </xf>
    <xf numFmtId="0" fontId="22" fillId="7" borderId="125" xfId="0" applyFont="1" applyFill="1" applyBorder="1" applyAlignment="1">
      <alignment horizontal="center" vertical="center" wrapText="1"/>
    </xf>
    <xf numFmtId="0" fontId="118" fillId="3" borderId="543" xfId="0" applyFont="1" applyFill="1" applyBorder="1" applyAlignment="1">
      <alignment horizontal="left" vertical="center"/>
    </xf>
    <xf numFmtId="0" fontId="118" fillId="3" borderId="544" xfId="0" applyFont="1" applyFill="1" applyBorder="1" applyAlignment="1">
      <alignment horizontal="left" vertical="center"/>
    </xf>
    <xf numFmtId="0" fontId="118" fillId="3" borderId="545" xfId="0" applyFont="1" applyFill="1" applyBorder="1" applyAlignment="1">
      <alignment horizontal="left" vertical="center"/>
    </xf>
    <xf numFmtId="0" fontId="118" fillId="3" borderId="542" xfId="0" applyFont="1" applyFill="1" applyBorder="1" applyAlignment="1">
      <alignment horizontal="left" vertical="center"/>
    </xf>
    <xf numFmtId="0" fontId="118" fillId="58" borderId="544" xfId="0" applyFont="1" applyFill="1" applyBorder="1" applyAlignment="1">
      <alignment horizontal="left" vertical="center"/>
    </xf>
    <xf numFmtId="0" fontId="118" fillId="58" borderId="545" xfId="0" applyFont="1" applyFill="1" applyBorder="1" applyAlignment="1">
      <alignment horizontal="left" vertical="center"/>
    </xf>
    <xf numFmtId="0" fontId="118" fillId="62" borderId="543" xfId="0" applyFont="1" applyFill="1" applyBorder="1" applyAlignment="1">
      <alignment horizontal="left" vertical="center" wrapText="1"/>
    </xf>
    <xf numFmtId="0" fontId="118" fillId="62" borderId="544" xfId="0" applyFont="1" applyFill="1" applyBorder="1" applyAlignment="1">
      <alignment horizontal="left" vertical="center"/>
    </xf>
    <xf numFmtId="0" fontId="118" fillId="62" borderId="545" xfId="0" applyFont="1" applyFill="1" applyBorder="1" applyAlignment="1">
      <alignment horizontal="left" vertical="center"/>
    </xf>
    <xf numFmtId="0" fontId="118" fillId="62" borderId="543" xfId="0" applyFont="1" applyFill="1" applyBorder="1" applyAlignment="1">
      <alignment horizontal="left" vertical="center"/>
    </xf>
    <xf numFmtId="0" fontId="37" fillId="3" borderId="510" xfId="0" applyFont="1" applyFill="1" applyBorder="1" applyAlignment="1">
      <alignment horizontal="left" vertical="top" wrapText="1"/>
    </xf>
    <xf numFmtId="0" fontId="37" fillId="3" borderId="511" xfId="0" applyFont="1" applyFill="1" applyBorder="1" applyAlignment="1">
      <alignment horizontal="left" vertical="top" wrapText="1"/>
    </xf>
    <xf numFmtId="0" fontId="37" fillId="3" borderId="512" xfId="0" applyFont="1" applyFill="1" applyBorder="1" applyAlignment="1">
      <alignment horizontal="left" vertical="top" wrapText="1"/>
    </xf>
    <xf numFmtId="0" fontId="37" fillId="0" borderId="462" xfId="0" applyFont="1" applyBorder="1" applyAlignment="1">
      <alignment horizontal="left" vertical="center" wrapText="1"/>
    </xf>
    <xf numFmtId="0" fontId="87" fillId="3" borderId="511" xfId="0" applyFont="1" applyFill="1" applyBorder="1" applyAlignment="1">
      <alignment horizontal="left" vertical="top" wrapText="1"/>
    </xf>
    <xf numFmtId="0" fontId="87" fillId="3" borderId="512" xfId="0" applyFont="1" applyFill="1" applyBorder="1" applyAlignment="1">
      <alignment horizontal="left" vertical="top" wrapText="1"/>
    </xf>
    <xf numFmtId="0" fontId="87" fillId="0" borderId="462" xfId="0" applyFont="1" applyBorder="1" applyAlignment="1">
      <alignment horizontal="left" vertical="center" wrapText="1"/>
    </xf>
    <xf numFmtId="0" fontId="37" fillId="3" borderId="466" xfId="0" applyFont="1" applyFill="1" applyBorder="1" applyAlignment="1">
      <alignment horizontal="left" vertical="top" wrapText="1"/>
    </xf>
    <xf numFmtId="0" fontId="37" fillId="3" borderId="467" xfId="0" applyFont="1" applyFill="1" applyBorder="1" applyAlignment="1">
      <alignment horizontal="left" vertical="top" wrapText="1"/>
    </xf>
    <xf numFmtId="0" fontId="37" fillId="3" borderId="469" xfId="0" applyFont="1" applyFill="1" applyBorder="1" applyAlignment="1">
      <alignment horizontal="left" vertical="top" wrapText="1"/>
    </xf>
    <xf numFmtId="0" fontId="87" fillId="3" borderId="467" xfId="0" applyFont="1" applyFill="1" applyBorder="1" applyAlignment="1">
      <alignment horizontal="left" vertical="top" wrapText="1"/>
    </xf>
    <xf numFmtId="0" fontId="87" fillId="3" borderId="469" xfId="0" applyFont="1" applyFill="1" applyBorder="1" applyAlignment="1">
      <alignment horizontal="left" vertical="top" wrapText="1"/>
    </xf>
    <xf numFmtId="0" fontId="37" fillId="0" borderId="474" xfId="0" applyFont="1" applyBorder="1" applyAlignment="1">
      <alignment horizontal="left" vertical="center" wrapText="1"/>
    </xf>
    <xf numFmtId="0" fontId="37" fillId="3" borderId="474" xfId="0" applyFont="1" applyFill="1" applyBorder="1" applyAlignment="1">
      <alignment horizontal="left" vertical="top" wrapText="1"/>
    </xf>
    <xf numFmtId="0" fontId="87" fillId="3" borderId="475" xfId="0" applyFont="1" applyFill="1" applyBorder="1" applyAlignment="1">
      <alignment horizontal="left" vertical="top" wrapText="1"/>
    </xf>
    <xf numFmtId="0" fontId="87" fillId="3" borderId="497" xfId="0" applyFont="1" applyFill="1" applyBorder="1" applyAlignment="1">
      <alignment horizontal="left" vertical="top" wrapText="1"/>
    </xf>
    <xf numFmtId="0" fontId="87" fillId="3" borderId="462" xfId="0" applyFont="1" applyFill="1" applyBorder="1" applyAlignment="1">
      <alignment horizontal="left" vertical="top" wrapText="1"/>
    </xf>
    <xf numFmtId="0" fontId="87" fillId="3" borderId="463" xfId="0" applyFont="1" applyFill="1" applyBorder="1" applyAlignment="1">
      <alignment horizontal="left" vertical="top" wrapText="1"/>
    </xf>
    <xf numFmtId="0" fontId="87" fillId="3" borderId="465" xfId="0" applyFont="1" applyFill="1" applyBorder="1" applyAlignment="1">
      <alignment horizontal="left" vertical="top" wrapText="1"/>
    </xf>
    <xf numFmtId="0" fontId="81" fillId="0" borderId="506" xfId="0" applyFont="1" applyBorder="1" applyAlignment="1">
      <alignment horizontal="left" vertical="center" wrapText="1"/>
    </xf>
    <xf numFmtId="0" fontId="88" fillId="0" borderId="506" xfId="0" applyFont="1" applyBorder="1" applyAlignment="1">
      <alignment horizontal="left" vertical="center" wrapText="1"/>
    </xf>
    <xf numFmtId="0" fontId="37" fillId="3" borderId="506" xfId="0" applyFont="1" applyFill="1" applyBorder="1" applyAlignment="1">
      <alignment horizontal="left" vertical="top" wrapText="1"/>
    </xf>
    <xf numFmtId="0" fontId="37" fillId="3" borderId="507" xfId="0" applyFont="1" applyFill="1" applyBorder="1" applyAlignment="1">
      <alignment horizontal="left" vertical="top" wrapText="1"/>
    </xf>
    <xf numFmtId="0" fontId="37" fillId="3" borderId="509" xfId="0" applyFont="1" applyFill="1" applyBorder="1" applyAlignment="1">
      <alignment horizontal="left" vertical="top" wrapText="1"/>
    </xf>
    <xf numFmtId="0" fontId="90" fillId="3" borderId="510" xfId="0" applyFont="1" applyFill="1" applyBorder="1" applyAlignment="1">
      <alignment horizontal="left" vertical="top" wrapText="1"/>
    </xf>
    <xf numFmtId="0" fontId="45" fillId="16" borderId="49" xfId="0" applyFont="1" applyFill="1" applyBorder="1" applyAlignment="1">
      <alignment horizontal="left" vertical="center" wrapText="1"/>
    </xf>
    <xf numFmtId="0" fontId="89" fillId="16" borderId="45" xfId="0" applyFont="1" applyFill="1" applyBorder="1" applyAlignment="1">
      <alignment horizontal="left" vertical="center" wrapText="1"/>
    </xf>
    <xf numFmtId="0" fontId="89" fillId="16" borderId="46" xfId="0" applyFont="1" applyFill="1" applyBorder="1" applyAlignment="1">
      <alignment horizontal="left" vertical="center" wrapText="1"/>
    </xf>
    <xf numFmtId="0" fontId="37" fillId="3" borderId="503" xfId="0" applyFont="1" applyFill="1" applyBorder="1" applyAlignment="1">
      <alignment horizontal="left" vertical="top" wrapText="1"/>
    </xf>
    <xf numFmtId="0" fontId="37" fillId="3" borderId="504" xfId="0" applyFont="1" applyFill="1" applyBorder="1" applyAlignment="1">
      <alignment horizontal="left" vertical="top" wrapText="1"/>
    </xf>
    <xf numFmtId="0" fontId="37" fillId="3" borderId="505" xfId="0" applyFont="1" applyFill="1" applyBorder="1" applyAlignment="1">
      <alignment horizontal="left" vertical="top" wrapText="1"/>
    </xf>
    <xf numFmtId="0" fontId="45" fillId="11" borderId="49" xfId="0" applyFont="1" applyFill="1" applyBorder="1" applyAlignment="1">
      <alignment horizontal="left" vertical="center" wrapText="1"/>
    </xf>
    <xf numFmtId="0" fontId="89" fillId="11" borderId="45" xfId="0" applyFont="1" applyFill="1" applyBorder="1" applyAlignment="1">
      <alignment horizontal="left" vertical="center" wrapText="1"/>
    </xf>
    <xf numFmtId="0" fontId="89" fillId="11" borderId="46" xfId="0" applyFont="1" applyFill="1" applyBorder="1" applyAlignment="1">
      <alignment horizontal="left" vertical="center" wrapText="1"/>
    </xf>
    <xf numFmtId="49" fontId="87" fillId="55" borderId="470" xfId="0" applyNumberFormat="1" applyFont="1" applyFill="1" applyBorder="1" applyAlignment="1">
      <alignment horizontal="center" vertical="center" wrapText="1"/>
    </xf>
    <xf numFmtId="49" fontId="87" fillId="55" borderId="471" xfId="0" applyNumberFormat="1" applyFont="1" applyFill="1" applyBorder="1" applyAlignment="1">
      <alignment horizontal="center" vertical="center" wrapText="1"/>
    </xf>
    <xf numFmtId="0" fontId="115" fillId="3" borderId="510" xfId="0" applyFont="1" applyFill="1" applyBorder="1" applyAlignment="1">
      <alignment horizontal="left" vertical="top" wrapText="1"/>
    </xf>
    <xf numFmtId="0" fontId="115" fillId="3" borderId="511" xfId="0" applyFont="1" applyFill="1" applyBorder="1" applyAlignment="1">
      <alignment horizontal="left" vertical="top" wrapText="1"/>
    </xf>
    <xf numFmtId="0" fontId="115" fillId="3" borderId="512" xfId="0" applyFont="1" applyFill="1" applyBorder="1" applyAlignment="1">
      <alignment horizontal="left" vertical="top" wrapText="1"/>
    </xf>
    <xf numFmtId="0" fontId="115" fillId="3" borderId="503" xfId="0" applyFont="1" applyFill="1" applyBorder="1" applyAlignment="1">
      <alignment horizontal="left" vertical="top" wrapText="1"/>
    </xf>
    <xf numFmtId="0" fontId="115" fillId="3" borderId="504" xfId="0" applyFont="1" applyFill="1" applyBorder="1" applyAlignment="1">
      <alignment horizontal="left" vertical="top" wrapText="1"/>
    </xf>
    <xf numFmtId="0" fontId="115" fillId="3" borderId="505" xfId="0" applyFont="1" applyFill="1" applyBorder="1" applyAlignment="1">
      <alignment horizontal="left" vertical="top" wrapText="1"/>
    </xf>
    <xf numFmtId="0" fontId="37" fillId="0" borderId="510" xfId="0" applyFont="1" applyBorder="1" applyAlignment="1">
      <alignment horizontal="left" vertical="center" wrapText="1"/>
    </xf>
    <xf numFmtId="0" fontId="37" fillId="0" borderId="511" xfId="0" applyFont="1" applyBorder="1" applyAlignment="1">
      <alignment horizontal="left" vertical="center" wrapText="1"/>
    </xf>
    <xf numFmtId="0" fontId="37" fillId="0" borderId="537" xfId="0" applyFont="1" applyBorder="1" applyAlignment="1">
      <alignment horizontal="left" vertical="center" wrapText="1"/>
    </xf>
    <xf numFmtId="0" fontId="37" fillId="0" borderId="503" xfId="0" applyFont="1" applyBorder="1" applyAlignment="1">
      <alignment horizontal="left" vertical="center" wrapText="1"/>
    </xf>
    <xf numFmtId="0" fontId="37" fillId="0" borderId="504" xfId="0" applyFont="1" applyBorder="1" applyAlignment="1">
      <alignment horizontal="left" vertical="center" wrapText="1"/>
    </xf>
    <xf numFmtId="0" fontId="37" fillId="0" borderId="534" xfId="0" applyFont="1" applyBorder="1" applyAlignment="1">
      <alignment horizontal="left" vertical="center" wrapText="1"/>
    </xf>
    <xf numFmtId="0" fontId="37" fillId="3" borderId="475" xfId="0" applyFont="1" applyFill="1" applyBorder="1" applyAlignment="1">
      <alignment horizontal="left" vertical="top" wrapText="1"/>
    </xf>
    <xf numFmtId="0" fontId="37" fillId="3" borderId="497" xfId="0" applyFont="1" applyFill="1" applyBorder="1" applyAlignment="1">
      <alignment horizontal="left" vertical="top" wrapText="1"/>
    </xf>
    <xf numFmtId="0" fontId="37" fillId="3" borderId="462" xfId="0" applyFont="1" applyFill="1" applyBorder="1" applyAlignment="1">
      <alignment horizontal="left" vertical="top" wrapText="1"/>
    </xf>
    <xf numFmtId="0" fontId="37" fillId="3" borderId="463" xfId="0" applyFont="1" applyFill="1" applyBorder="1" applyAlignment="1">
      <alignment horizontal="left" vertical="top" wrapText="1"/>
    </xf>
    <xf numFmtId="0" fontId="37" fillId="3" borderId="465" xfId="0" applyFont="1" applyFill="1" applyBorder="1" applyAlignment="1">
      <alignment horizontal="left" vertical="top" wrapText="1"/>
    </xf>
    <xf numFmtId="0" fontId="87" fillId="0" borderId="474" xfId="0" applyFont="1" applyBorder="1" applyAlignment="1">
      <alignment horizontal="left" vertical="center" wrapText="1"/>
    </xf>
    <xf numFmtId="0" fontId="37" fillId="3" borderId="478" xfId="0" applyFont="1" applyFill="1" applyBorder="1" applyAlignment="1">
      <alignment horizontal="left" vertical="top" wrapText="1"/>
    </xf>
    <xf numFmtId="0" fontId="37" fillId="3" borderId="0" xfId="0" applyFont="1" applyFill="1" applyAlignment="1">
      <alignment horizontal="left" vertical="top" wrapText="1"/>
    </xf>
    <xf numFmtId="0" fontId="37" fillId="3" borderId="2" xfId="0" applyFont="1" applyFill="1" applyBorder="1" applyAlignment="1">
      <alignment horizontal="left" vertical="top" wrapText="1"/>
    </xf>
    <xf numFmtId="0" fontId="87" fillId="3" borderId="507" xfId="0" applyFont="1" applyFill="1" applyBorder="1" applyAlignment="1">
      <alignment horizontal="left" vertical="top" wrapText="1"/>
    </xf>
    <xf numFmtId="0" fontId="87" fillId="3" borderId="509" xfId="0" applyFont="1" applyFill="1" applyBorder="1" applyAlignment="1">
      <alignment horizontal="left" vertical="top" wrapText="1"/>
    </xf>
    <xf numFmtId="49" fontId="87" fillId="55" borderId="500" xfId="0" applyNumberFormat="1" applyFont="1" applyFill="1" applyBorder="1" applyAlignment="1">
      <alignment horizontal="center" vertical="center" wrapText="1"/>
    </xf>
    <xf numFmtId="0" fontId="87" fillId="3" borderId="0" xfId="0" applyFont="1" applyFill="1" applyAlignment="1">
      <alignment horizontal="left" vertical="top" wrapText="1"/>
    </xf>
    <xf numFmtId="0" fontId="87" fillId="3" borderId="2" xfId="0" applyFont="1" applyFill="1" applyBorder="1" applyAlignment="1">
      <alignment horizontal="left" vertical="top" wrapText="1"/>
    </xf>
    <xf numFmtId="0" fontId="81" fillId="0" borderId="510" xfId="0" applyFont="1" applyBorder="1" applyAlignment="1">
      <alignment horizontal="left" vertical="center" wrapText="1"/>
    </xf>
    <xf numFmtId="0" fontId="81" fillId="0" borderId="511" xfId="0" applyFont="1" applyBorder="1" applyAlignment="1">
      <alignment horizontal="left" vertical="center" wrapText="1"/>
    </xf>
    <xf numFmtId="0" fontId="81" fillId="0" borderId="537" xfId="0" applyFont="1" applyBorder="1" applyAlignment="1">
      <alignment horizontal="left" vertical="center" wrapText="1"/>
    </xf>
    <xf numFmtId="0" fontId="81" fillId="0" borderId="503" xfId="0" applyFont="1" applyBorder="1" applyAlignment="1">
      <alignment horizontal="left" vertical="center" wrapText="1"/>
    </xf>
    <xf numFmtId="0" fontId="81" fillId="0" borderId="504" xfId="0" applyFont="1" applyBorder="1" applyAlignment="1">
      <alignment horizontal="left" vertical="center" wrapText="1"/>
    </xf>
    <xf numFmtId="0" fontId="81" fillId="0" borderId="534" xfId="0" applyFont="1" applyBorder="1" applyAlignment="1">
      <alignment horizontal="left" vertical="center" wrapText="1"/>
    </xf>
    <xf numFmtId="0" fontId="37" fillId="0" borderId="463" xfId="0" applyFont="1" applyBorder="1" applyAlignment="1">
      <alignment horizontal="left" vertical="center" wrapText="1"/>
    </xf>
    <xf numFmtId="0" fontId="37" fillId="0" borderId="464" xfId="0" applyFont="1" applyBorder="1" applyAlignment="1">
      <alignment horizontal="left" vertical="center" wrapText="1"/>
    </xf>
    <xf numFmtId="0" fontId="37" fillId="3" borderId="510" xfId="0" applyFont="1" applyFill="1" applyBorder="1" applyAlignment="1">
      <alignment horizontal="left" vertical="center" wrapText="1"/>
    </xf>
    <xf numFmtId="0" fontId="37" fillId="3" borderId="511" xfId="0" applyFont="1" applyFill="1" applyBorder="1" applyAlignment="1">
      <alignment horizontal="left" vertical="center" wrapText="1"/>
    </xf>
    <xf numFmtId="0" fontId="37" fillId="3" borderId="512" xfId="0" applyFont="1" applyFill="1" applyBorder="1" applyAlignment="1">
      <alignment horizontal="left" vertical="center" wrapText="1"/>
    </xf>
    <xf numFmtId="0" fontId="37" fillId="3" borderId="503" xfId="0" applyFont="1" applyFill="1" applyBorder="1" applyAlignment="1">
      <alignment horizontal="left" vertical="center" wrapText="1"/>
    </xf>
    <xf numFmtId="0" fontId="37" fillId="3" borderId="504" xfId="0" applyFont="1" applyFill="1" applyBorder="1" applyAlignment="1">
      <alignment horizontal="left" vertical="center" wrapText="1"/>
    </xf>
    <xf numFmtId="0" fontId="37" fillId="3" borderId="505" xfId="0" applyFont="1" applyFill="1" applyBorder="1" applyAlignment="1">
      <alignment horizontal="left" vertical="center" wrapText="1"/>
    </xf>
    <xf numFmtId="0" fontId="87" fillId="0" borderId="463" xfId="0" applyFont="1" applyBorder="1" applyAlignment="1">
      <alignment horizontal="left" vertical="center" wrapText="1"/>
    </xf>
    <xf numFmtId="0" fontId="87" fillId="0" borderId="464" xfId="0" applyFont="1" applyBorder="1" applyAlignment="1">
      <alignment horizontal="left" vertical="center" wrapText="1"/>
    </xf>
    <xf numFmtId="0" fontId="87" fillId="3" borderId="474" xfId="0" applyFont="1" applyFill="1" applyBorder="1" applyAlignment="1">
      <alignment horizontal="left" vertical="top" wrapText="1"/>
    </xf>
    <xf numFmtId="0" fontId="87" fillId="0" borderId="507" xfId="0" applyFont="1" applyBorder="1" applyAlignment="1">
      <alignment horizontal="left" vertical="center" wrapText="1"/>
    </xf>
    <xf numFmtId="0" fontId="87" fillId="0" borderId="508" xfId="0" applyFont="1" applyBorder="1" applyAlignment="1">
      <alignment horizontal="left" vertical="center" wrapText="1"/>
    </xf>
    <xf numFmtId="0" fontId="87" fillId="0" borderId="475" xfId="0" applyFont="1" applyBorder="1" applyAlignment="1">
      <alignment horizontal="left" vertical="center" wrapText="1"/>
    </xf>
    <xf numFmtId="0" fontId="87" fillId="0" borderId="477" xfId="0" applyFont="1" applyBorder="1" applyAlignment="1">
      <alignment horizontal="left" vertical="center" wrapText="1"/>
    </xf>
    <xf numFmtId="0" fontId="45" fillId="11" borderId="498" xfId="0" applyFont="1" applyFill="1" applyBorder="1" applyAlignment="1">
      <alignment horizontal="left" vertical="center" wrapText="1"/>
    </xf>
    <xf numFmtId="0" fontId="89" fillId="11" borderId="501" xfId="0" applyFont="1" applyFill="1" applyBorder="1" applyAlignment="1">
      <alignment horizontal="left" vertical="center" wrapText="1"/>
    </xf>
    <xf numFmtId="0" fontId="89" fillId="11" borderId="502" xfId="0" applyFont="1" applyFill="1" applyBorder="1" applyAlignment="1">
      <alignment horizontal="left" vertical="center" wrapText="1"/>
    </xf>
    <xf numFmtId="0" fontId="90" fillId="3" borderId="474" xfId="0" applyFont="1" applyFill="1" applyBorder="1" applyAlignment="1">
      <alignment horizontal="left" vertical="top" wrapText="1"/>
    </xf>
    <xf numFmtId="0" fontId="37" fillId="0" borderId="510" xfId="0" applyFont="1" applyBorder="1" applyAlignment="1">
      <alignment horizontal="left" vertical="top" wrapText="1"/>
    </xf>
    <xf numFmtId="0" fontId="87" fillId="0" borderId="511" xfId="0" applyFont="1" applyBorder="1" applyAlignment="1">
      <alignment horizontal="left" vertical="top" wrapText="1"/>
    </xf>
    <xf numFmtId="0" fontId="87" fillId="0" borderId="512" xfId="0" applyFont="1" applyBorder="1" applyAlignment="1">
      <alignment horizontal="left" vertical="top" wrapText="1"/>
    </xf>
    <xf numFmtId="0" fontId="31" fillId="3" borderId="466" xfId="0" applyFont="1" applyFill="1" applyBorder="1" applyAlignment="1">
      <alignment horizontal="left" vertical="top" wrapText="1"/>
    </xf>
    <xf numFmtId="0" fontId="87" fillId="3" borderId="510" xfId="0" applyFont="1" applyFill="1" applyBorder="1" applyAlignment="1">
      <alignment horizontal="left" vertical="top" wrapText="1"/>
    </xf>
    <xf numFmtId="0" fontId="87" fillId="0" borderId="478" xfId="0" applyFont="1" applyBorder="1" applyAlignment="1">
      <alignment horizontal="left" vertical="center" wrapText="1"/>
    </xf>
    <xf numFmtId="0" fontId="87" fillId="0" borderId="0" xfId="0" applyFont="1" applyAlignment="1">
      <alignment horizontal="left" vertical="center" wrapText="1"/>
    </xf>
    <xf numFmtId="0" fontId="87" fillId="0" borderId="476" xfId="0" applyFont="1" applyBorder="1" applyAlignment="1">
      <alignment horizontal="left" vertical="center" wrapText="1"/>
    </xf>
    <xf numFmtId="0" fontId="87" fillId="0" borderId="497" xfId="0" applyFont="1" applyBorder="1" applyAlignment="1">
      <alignment horizontal="left" vertical="center" wrapText="1"/>
    </xf>
    <xf numFmtId="0" fontId="87" fillId="0" borderId="2" xfId="0" applyFont="1" applyBorder="1" applyAlignment="1">
      <alignment horizontal="left" vertical="center" wrapText="1"/>
    </xf>
    <xf numFmtId="0" fontId="87" fillId="0" borderId="465" xfId="0" applyFont="1" applyBorder="1" applyAlignment="1">
      <alignment horizontal="left" vertical="center" wrapText="1"/>
    </xf>
    <xf numFmtId="0" fontId="31" fillId="3" borderId="510" xfId="0" applyFont="1" applyFill="1" applyBorder="1" applyAlignment="1">
      <alignment horizontal="left" vertical="top" wrapText="1"/>
    </xf>
    <xf numFmtId="0" fontId="63" fillId="3" borderId="510" xfId="0" applyFont="1" applyFill="1" applyBorder="1" applyAlignment="1">
      <alignment horizontal="left" vertical="top" wrapText="1"/>
    </xf>
    <xf numFmtId="0" fontId="31" fillId="0" borderId="462" xfId="0" applyFont="1" applyBorder="1" applyAlignment="1">
      <alignment horizontal="left" vertical="center" wrapText="1"/>
    </xf>
    <xf numFmtId="0" fontId="37" fillId="0" borderId="44" xfId="0" applyFont="1" applyBorder="1" applyAlignment="1">
      <alignment horizontal="left" vertical="center" wrapText="1"/>
    </xf>
    <xf numFmtId="0" fontId="37" fillId="0" borderId="474" xfId="0" applyFont="1" applyBorder="1" applyAlignment="1">
      <alignment horizontal="left" vertical="top" wrapText="1"/>
    </xf>
    <xf numFmtId="0" fontId="87" fillId="0" borderId="475" xfId="0" applyFont="1" applyBorder="1" applyAlignment="1">
      <alignment horizontal="left" vertical="top" wrapText="1"/>
    </xf>
    <xf numFmtId="0" fontId="87" fillId="0" borderId="497" xfId="0" applyFont="1" applyBorder="1" applyAlignment="1">
      <alignment horizontal="left" vertical="top" wrapText="1"/>
    </xf>
    <xf numFmtId="0" fontId="87" fillId="0" borderId="462" xfId="0" applyFont="1" applyBorder="1" applyAlignment="1">
      <alignment horizontal="left" vertical="top" wrapText="1"/>
    </xf>
    <xf numFmtId="0" fontId="87" fillId="0" borderId="463" xfId="0" applyFont="1" applyBorder="1" applyAlignment="1">
      <alignment horizontal="left" vertical="top" wrapText="1"/>
    </xf>
    <xf numFmtId="0" fontId="87" fillId="0" borderId="465" xfId="0" applyFont="1" applyBorder="1" applyAlignment="1">
      <alignment horizontal="left" vertical="top" wrapText="1"/>
    </xf>
    <xf numFmtId="0" fontId="87" fillId="0" borderId="478" xfId="0" applyFont="1" applyBorder="1" applyAlignment="1">
      <alignment horizontal="left" vertical="top" wrapText="1"/>
    </xf>
    <xf numFmtId="0" fontId="87" fillId="0" borderId="0" xfId="0" applyFont="1" applyAlignment="1">
      <alignment horizontal="left" vertical="top" wrapText="1"/>
    </xf>
    <xf numFmtId="0" fontId="87" fillId="0" borderId="2" xfId="0" applyFont="1" applyBorder="1" applyAlignment="1">
      <alignment horizontal="left" vertical="top" wrapText="1"/>
    </xf>
    <xf numFmtId="0" fontId="87" fillId="0" borderId="510" xfId="0" applyFont="1" applyBorder="1" applyAlignment="1">
      <alignment horizontal="left" vertical="top" wrapText="1"/>
    </xf>
    <xf numFmtId="0" fontId="37" fillId="0" borderId="475" xfId="0" applyFont="1" applyBorder="1" applyAlignment="1">
      <alignment horizontal="left" vertical="top" wrapText="1"/>
    </xf>
    <xf numFmtId="0" fontId="37" fillId="0" borderId="497" xfId="0" applyFont="1" applyBorder="1" applyAlignment="1">
      <alignment horizontal="left" vertical="top" wrapText="1"/>
    </xf>
    <xf numFmtId="0" fontId="37" fillId="0" borderId="478" xfId="0" applyFont="1" applyBorder="1" applyAlignment="1">
      <alignment horizontal="left" vertical="top" wrapText="1"/>
    </xf>
    <xf numFmtId="0" fontId="37" fillId="0" borderId="0" xfId="0" applyFont="1" applyAlignment="1">
      <alignment horizontal="left" vertical="top" wrapText="1"/>
    </xf>
    <xf numFmtId="0" fontId="37" fillId="0" borderId="2" xfId="0" applyFont="1" applyBorder="1" applyAlignment="1">
      <alignment horizontal="left" vertical="top" wrapText="1"/>
    </xf>
    <xf numFmtId="0" fontId="37" fillId="0" borderId="462" xfId="0" applyFont="1" applyBorder="1" applyAlignment="1">
      <alignment horizontal="left" vertical="top" wrapText="1"/>
    </xf>
    <xf numFmtId="0" fontId="37" fillId="0" borderId="463" xfId="0" applyFont="1" applyBorder="1" applyAlignment="1">
      <alignment horizontal="left" vertical="top" wrapText="1"/>
    </xf>
    <xf numFmtId="0" fontId="37" fillId="0" borderId="465" xfId="0" applyFont="1" applyBorder="1" applyAlignment="1">
      <alignment horizontal="left" vertical="top" wrapText="1"/>
    </xf>
    <xf numFmtId="0" fontId="22" fillId="7" borderId="0" xfId="0" applyFont="1" applyFill="1" applyAlignment="1">
      <alignment horizontal="center" vertical="center" wrapText="1"/>
    </xf>
    <xf numFmtId="0" fontId="90" fillId="0" borderId="462" xfId="0" applyFont="1" applyBorder="1" applyAlignment="1">
      <alignment horizontal="left" vertical="center" wrapText="1"/>
    </xf>
    <xf numFmtId="0" fontId="115" fillId="0" borderId="506" xfId="0" applyFont="1" applyBorder="1" applyAlignment="1">
      <alignment horizontal="left" vertical="center" wrapText="1"/>
    </xf>
    <xf numFmtId="0" fontId="31" fillId="0" borderId="44" xfId="0" applyFont="1" applyBorder="1" applyAlignment="1">
      <alignment horizontal="left" vertical="center" wrapText="1"/>
    </xf>
    <xf numFmtId="0" fontId="45" fillId="16" borderId="48" xfId="0" applyFont="1" applyFill="1" applyBorder="1" applyAlignment="1">
      <alignment horizontal="left" vertical="center" wrapText="1"/>
    </xf>
    <xf numFmtId="0" fontId="89" fillId="16" borderId="48" xfId="0" applyFont="1" applyFill="1" applyBorder="1" applyAlignment="1">
      <alignment horizontal="left" vertical="center" wrapText="1"/>
    </xf>
    <xf numFmtId="0" fontId="89" fillId="16" borderId="97" xfId="0" applyFont="1" applyFill="1" applyBorder="1" applyAlignment="1">
      <alignment horizontal="left" vertical="center" wrapText="1"/>
    </xf>
    <xf numFmtId="0" fontId="81" fillId="0" borderId="474" xfId="0" applyFont="1" applyBorder="1" applyAlignment="1">
      <alignment horizontal="left" vertical="center" wrapText="1"/>
    </xf>
    <xf numFmtId="0" fontId="87" fillId="3" borderId="503" xfId="0" applyFont="1" applyFill="1" applyBorder="1" applyAlignment="1">
      <alignment horizontal="left" vertical="top" wrapText="1"/>
    </xf>
    <xf numFmtId="0" fontId="87" fillId="3" borderId="504" xfId="0" applyFont="1" applyFill="1" applyBorder="1" applyAlignment="1">
      <alignment horizontal="left" vertical="top" wrapText="1"/>
    </xf>
    <xf numFmtId="0" fontId="87" fillId="3" borderId="505" xfId="0" applyFont="1" applyFill="1" applyBorder="1" applyAlignment="1">
      <alignment horizontal="left" vertical="top" wrapText="1"/>
    </xf>
    <xf numFmtId="0" fontId="86" fillId="7" borderId="8" xfId="0" applyFont="1" applyFill="1" applyBorder="1" applyAlignment="1">
      <alignment horizontal="center" vertical="center" wrapText="1"/>
    </xf>
    <xf numFmtId="0" fontId="96" fillId="56" borderId="510" xfId="0" applyFont="1" applyFill="1" applyBorder="1" applyAlignment="1">
      <alignment horizontal="left" vertical="top" wrapText="1"/>
    </xf>
    <xf numFmtId="0" fontId="96" fillId="56" borderId="511" xfId="0" applyFont="1" applyFill="1" applyBorder="1" applyAlignment="1">
      <alignment horizontal="left" vertical="top" wrapText="1"/>
    </xf>
    <xf numFmtId="0" fontId="96" fillId="56" borderId="512" xfId="0" applyFont="1" applyFill="1" applyBorder="1" applyAlignment="1">
      <alignment horizontal="left" vertical="top" wrapText="1"/>
    </xf>
    <xf numFmtId="0" fontId="37" fillId="3" borderId="513" xfId="0" applyFont="1" applyFill="1" applyBorder="1" applyAlignment="1">
      <alignment horizontal="left" vertical="top" wrapText="1"/>
    </xf>
    <xf numFmtId="0" fontId="87" fillId="3" borderId="514" xfId="0" applyFont="1" applyFill="1" applyBorder="1" applyAlignment="1">
      <alignment horizontal="left" vertical="top" wrapText="1"/>
    </xf>
    <xf numFmtId="0" fontId="87" fillId="3" borderId="515" xfId="0" applyFont="1" applyFill="1" applyBorder="1" applyAlignment="1">
      <alignment horizontal="left" vertical="top" wrapText="1"/>
    </xf>
    <xf numFmtId="0" fontId="87" fillId="56" borderId="511" xfId="0" applyFont="1" applyFill="1" applyBorder="1" applyAlignment="1">
      <alignment horizontal="left" vertical="top" wrapText="1"/>
    </xf>
    <xf numFmtId="0" fontId="87" fillId="56" borderId="512" xfId="0" applyFont="1" applyFill="1" applyBorder="1" applyAlignment="1">
      <alignment horizontal="left" vertical="top" wrapText="1"/>
    </xf>
    <xf numFmtId="0" fontId="81" fillId="3" borderId="510" xfId="0" applyFont="1" applyFill="1" applyBorder="1" applyAlignment="1">
      <alignment horizontal="left" vertical="top" wrapText="1"/>
    </xf>
    <xf numFmtId="0" fontId="119" fillId="7" borderId="0" xfId="0" applyFont="1" applyFill="1" applyAlignment="1">
      <alignment horizontal="left" vertical="center"/>
    </xf>
    <xf numFmtId="0" fontId="87" fillId="3" borderId="506" xfId="0" applyFont="1" applyFill="1" applyBorder="1" applyAlignment="1">
      <alignment horizontal="left" vertical="top" wrapText="1"/>
    </xf>
    <xf numFmtId="0" fontId="87" fillId="0" borderId="517" xfId="0" applyFont="1" applyBorder="1" applyAlignment="1">
      <alignment horizontal="left" vertical="center" wrapText="1"/>
    </xf>
    <xf numFmtId="0" fontId="87" fillId="0" borderId="4" xfId="0" applyFont="1" applyBorder="1" applyAlignment="1">
      <alignment horizontal="left" vertical="center" wrapText="1"/>
    </xf>
    <xf numFmtId="0" fontId="87" fillId="0" borderId="518" xfId="0" applyFont="1" applyBorder="1" applyAlignment="1">
      <alignment horizontal="left" vertical="center" wrapText="1"/>
    </xf>
    <xf numFmtId="0" fontId="97" fillId="56" borderId="519" xfId="0" applyFont="1" applyFill="1" applyBorder="1" applyAlignment="1">
      <alignment horizontal="left" vertical="top" wrapText="1"/>
    </xf>
    <xf numFmtId="0" fontId="87" fillId="56" borderId="520" xfId="0" applyFont="1" applyFill="1" applyBorder="1" applyAlignment="1">
      <alignment horizontal="left" vertical="top" wrapText="1"/>
    </xf>
    <xf numFmtId="0" fontId="87" fillId="56" borderId="521" xfId="0" applyFont="1" applyFill="1" applyBorder="1" applyAlignment="1">
      <alignment horizontal="left" vertical="top" wrapText="1"/>
    </xf>
    <xf numFmtId="0" fontId="97" fillId="56" borderId="510" xfId="0" applyFont="1" applyFill="1" applyBorder="1" applyAlignment="1">
      <alignment horizontal="left" vertical="top" wrapText="1"/>
    </xf>
    <xf numFmtId="0" fontId="97" fillId="56" borderId="511" xfId="0" applyFont="1" applyFill="1" applyBorder="1" applyAlignment="1">
      <alignment horizontal="left" vertical="top" wrapText="1"/>
    </xf>
    <xf numFmtId="0" fontId="97" fillId="56" borderId="512" xfId="0" applyFont="1" applyFill="1" applyBorder="1" applyAlignment="1">
      <alignment horizontal="left" vertical="top" wrapText="1"/>
    </xf>
    <xf numFmtId="0" fontId="87" fillId="0" borderId="503" xfId="0" applyFont="1" applyBorder="1" applyAlignment="1">
      <alignment horizontal="left" vertical="center" wrapText="1"/>
    </xf>
    <xf numFmtId="0" fontId="87" fillId="0" borderId="504" xfId="0" applyFont="1" applyBorder="1" applyAlignment="1">
      <alignment horizontal="left" vertical="center" wrapText="1"/>
    </xf>
    <xf numFmtId="0" fontId="87" fillId="0" borderId="534" xfId="0" applyFont="1" applyBorder="1" applyAlignment="1">
      <alignment horizontal="left" vertical="center" wrapText="1"/>
    </xf>
    <xf numFmtId="0" fontId="87" fillId="0" borderId="474" xfId="0" applyFont="1" applyBorder="1" applyAlignment="1">
      <alignment horizontal="left" vertical="top" wrapText="1"/>
    </xf>
    <xf numFmtId="0" fontId="100" fillId="3" borderId="0" xfId="0" applyFont="1" applyFill="1" applyAlignment="1">
      <alignment horizontal="center" vertical="center" wrapText="1"/>
    </xf>
    <xf numFmtId="0" fontId="45" fillId="11" borderId="501" xfId="0" applyFont="1" applyFill="1" applyBorder="1" applyAlignment="1">
      <alignment horizontal="left" vertical="center" wrapText="1"/>
    </xf>
    <xf numFmtId="0" fontId="45" fillId="11" borderId="502" xfId="0" applyFont="1" applyFill="1" applyBorder="1" applyAlignment="1">
      <alignment horizontal="left" vertical="center" wrapText="1"/>
    </xf>
    <xf numFmtId="49" fontId="37" fillId="55" borderId="500" xfId="0" applyNumberFormat="1" applyFont="1" applyFill="1" applyBorder="1" applyAlignment="1">
      <alignment horizontal="center" vertical="center" wrapText="1"/>
    </xf>
    <xf numFmtId="49" fontId="37" fillId="55" borderId="471" xfId="0" applyNumberFormat="1" applyFont="1" applyFill="1" applyBorder="1" applyAlignment="1">
      <alignment horizontal="center" vertical="center" wrapText="1"/>
    </xf>
    <xf numFmtId="0" fontId="37" fillId="0" borderId="475" xfId="0" applyFont="1" applyBorder="1" applyAlignment="1">
      <alignment horizontal="left" vertical="center" wrapText="1"/>
    </xf>
    <xf numFmtId="0" fontId="37" fillId="0" borderId="477" xfId="0" applyFont="1" applyBorder="1" applyAlignment="1">
      <alignment horizontal="left" vertical="center" wrapText="1"/>
    </xf>
    <xf numFmtId="0" fontId="45" fillId="11" borderId="45" xfId="0" applyFont="1" applyFill="1" applyBorder="1" applyAlignment="1">
      <alignment horizontal="left" vertical="center" wrapText="1"/>
    </xf>
    <xf numFmtId="0" fontId="45" fillId="11" borderId="46" xfId="0" applyFont="1" applyFill="1" applyBorder="1" applyAlignment="1">
      <alignment horizontal="left" vertical="center" wrapText="1"/>
    </xf>
    <xf numFmtId="49" fontId="37" fillId="55" borderId="470" xfId="0" applyNumberFormat="1" applyFont="1" applyFill="1" applyBorder="1" applyAlignment="1">
      <alignment horizontal="center" vertical="center" wrapText="1"/>
    </xf>
    <xf numFmtId="0" fontId="37" fillId="0" borderId="506" xfId="0" applyFont="1" applyBorder="1" applyAlignment="1">
      <alignment horizontal="left" vertical="center" wrapText="1"/>
    </xf>
    <xf numFmtId="0" fontId="37" fillId="0" borderId="478" xfId="0" applyFont="1" applyBorder="1" applyAlignment="1">
      <alignment horizontal="left" vertical="center" wrapText="1"/>
    </xf>
    <xf numFmtId="0" fontId="37" fillId="0" borderId="0" xfId="0" applyFont="1" applyAlignment="1">
      <alignment horizontal="left" vertical="center" wrapText="1"/>
    </xf>
    <xf numFmtId="0" fontId="37" fillId="0" borderId="476" xfId="0" applyFont="1" applyBorder="1" applyAlignment="1">
      <alignment horizontal="left" vertical="center" wrapText="1"/>
    </xf>
    <xf numFmtId="0" fontId="37" fillId="0" borderId="511" xfId="0" applyFont="1" applyBorder="1" applyAlignment="1">
      <alignment horizontal="left" vertical="top" wrapText="1"/>
    </xf>
    <xf numFmtId="0" fontId="37" fillId="0" borderId="512" xfId="0" applyFont="1" applyBorder="1" applyAlignment="1">
      <alignment horizontal="left" vertical="top" wrapText="1"/>
    </xf>
    <xf numFmtId="0" fontId="45" fillId="16" borderId="45" xfId="0" applyFont="1" applyFill="1" applyBorder="1" applyAlignment="1">
      <alignment horizontal="left" vertical="center" wrapText="1"/>
    </xf>
    <xf numFmtId="0" fontId="45" fillId="16" borderId="46" xfId="0" applyFont="1" applyFill="1" applyBorder="1" applyAlignment="1">
      <alignment horizontal="left" vertical="center" wrapText="1"/>
    </xf>
    <xf numFmtId="0" fontId="31" fillId="3" borderId="474" xfId="0" applyFont="1" applyFill="1" applyBorder="1" applyAlignment="1">
      <alignment horizontal="left" vertical="top" wrapText="1"/>
    </xf>
    <xf numFmtId="0" fontId="31" fillId="3" borderId="511" xfId="0" applyFont="1" applyFill="1" applyBorder="1" applyAlignment="1">
      <alignment horizontal="left" vertical="top" wrapText="1"/>
    </xf>
    <xf numFmtId="0" fontId="31" fillId="3" borderId="512" xfId="0" applyFont="1" applyFill="1" applyBorder="1" applyAlignment="1">
      <alignment horizontal="left" vertical="top" wrapText="1"/>
    </xf>
    <xf numFmtId="0" fontId="31" fillId="3" borderId="503" xfId="0" applyFont="1" applyFill="1" applyBorder="1" applyAlignment="1">
      <alignment horizontal="left" vertical="top" wrapText="1"/>
    </xf>
    <xf numFmtId="0" fontId="31" fillId="3" borderId="504" xfId="0" applyFont="1" applyFill="1" applyBorder="1" applyAlignment="1">
      <alignment horizontal="left" vertical="top" wrapText="1"/>
    </xf>
    <xf numFmtId="0" fontId="31" fillId="3" borderId="505" xfId="0" applyFont="1" applyFill="1" applyBorder="1" applyAlignment="1">
      <alignment horizontal="left" vertical="top" wrapText="1"/>
    </xf>
    <xf numFmtId="0" fontId="37" fillId="0" borderId="507" xfId="0" applyFont="1" applyBorder="1" applyAlignment="1">
      <alignment horizontal="left" vertical="center" wrapText="1"/>
    </xf>
    <xf numFmtId="0" fontId="37" fillId="0" borderId="508" xfId="0" applyFont="1" applyBorder="1" applyAlignment="1">
      <alignment horizontal="left" vertical="center" wrapText="1"/>
    </xf>
    <xf numFmtId="0" fontId="37" fillId="3" borderId="514" xfId="0" applyFont="1" applyFill="1" applyBorder="1" applyAlignment="1">
      <alignment horizontal="left" vertical="top" wrapText="1"/>
    </xf>
    <xf numFmtId="0" fontId="37" fillId="3" borderId="515" xfId="0" applyFont="1" applyFill="1" applyBorder="1" applyAlignment="1">
      <alignment horizontal="left" vertical="top" wrapText="1"/>
    </xf>
    <xf numFmtId="0" fontId="37" fillId="0" borderId="497" xfId="0" applyFont="1" applyBorder="1" applyAlignment="1">
      <alignment horizontal="left" vertical="center" wrapText="1"/>
    </xf>
    <xf numFmtId="0" fontId="37" fillId="0" borderId="2" xfId="0" applyFont="1" applyBorder="1" applyAlignment="1">
      <alignment horizontal="left" vertical="center" wrapText="1"/>
    </xf>
    <xf numFmtId="0" fontId="37" fillId="0" borderId="465" xfId="0" applyFont="1" applyBorder="1" applyAlignment="1">
      <alignment horizontal="left" vertical="center" wrapText="1"/>
    </xf>
    <xf numFmtId="0" fontId="45" fillId="16" borderId="97" xfId="0" applyFont="1" applyFill="1" applyBorder="1" applyAlignment="1">
      <alignment horizontal="left" vertical="center" wrapText="1"/>
    </xf>
    <xf numFmtId="0" fontId="22" fillId="7" borderId="1" xfId="0" applyFont="1" applyFill="1" applyBorder="1" applyAlignment="1">
      <alignment horizontal="center" vertical="center" wrapText="1"/>
    </xf>
    <xf numFmtId="0" fontId="79" fillId="2" borderId="0" xfId="9" applyFont="1" applyFill="1" applyBorder="1" applyAlignment="1">
      <alignment horizontal="center" vertical="center"/>
    </xf>
    <xf numFmtId="0" fontId="15" fillId="2" borderId="0" xfId="9" applyFill="1" applyBorder="1" applyAlignment="1">
      <alignment horizontal="center" vertical="center"/>
    </xf>
    <xf numFmtId="0" fontId="22" fillId="0" borderId="0" xfId="0" applyFont="1" applyAlignment="1">
      <alignment horizontal="center" vertical="center" wrapText="1"/>
    </xf>
    <xf numFmtId="0" fontId="15" fillId="2" borderId="375" xfId="9" applyFill="1" applyBorder="1" applyAlignment="1">
      <alignment horizontal="center" vertical="center"/>
    </xf>
    <xf numFmtId="0" fontId="15" fillId="2" borderId="396" xfId="9" applyFill="1" applyBorder="1" applyAlignment="1">
      <alignment horizontal="center" vertical="center"/>
    </xf>
    <xf numFmtId="0" fontId="15" fillId="2" borderId="397" xfId="9" applyFill="1" applyBorder="1" applyAlignment="1">
      <alignment horizontal="center" vertical="center"/>
    </xf>
    <xf numFmtId="0" fontId="15" fillId="2" borderId="394" xfId="9" applyFill="1" applyBorder="1" applyAlignment="1">
      <alignment horizontal="center" vertical="center"/>
    </xf>
    <xf numFmtId="0" fontId="15" fillId="2" borderId="395" xfId="9" applyFill="1" applyBorder="1" applyAlignment="1">
      <alignment horizontal="center" vertical="center"/>
    </xf>
    <xf numFmtId="0" fontId="0" fillId="3" borderId="547" xfId="0" applyFill="1" applyBorder="1" applyAlignment="1">
      <alignment horizontal="left" vertical="center" wrapText="1"/>
    </xf>
    <xf numFmtId="0" fontId="0" fillId="3" borderId="548" xfId="0" applyFill="1" applyBorder="1" applyAlignment="1">
      <alignment horizontal="left" vertical="center" wrapText="1"/>
    </xf>
    <xf numFmtId="0" fontId="0" fillId="3" borderId="549" xfId="0" applyFill="1" applyBorder="1" applyAlignment="1">
      <alignment horizontal="left" vertical="center" wrapText="1"/>
    </xf>
    <xf numFmtId="0" fontId="15" fillId="2" borderId="389" xfId="9" applyFill="1" applyBorder="1" applyAlignment="1">
      <alignment horizontal="center" vertical="center"/>
    </xf>
    <xf numFmtId="0" fontId="15" fillId="2" borderId="390" xfId="9" applyFill="1" applyBorder="1" applyAlignment="1">
      <alignment horizontal="center" vertical="center"/>
    </xf>
    <xf numFmtId="0" fontId="0" fillId="3" borderId="392" xfId="0" applyFill="1" applyBorder="1" applyAlignment="1">
      <alignment horizontal="left" vertical="center" wrapText="1"/>
    </xf>
    <xf numFmtId="0" fontId="0" fillId="3" borderId="45" xfId="0" applyFill="1" applyBorder="1" applyAlignment="1">
      <alignment horizontal="left" vertical="center" wrapText="1"/>
    </xf>
    <xf numFmtId="0" fontId="0" fillId="3" borderId="393" xfId="0" applyFill="1" applyBorder="1" applyAlignment="1">
      <alignment horizontal="left" vertical="center" wrapText="1"/>
    </xf>
    <xf numFmtId="0" fontId="0" fillId="3" borderId="550" xfId="0" applyFill="1" applyBorder="1" applyAlignment="1">
      <alignment horizontal="left" vertical="center" wrapText="1"/>
    </xf>
    <xf numFmtId="0" fontId="0" fillId="3" borderId="551" xfId="0" applyFill="1" applyBorder="1" applyAlignment="1">
      <alignment horizontal="left" vertical="center" wrapText="1"/>
    </xf>
    <xf numFmtId="0" fontId="0" fillId="3" borderId="552" xfId="0" applyFill="1" applyBorder="1" applyAlignment="1">
      <alignment horizontal="left" vertical="center" wrapText="1"/>
    </xf>
    <xf numFmtId="0" fontId="22" fillId="7" borderId="8" xfId="0" applyFont="1" applyFill="1" applyBorder="1" applyAlignment="1">
      <alignment horizontal="center" vertical="center" wrapText="1"/>
    </xf>
    <xf numFmtId="0" fontId="22" fillId="7" borderId="9" xfId="0" applyFont="1" applyFill="1" applyBorder="1" applyAlignment="1">
      <alignment horizontal="center" vertical="center" wrapText="1"/>
    </xf>
    <xf numFmtId="0" fontId="22" fillId="7" borderId="10" xfId="0" applyFont="1" applyFill="1" applyBorder="1" applyAlignment="1">
      <alignment horizontal="center" vertical="center" wrapText="1"/>
    </xf>
    <xf numFmtId="0" fontId="22" fillId="7" borderId="344" xfId="0" applyFont="1" applyFill="1" applyBorder="1" applyAlignment="1">
      <alignment horizontal="center" vertical="center" wrapText="1"/>
    </xf>
    <xf numFmtId="0" fontId="22" fillId="7" borderId="345" xfId="0" applyFont="1" applyFill="1" applyBorder="1" applyAlignment="1">
      <alignment horizontal="center" vertical="center" wrapText="1"/>
    </xf>
    <xf numFmtId="0" fontId="22" fillId="7" borderId="346" xfId="0" applyFont="1" applyFill="1" applyBorder="1" applyAlignment="1">
      <alignment horizontal="center" vertical="center" wrapText="1"/>
    </xf>
    <xf numFmtId="0" fontId="125" fillId="17" borderId="261" xfId="0" applyFont="1" applyFill="1" applyBorder="1" applyAlignment="1">
      <alignment horizontal="center" vertical="center"/>
    </xf>
    <xf numFmtId="0" fontId="125" fillId="17" borderId="262" xfId="0" applyFont="1" applyFill="1" applyBorder="1" applyAlignment="1">
      <alignment horizontal="center" vertical="center"/>
    </xf>
    <xf numFmtId="0" fontId="15" fillId="2" borderId="386" xfId="9" applyFill="1" applyBorder="1" applyAlignment="1">
      <alignment horizontal="center" vertical="center"/>
    </xf>
    <xf numFmtId="0" fontId="15" fillId="2" borderId="387" xfId="9" applyFill="1" applyBorder="1" applyAlignment="1">
      <alignment horizontal="center" vertical="center"/>
    </xf>
    <xf numFmtId="0" fontId="0" fillId="3" borderId="388" xfId="0" applyFill="1" applyBorder="1" applyAlignment="1">
      <alignment horizontal="left" vertical="center" wrapText="1"/>
    </xf>
    <xf numFmtId="0" fontId="0" fillId="3" borderId="391" xfId="0" applyFill="1" applyBorder="1" applyAlignment="1">
      <alignment horizontal="left" vertical="center" wrapText="1"/>
    </xf>
    <xf numFmtId="0" fontId="0" fillId="0" borderId="249" xfId="0" applyBorder="1" applyAlignment="1">
      <alignment horizontal="left" vertical="center" wrapText="1"/>
    </xf>
    <xf numFmtId="0" fontId="0" fillId="0" borderId="388" xfId="0" applyBorder="1" applyAlignment="1">
      <alignment horizontal="left" vertical="center" wrapText="1"/>
    </xf>
    <xf numFmtId="0" fontId="0" fillId="51" borderId="249" xfId="0" applyFill="1" applyBorder="1" applyAlignment="1">
      <alignment horizontal="left" vertical="center" wrapText="1"/>
    </xf>
    <xf numFmtId="0" fontId="0" fillId="51" borderId="388" xfId="0" applyFill="1" applyBorder="1" applyAlignment="1">
      <alignment horizontal="left" vertical="center" wrapText="1"/>
    </xf>
    <xf numFmtId="0" fontId="22" fillId="7" borderId="383" xfId="0" applyFont="1" applyFill="1" applyBorder="1" applyAlignment="1">
      <alignment horizontal="center" vertical="center" wrapText="1"/>
    </xf>
    <xf numFmtId="0" fontId="22" fillId="7" borderId="384" xfId="0" applyFont="1" applyFill="1" applyBorder="1" applyAlignment="1">
      <alignment horizontal="center" vertical="center" wrapText="1"/>
    </xf>
    <xf numFmtId="0" fontId="22" fillId="7" borderId="385" xfId="0" applyFont="1" applyFill="1" applyBorder="1" applyAlignment="1">
      <alignment horizontal="center" vertical="center" wrapText="1"/>
    </xf>
    <xf numFmtId="0" fontId="22" fillId="7" borderId="540" xfId="0" applyFont="1" applyFill="1" applyBorder="1" applyAlignment="1">
      <alignment horizontal="center" vertical="center" wrapText="1"/>
    </xf>
    <xf numFmtId="0" fontId="22" fillId="7" borderId="541" xfId="0" applyFont="1" applyFill="1" applyBorder="1" applyAlignment="1">
      <alignment horizontal="center" vertical="center" wrapText="1"/>
    </xf>
    <xf numFmtId="0" fontId="15" fillId="2" borderId="398" xfId="9" applyFill="1" applyBorder="1" applyAlignment="1">
      <alignment horizontal="center" vertical="center"/>
    </xf>
    <xf numFmtId="0" fontId="15" fillId="2" borderId="399" xfId="9" applyFill="1" applyBorder="1" applyAlignment="1">
      <alignment horizontal="center" vertical="center"/>
    </xf>
    <xf numFmtId="0" fontId="15" fillId="2" borderId="400" xfId="9" applyFill="1" applyBorder="1" applyAlignment="1">
      <alignment horizontal="center" vertical="center"/>
    </xf>
    <xf numFmtId="0" fontId="37" fillId="0" borderId="44" xfId="0" applyFont="1" applyBorder="1" applyAlignment="1">
      <alignment horizontal="center" vertical="center"/>
    </xf>
    <xf numFmtId="0" fontId="37" fillId="0" borderId="45" xfId="0" applyFont="1" applyBorder="1" applyAlignment="1">
      <alignment horizontal="center" vertical="center"/>
    </xf>
    <xf numFmtId="0" fontId="37" fillId="0" borderId="46" xfId="0" applyFont="1" applyBorder="1" applyAlignment="1">
      <alignment horizontal="center" vertical="center"/>
    </xf>
    <xf numFmtId="0" fontId="37" fillId="0" borderId="45" xfId="0" applyFont="1" applyBorder="1" applyAlignment="1">
      <alignment horizontal="left" vertical="center" wrapText="1"/>
    </xf>
    <xf numFmtId="0" fontId="37" fillId="0" borderId="47" xfId="0" applyFont="1" applyBorder="1" applyAlignment="1">
      <alignment horizontal="left" vertical="center" wrapText="1"/>
    </xf>
    <xf numFmtId="0" fontId="37" fillId="3" borderId="44" xfId="0" applyFont="1" applyFill="1" applyBorder="1" applyAlignment="1">
      <alignment horizontal="left" vertical="center" wrapText="1"/>
    </xf>
    <xf numFmtId="0" fontId="37" fillId="3" borderId="45" xfId="0" applyFont="1" applyFill="1" applyBorder="1" applyAlignment="1">
      <alignment horizontal="left" vertical="center" wrapText="1"/>
    </xf>
    <xf numFmtId="0" fontId="37" fillId="3" borderId="47" xfId="0" applyFont="1" applyFill="1" applyBorder="1" applyAlignment="1">
      <alignment horizontal="left" vertical="center" wrapText="1"/>
    </xf>
    <xf numFmtId="0" fontId="37" fillId="0" borderId="44" xfId="0" applyFont="1" applyBorder="1" applyAlignment="1">
      <alignment horizontal="left" vertical="top" wrapText="1"/>
    </xf>
    <xf numFmtId="0" fontId="37" fillId="0" borderId="45" xfId="0" applyFont="1" applyBorder="1" applyAlignment="1">
      <alignment horizontal="left" vertical="top" wrapText="1"/>
    </xf>
    <xf numFmtId="0" fontId="37" fillId="0" borderId="47" xfId="0" applyFont="1" applyBorder="1" applyAlignment="1">
      <alignment horizontal="left" vertical="top" wrapText="1"/>
    </xf>
    <xf numFmtId="0" fontId="37" fillId="37" borderId="44" xfId="0" applyFont="1" applyFill="1" applyBorder="1" applyAlignment="1">
      <alignment horizontal="left" vertical="center" wrapText="1"/>
    </xf>
    <xf numFmtId="0" fontId="37" fillId="37" borderId="45" xfId="0" applyFont="1" applyFill="1" applyBorder="1" applyAlignment="1">
      <alignment horizontal="left" vertical="center" wrapText="1"/>
    </xf>
    <xf numFmtId="0" fontId="37" fillId="37" borderId="47" xfId="0" applyFont="1" applyFill="1" applyBorder="1" applyAlignment="1">
      <alignment horizontal="left" vertical="center" wrapText="1"/>
    </xf>
    <xf numFmtId="0" fontId="0" fillId="3" borderId="44" xfId="0" applyFill="1" applyBorder="1" applyAlignment="1">
      <alignment horizontal="center"/>
    </xf>
    <xf numFmtId="0" fontId="0" fillId="3" borderId="45" xfId="0" applyFill="1" applyBorder="1" applyAlignment="1">
      <alignment horizontal="center"/>
    </xf>
    <xf numFmtId="0" fontId="0" fillId="3" borderId="47" xfId="0" applyFill="1" applyBorder="1" applyAlignment="1">
      <alignment horizontal="center"/>
    </xf>
    <xf numFmtId="0" fontId="45" fillId="16" borderId="49" xfId="0" applyFont="1" applyFill="1" applyBorder="1" applyAlignment="1">
      <alignment horizontal="center" vertical="center" wrapText="1"/>
    </xf>
    <xf numFmtId="0" fontId="45" fillId="16" borderId="45" xfId="0" applyFont="1" applyFill="1" applyBorder="1" applyAlignment="1">
      <alignment horizontal="center" vertical="center" wrapText="1"/>
    </xf>
    <xf numFmtId="0" fontId="45" fillId="16" borderId="46" xfId="0" applyFont="1" applyFill="1" applyBorder="1" applyAlignment="1">
      <alignment horizontal="center" vertical="center" wrapText="1"/>
    </xf>
    <xf numFmtId="0" fontId="37" fillId="0" borderId="474" xfId="0" applyFont="1" applyBorder="1" applyAlignment="1">
      <alignment horizontal="center" vertical="center" wrapText="1"/>
    </xf>
    <xf numFmtId="0" fontId="37" fillId="0" borderId="475" xfId="0" applyFont="1" applyBorder="1" applyAlignment="1">
      <alignment horizontal="center" vertical="center" wrapText="1"/>
    </xf>
    <xf numFmtId="0" fontId="37" fillId="0" borderId="477" xfId="0" applyFont="1" applyBorder="1" applyAlignment="1">
      <alignment horizontal="center" vertical="center" wrapText="1"/>
    </xf>
    <xf numFmtId="0" fontId="37" fillId="0" borderId="478" xfId="0" applyFont="1" applyBorder="1" applyAlignment="1">
      <alignment horizontal="center" vertical="center" wrapText="1"/>
    </xf>
    <xf numFmtId="0" fontId="37" fillId="0" borderId="0" xfId="0" applyFont="1" applyAlignment="1">
      <alignment horizontal="center" vertical="center" wrapText="1"/>
    </xf>
    <xf numFmtId="0" fontId="37" fillId="0" borderId="476" xfId="0" applyFont="1" applyBorder="1" applyAlignment="1">
      <alignment horizontal="center" vertical="center" wrapText="1"/>
    </xf>
    <xf numFmtId="0" fontId="37" fillId="0" borderId="494" xfId="0" applyFont="1" applyBorder="1" applyAlignment="1">
      <alignment horizontal="center" vertical="center" wrapText="1"/>
    </xf>
    <xf numFmtId="0" fontId="37" fillId="0" borderId="495" xfId="0" applyFont="1" applyBorder="1" applyAlignment="1">
      <alignment horizontal="center" vertical="center" wrapText="1"/>
    </xf>
    <xf numFmtId="0" fontId="37" fillId="0" borderId="496" xfId="0" applyFont="1" applyBorder="1" applyAlignment="1">
      <alignment horizontal="center" vertical="center" wrapText="1"/>
    </xf>
    <xf numFmtId="0" fontId="37" fillId="0" borderId="480" xfId="0" applyFont="1" applyBorder="1" applyAlignment="1">
      <alignment horizontal="left" vertical="center" wrapText="1"/>
    </xf>
    <xf numFmtId="0" fontId="37" fillId="0" borderId="481" xfId="0" applyFont="1" applyBorder="1" applyAlignment="1">
      <alignment horizontal="left" vertical="center" wrapText="1"/>
    </xf>
    <xf numFmtId="0" fontId="37" fillId="0" borderId="482" xfId="0" applyFont="1" applyBorder="1" applyAlignment="1">
      <alignment horizontal="left" vertical="center" wrapText="1"/>
    </xf>
    <xf numFmtId="0" fontId="37" fillId="3" borderId="44" xfId="0" applyFont="1" applyFill="1" applyBorder="1" applyAlignment="1">
      <alignment horizontal="left" vertical="center"/>
    </xf>
    <xf numFmtId="0" fontId="37" fillId="3" borderId="45" xfId="0" applyFont="1" applyFill="1" applyBorder="1" applyAlignment="1">
      <alignment horizontal="left" vertical="center"/>
    </xf>
    <xf numFmtId="0" fontId="37" fillId="3" borderId="47" xfId="0" applyFont="1" applyFill="1" applyBorder="1" applyAlignment="1">
      <alignment horizontal="left" vertical="center"/>
    </xf>
    <xf numFmtId="0" fontId="37" fillId="36" borderId="44" xfId="0" applyFont="1" applyFill="1" applyBorder="1" applyAlignment="1">
      <alignment horizontal="left" vertical="center"/>
    </xf>
    <xf numFmtId="0" fontId="37" fillId="36" borderId="45" xfId="0" applyFont="1" applyFill="1" applyBorder="1" applyAlignment="1">
      <alignment horizontal="left" vertical="center"/>
    </xf>
    <xf numFmtId="0" fontId="37" fillId="36" borderId="47" xfId="0" applyFont="1" applyFill="1" applyBorder="1" applyAlignment="1">
      <alignment horizontal="left" vertical="center"/>
    </xf>
    <xf numFmtId="0" fontId="82" fillId="0" borderId="44" xfId="0" applyFont="1" applyBorder="1" applyAlignment="1">
      <alignment horizontal="left" vertical="center" wrapText="1"/>
    </xf>
    <xf numFmtId="0" fontId="37" fillId="59" borderId="44" xfId="0" applyFont="1" applyFill="1" applyBorder="1" applyAlignment="1">
      <alignment horizontal="left" vertical="center" wrapText="1"/>
    </xf>
    <xf numFmtId="0" fontId="37" fillId="59" borderId="45" xfId="0" applyFont="1" applyFill="1" applyBorder="1" applyAlignment="1">
      <alignment horizontal="left" vertical="center" wrapText="1"/>
    </xf>
    <xf numFmtId="0" fontId="37" fillId="59" borderId="47" xfId="0" applyFont="1" applyFill="1" applyBorder="1" applyAlignment="1">
      <alignment horizontal="left" vertical="center" wrapText="1"/>
    </xf>
    <xf numFmtId="0" fontId="37" fillId="36" borderId="44" xfId="0" applyFont="1" applyFill="1" applyBorder="1" applyAlignment="1">
      <alignment horizontal="left" vertical="center" wrapText="1"/>
    </xf>
    <xf numFmtId="0" fontId="37" fillId="36" borderId="45" xfId="0" applyFont="1" applyFill="1" applyBorder="1" applyAlignment="1">
      <alignment horizontal="left" vertical="center" wrapText="1"/>
    </xf>
    <xf numFmtId="0" fontId="37" fillId="36" borderId="47" xfId="0" applyFont="1" applyFill="1" applyBorder="1" applyAlignment="1">
      <alignment horizontal="left" vertical="center" wrapText="1"/>
    </xf>
    <xf numFmtId="0" fontId="37" fillId="3" borderId="44" xfId="0" applyFont="1" applyFill="1" applyBorder="1" applyAlignment="1">
      <alignment horizontal="center" vertical="center" wrapText="1"/>
    </xf>
    <xf numFmtId="0" fontId="37" fillId="3" borderId="45" xfId="0" applyFont="1" applyFill="1" applyBorder="1" applyAlignment="1">
      <alignment horizontal="center" vertical="center" wrapText="1"/>
    </xf>
    <xf numFmtId="0" fontId="37" fillId="3" borderId="47" xfId="0" applyFont="1" applyFill="1" applyBorder="1" applyAlignment="1">
      <alignment horizontal="center" vertical="center" wrapText="1"/>
    </xf>
    <xf numFmtId="0" fontId="37" fillId="0" borderId="462" xfId="0" applyFont="1" applyBorder="1" applyAlignment="1">
      <alignment horizontal="center" vertical="center" wrapText="1"/>
    </xf>
    <xf numFmtId="0" fontId="37" fillId="0" borderId="463" xfId="0" applyFont="1" applyBorder="1" applyAlignment="1">
      <alignment horizontal="center" vertical="center" wrapText="1"/>
    </xf>
    <xf numFmtId="0" fontId="37" fillId="0" borderId="464" xfId="0" applyFont="1" applyBorder="1" applyAlignment="1">
      <alignment horizontal="center" vertical="center" wrapText="1"/>
    </xf>
    <xf numFmtId="0" fontId="37" fillId="56" borderId="44" xfId="0" applyFont="1" applyFill="1" applyBorder="1" applyAlignment="1">
      <alignment horizontal="left" vertical="center" wrapText="1"/>
    </xf>
    <xf numFmtId="0" fontId="63" fillId="36" borderId="44" xfId="0" applyFont="1" applyFill="1" applyBorder="1" applyAlignment="1">
      <alignment horizontal="left" vertical="center" wrapText="1"/>
    </xf>
    <xf numFmtId="0" fontId="37" fillId="0" borderId="477" xfId="0" applyFont="1" applyBorder="1" applyAlignment="1">
      <alignment horizontal="left" vertical="top" wrapText="1"/>
    </xf>
    <xf numFmtId="0" fontId="37" fillId="27" borderId="44" xfId="0" applyFont="1" applyFill="1" applyBorder="1" applyAlignment="1">
      <alignment horizontal="left" vertical="center" wrapText="1"/>
    </xf>
    <xf numFmtId="0" fontId="37" fillId="56" borderId="45" xfId="0" applyFont="1" applyFill="1" applyBorder="1" applyAlignment="1">
      <alignment horizontal="left" vertical="center" wrapText="1"/>
    </xf>
    <xf numFmtId="0" fontId="37" fillId="56" borderId="47" xfId="0" applyFont="1" applyFill="1" applyBorder="1" applyAlignment="1">
      <alignment horizontal="left" vertical="center" wrapText="1"/>
    </xf>
    <xf numFmtId="0" fontId="37" fillId="3" borderId="44" xfId="0" applyFont="1" applyFill="1" applyBorder="1" applyAlignment="1">
      <alignment horizontal="left" vertical="top" wrapText="1"/>
    </xf>
    <xf numFmtId="0" fontId="37" fillId="3" borderId="45" xfId="0" applyFont="1" applyFill="1" applyBorder="1" applyAlignment="1">
      <alignment horizontal="left" vertical="top" wrapText="1"/>
    </xf>
    <xf numFmtId="0" fontId="37" fillId="3" borderId="47" xfId="0" applyFont="1" applyFill="1" applyBorder="1" applyAlignment="1">
      <alignment horizontal="left" vertical="top" wrapText="1"/>
    </xf>
    <xf numFmtId="0" fontId="37" fillId="59" borderId="462" xfId="0" applyFont="1" applyFill="1" applyBorder="1" applyAlignment="1">
      <alignment horizontal="center" vertical="center" wrapText="1"/>
    </xf>
    <xf numFmtId="0" fontId="37" fillId="59" borderId="463" xfId="0" applyFont="1" applyFill="1" applyBorder="1" applyAlignment="1">
      <alignment horizontal="center" vertical="center" wrapText="1"/>
    </xf>
    <xf numFmtId="0" fontId="37" fillId="59" borderId="464" xfId="0" applyFont="1" applyFill="1" applyBorder="1" applyAlignment="1">
      <alignment horizontal="center" vertical="center" wrapText="1"/>
    </xf>
    <xf numFmtId="0" fontId="63" fillId="3" borderId="45" xfId="0" applyFont="1" applyFill="1" applyBorder="1" applyAlignment="1">
      <alignment horizontal="left" vertical="center" wrapText="1"/>
    </xf>
    <xf numFmtId="0" fontId="63" fillId="3" borderId="47" xfId="0" applyFont="1" applyFill="1" applyBorder="1" applyAlignment="1">
      <alignment horizontal="left" vertical="center" wrapText="1"/>
    </xf>
    <xf numFmtId="0" fontId="45" fillId="16" borderId="48" xfId="0" applyFont="1" applyFill="1" applyBorder="1" applyAlignment="1">
      <alignment horizontal="center" vertical="center" wrapText="1"/>
    </xf>
    <xf numFmtId="0" fontId="45" fillId="16" borderId="97" xfId="0" applyFont="1" applyFill="1" applyBorder="1" applyAlignment="1">
      <alignment horizontal="center" vertical="center" wrapText="1"/>
    </xf>
    <xf numFmtId="0" fontId="37" fillId="20" borderId="44" xfId="0" applyFont="1" applyFill="1" applyBorder="1" applyAlignment="1">
      <alignment horizontal="left" vertical="center" wrapText="1"/>
    </xf>
    <xf numFmtId="0" fontId="37" fillId="20" borderId="45" xfId="0" applyFont="1" applyFill="1" applyBorder="1" applyAlignment="1">
      <alignment horizontal="left" vertical="center" wrapText="1"/>
    </xf>
    <xf numFmtId="0" fontId="37" fillId="20" borderId="47" xfId="0" applyFont="1" applyFill="1" applyBorder="1" applyAlignment="1">
      <alignment horizontal="left" vertical="center" wrapText="1"/>
    </xf>
    <xf numFmtId="0" fontId="22" fillId="7" borderId="36" xfId="0" applyFont="1" applyFill="1" applyBorder="1" applyAlignment="1">
      <alignment horizontal="center" vertical="center" wrapText="1"/>
    </xf>
    <xf numFmtId="0" fontId="22" fillId="7" borderId="96" xfId="0" applyFont="1" applyFill="1" applyBorder="1" applyAlignment="1">
      <alignment horizontal="center" vertical="center" wrapText="1"/>
    </xf>
    <xf numFmtId="0" fontId="16" fillId="8" borderId="0" xfId="0" applyFont="1" applyFill="1" applyAlignment="1">
      <alignment horizontal="left" wrapText="1"/>
    </xf>
    <xf numFmtId="0" fontId="37" fillId="36" borderId="44" xfId="0" applyFont="1" applyFill="1" applyBorder="1" applyAlignment="1">
      <alignment horizontal="center" vertical="center"/>
    </xf>
    <xf numFmtId="0" fontId="37" fillId="36" borderId="45" xfId="0" applyFont="1" applyFill="1" applyBorder="1" applyAlignment="1">
      <alignment horizontal="center" vertical="center"/>
    </xf>
    <xf numFmtId="0" fontId="37" fillId="36" borderId="46" xfId="0" applyFont="1" applyFill="1" applyBorder="1" applyAlignment="1">
      <alignment horizontal="center" vertical="center"/>
    </xf>
    <xf numFmtId="0" fontId="37" fillId="59" borderId="44" xfId="0" applyFont="1" applyFill="1" applyBorder="1" applyAlignment="1">
      <alignment horizontal="left" vertical="top" wrapText="1"/>
    </xf>
    <xf numFmtId="0" fontId="37" fillId="0" borderId="476" xfId="0" applyFont="1" applyBorder="1" applyAlignment="1">
      <alignment horizontal="left" vertical="top" wrapText="1"/>
    </xf>
    <xf numFmtId="0" fontId="37" fillId="0" borderId="464" xfId="0" applyFont="1" applyBorder="1" applyAlignment="1">
      <alignment horizontal="left" vertical="top" wrapText="1"/>
    </xf>
    <xf numFmtId="0" fontId="15" fillId="0" borderId="44" xfId="9" applyBorder="1" applyAlignment="1">
      <alignment horizontal="left" vertical="center" wrapText="1"/>
    </xf>
    <xf numFmtId="0" fontId="37" fillId="0" borderId="466" xfId="0" applyFont="1" applyBorder="1" applyAlignment="1">
      <alignment horizontal="left" vertical="center" wrapText="1"/>
    </xf>
    <xf numFmtId="0" fontId="37" fillId="0" borderId="467" xfId="0" applyFont="1" applyBorder="1" applyAlignment="1">
      <alignment horizontal="left" vertical="center" wrapText="1"/>
    </xf>
    <xf numFmtId="0" fontId="37" fillId="0" borderId="468" xfId="0" applyFont="1" applyBorder="1" applyAlignment="1">
      <alignment horizontal="left" vertical="center" wrapText="1"/>
    </xf>
    <xf numFmtId="0" fontId="37" fillId="20" borderId="466" xfId="0" applyFont="1" applyFill="1" applyBorder="1" applyAlignment="1">
      <alignment horizontal="left" vertical="center" wrapText="1"/>
    </xf>
    <xf numFmtId="0" fontId="37" fillId="20" borderId="467" xfId="0" applyFont="1" applyFill="1" applyBorder="1" applyAlignment="1">
      <alignment horizontal="left" vertical="center" wrapText="1"/>
    </xf>
    <xf numFmtId="0" fontId="37" fillId="20" borderId="468" xfId="0" applyFont="1" applyFill="1" applyBorder="1" applyAlignment="1">
      <alignment horizontal="left" vertical="center" wrapText="1"/>
    </xf>
    <xf numFmtId="0" fontId="37" fillId="59" borderId="45" xfId="0" applyFont="1" applyFill="1" applyBorder="1" applyAlignment="1">
      <alignment horizontal="left" vertical="top" wrapText="1"/>
    </xf>
    <xf numFmtId="0" fontId="37" fillId="59" borderId="47" xfId="0" applyFont="1" applyFill="1" applyBorder="1" applyAlignment="1">
      <alignment horizontal="left" vertical="top" wrapText="1"/>
    </xf>
    <xf numFmtId="0" fontId="70" fillId="3" borderId="44" xfId="9" applyFont="1" applyFill="1" applyBorder="1" applyAlignment="1">
      <alignment horizontal="left" vertical="center" wrapText="1"/>
    </xf>
    <xf numFmtId="0" fontId="70" fillId="3" borderId="45" xfId="9" applyFont="1" applyFill="1" applyBorder="1" applyAlignment="1">
      <alignment horizontal="left" vertical="center" wrapText="1"/>
    </xf>
    <xf numFmtId="0" fontId="70" fillId="3" borderId="47" xfId="9" applyFont="1" applyFill="1" applyBorder="1" applyAlignment="1">
      <alignment horizontal="left" vertical="center" wrapText="1"/>
    </xf>
    <xf numFmtId="0" fontId="37" fillId="3" borderId="474" xfId="0" applyFont="1" applyFill="1" applyBorder="1" applyAlignment="1">
      <alignment horizontal="left" vertical="center" wrapText="1"/>
    </xf>
    <xf numFmtId="0" fontId="37" fillId="3" borderId="475" xfId="0" applyFont="1" applyFill="1" applyBorder="1" applyAlignment="1">
      <alignment horizontal="left" vertical="center" wrapText="1"/>
    </xf>
    <xf numFmtId="0" fontId="37" fillId="3" borderId="477" xfId="0" applyFont="1" applyFill="1" applyBorder="1" applyAlignment="1">
      <alignment horizontal="left" vertical="center" wrapText="1"/>
    </xf>
    <xf numFmtId="0" fontId="37" fillId="3" borderId="478" xfId="0" applyFont="1" applyFill="1" applyBorder="1" applyAlignment="1">
      <alignment horizontal="left" vertical="center" wrapText="1"/>
    </xf>
    <xf numFmtId="0" fontId="37" fillId="3" borderId="0" xfId="0" applyFont="1" applyFill="1" applyAlignment="1">
      <alignment horizontal="left" vertical="center" wrapText="1"/>
    </xf>
    <xf numFmtId="0" fontId="37" fillId="3" borderId="476" xfId="0" applyFont="1" applyFill="1" applyBorder="1" applyAlignment="1">
      <alignment horizontal="left" vertical="center" wrapText="1"/>
    </xf>
    <xf numFmtId="0" fontId="37" fillId="3" borderId="462" xfId="0" applyFont="1" applyFill="1" applyBorder="1" applyAlignment="1">
      <alignment horizontal="left" vertical="center" wrapText="1"/>
    </xf>
    <xf numFmtId="0" fontId="37" fillId="3" borderId="463" xfId="0" applyFont="1" applyFill="1" applyBorder="1" applyAlignment="1">
      <alignment horizontal="left" vertical="center" wrapText="1"/>
    </xf>
    <xf numFmtId="0" fontId="37" fillId="3" borderId="464" xfId="0" applyFont="1" applyFill="1" applyBorder="1" applyAlignment="1">
      <alignment horizontal="left" vertical="center" wrapText="1"/>
    </xf>
    <xf numFmtId="0" fontId="37" fillId="3" borderId="474" xfId="0" applyFont="1" applyFill="1" applyBorder="1" applyAlignment="1">
      <alignment horizontal="center" vertical="center" wrapText="1"/>
    </xf>
    <xf numFmtId="0" fontId="37" fillId="3" borderId="475" xfId="0" applyFont="1" applyFill="1" applyBorder="1" applyAlignment="1">
      <alignment horizontal="center" vertical="center" wrapText="1"/>
    </xf>
    <xf numFmtId="0" fontId="37" fillId="3" borderId="477" xfId="0" applyFont="1" applyFill="1" applyBorder="1" applyAlignment="1">
      <alignment horizontal="center" vertical="center" wrapText="1"/>
    </xf>
    <xf numFmtId="0" fontId="37" fillId="3" borderId="478" xfId="0" applyFont="1" applyFill="1" applyBorder="1" applyAlignment="1">
      <alignment horizontal="center" vertical="center" wrapText="1"/>
    </xf>
    <xf numFmtId="0" fontId="37" fillId="3" borderId="0" xfId="0" applyFont="1" applyFill="1" applyAlignment="1">
      <alignment horizontal="center" vertical="center" wrapText="1"/>
    </xf>
    <xf numFmtId="0" fontId="37" fillId="3" borderId="476" xfId="0" applyFont="1" applyFill="1" applyBorder="1" applyAlignment="1">
      <alignment horizontal="center" vertical="center" wrapText="1"/>
    </xf>
    <xf numFmtId="0" fontId="37" fillId="3" borderId="462" xfId="0" applyFont="1" applyFill="1" applyBorder="1" applyAlignment="1">
      <alignment horizontal="center" vertical="center" wrapText="1"/>
    </xf>
    <xf numFmtId="0" fontId="37" fillId="3" borderId="463" xfId="0" applyFont="1" applyFill="1" applyBorder="1" applyAlignment="1">
      <alignment horizontal="center" vertical="center" wrapText="1"/>
    </xf>
    <xf numFmtId="0" fontId="37" fillId="3" borderId="464" xfId="0" applyFont="1" applyFill="1" applyBorder="1" applyAlignment="1">
      <alignment horizontal="center" vertical="center" wrapText="1"/>
    </xf>
    <xf numFmtId="0" fontId="22" fillId="3" borderId="0" xfId="0" applyFont="1" applyFill="1" applyAlignment="1">
      <alignment horizontal="center" vertical="center" wrapText="1"/>
    </xf>
    <xf numFmtId="0" fontId="32" fillId="17" borderId="261" xfId="0" applyFont="1" applyFill="1" applyBorder="1" applyAlignment="1">
      <alignment horizontal="center" vertical="center"/>
    </xf>
    <xf numFmtId="0" fontId="32" fillId="17" borderId="262" xfId="0" applyFont="1" applyFill="1" applyBorder="1" applyAlignment="1">
      <alignment horizontal="center" vertical="center"/>
    </xf>
    <xf numFmtId="0" fontId="0" fillId="0" borderId="0" xfId="0" applyAlignment="1">
      <alignment horizontal="left"/>
    </xf>
    <xf numFmtId="0" fontId="16" fillId="0" borderId="0" xfId="0" applyFont="1" applyAlignment="1">
      <alignment horizontal="center" vertical="center"/>
    </xf>
    <xf numFmtId="0" fontId="17" fillId="12" borderId="1" xfId="2" applyFont="1" applyFill="1" applyBorder="1" applyAlignment="1">
      <alignment horizontal="left" vertical="center" wrapText="1" indent="4"/>
    </xf>
    <xf numFmtId="0" fontId="17" fillId="12" borderId="0" xfId="2" applyFont="1" applyFill="1" applyAlignment="1">
      <alignment horizontal="left" vertical="center" wrapText="1" indent="4"/>
    </xf>
    <xf numFmtId="0" fontId="0" fillId="0" borderId="0" xfId="0" applyAlignment="1">
      <alignment horizontal="left" vertical="top" wrapText="1"/>
    </xf>
    <xf numFmtId="0" fontId="24" fillId="8" borderId="1" xfId="0" applyFont="1" applyFill="1" applyBorder="1" applyAlignment="1">
      <alignment horizontal="center" vertical="center" wrapText="1"/>
    </xf>
    <xf numFmtId="0" fontId="24" fillId="8" borderId="0" xfId="0" applyFont="1" applyFill="1" applyAlignment="1">
      <alignment horizontal="center" vertical="center" wrapText="1"/>
    </xf>
    <xf numFmtId="49" fontId="16" fillId="3" borderId="1" xfId="0" applyNumberFormat="1" applyFont="1" applyFill="1" applyBorder="1" applyAlignment="1">
      <alignment horizontal="left" vertical="center"/>
    </xf>
    <xf numFmtId="0" fontId="16" fillId="3" borderId="1" xfId="0" applyFont="1" applyFill="1" applyBorder="1" applyAlignment="1">
      <alignment horizontal="left" vertical="center" wrapText="1"/>
    </xf>
    <xf numFmtId="0" fontId="16" fillId="3" borderId="1" xfId="0" applyFont="1" applyFill="1" applyBorder="1" applyAlignment="1">
      <alignment horizontal="left" vertical="center"/>
    </xf>
    <xf numFmtId="0" fontId="16" fillId="3" borderId="5" xfId="0" applyFont="1" applyFill="1" applyBorder="1" applyAlignment="1">
      <alignment horizontal="left" vertical="center"/>
    </xf>
    <xf numFmtId="49" fontId="16" fillId="3" borderId="1" xfId="2" applyNumberFormat="1" applyFont="1" applyFill="1" applyBorder="1" applyAlignment="1">
      <alignment horizontal="center" vertical="center" wrapText="1"/>
    </xf>
    <xf numFmtId="0" fontId="101" fillId="7" borderId="68" xfId="0" applyFont="1" applyFill="1" applyBorder="1" applyAlignment="1">
      <alignment horizontal="center" vertical="center" wrapText="1"/>
    </xf>
    <xf numFmtId="0" fontId="101" fillId="7" borderId="9" xfId="0" applyFont="1" applyFill="1" applyBorder="1" applyAlignment="1">
      <alignment horizontal="center" vertical="center" wrapText="1"/>
    </xf>
    <xf numFmtId="0" fontId="101" fillId="7" borderId="51" xfId="0" applyFont="1" applyFill="1" applyBorder="1" applyAlignment="1">
      <alignment horizontal="center" vertical="center" wrapText="1"/>
    </xf>
    <xf numFmtId="0" fontId="101" fillId="7" borderId="10" xfId="0" applyFont="1" applyFill="1" applyBorder="1" applyAlignment="1">
      <alignment horizontal="center" vertical="center" wrapText="1"/>
    </xf>
    <xf numFmtId="0" fontId="16" fillId="0" borderId="0" xfId="0" applyFont="1" applyAlignment="1">
      <alignment horizontal="left" vertical="center" wrapText="1"/>
    </xf>
    <xf numFmtId="0" fontId="17" fillId="12" borderId="52" xfId="2" applyFont="1" applyFill="1" applyBorder="1" applyAlignment="1">
      <alignment horizontal="left" vertical="center" wrapText="1" indent="4"/>
    </xf>
    <xf numFmtId="0" fontId="17" fillId="46" borderId="1" xfId="2" applyFont="1" applyFill="1" applyBorder="1" applyAlignment="1">
      <alignment horizontal="left" vertical="center" wrapText="1" indent="4"/>
    </xf>
    <xf numFmtId="0" fontId="17" fillId="46" borderId="0" xfId="2" applyFont="1" applyFill="1" applyAlignment="1">
      <alignment horizontal="left" vertical="center" wrapText="1" indent="4"/>
    </xf>
    <xf numFmtId="49" fontId="16" fillId="3" borderId="1" xfId="2" applyNumberFormat="1" applyFont="1" applyFill="1" applyBorder="1" applyAlignment="1">
      <alignment horizontal="left" vertical="center" wrapText="1"/>
    </xf>
    <xf numFmtId="0" fontId="16" fillId="3" borderId="0" xfId="0" applyFont="1" applyFill="1" applyAlignment="1">
      <alignment horizontal="center" vertical="center" wrapText="1"/>
    </xf>
    <xf numFmtId="0" fontId="16" fillId="3" borderId="347" xfId="0" applyFont="1" applyFill="1" applyBorder="1" applyAlignment="1">
      <alignment horizontal="center" vertical="center" wrapText="1"/>
    </xf>
    <xf numFmtId="0" fontId="16" fillId="3" borderId="373" xfId="0" applyFont="1" applyFill="1" applyBorder="1" applyAlignment="1">
      <alignment horizontal="center" vertical="center" wrapText="1"/>
    </xf>
    <xf numFmtId="0" fontId="16" fillId="0" borderId="1" xfId="0" applyFont="1" applyBorder="1" applyAlignment="1">
      <alignment horizontal="center" vertical="center" wrapText="1"/>
    </xf>
    <xf numFmtId="0" fontId="101" fillId="17" borderId="68" xfId="0" applyFont="1" applyFill="1" applyBorder="1" applyAlignment="1">
      <alignment horizontal="center" vertical="center" wrapText="1"/>
    </xf>
    <xf numFmtId="0" fontId="101" fillId="17" borderId="9" xfId="0" applyFont="1" applyFill="1" applyBorder="1" applyAlignment="1">
      <alignment horizontal="center" vertical="center" wrapText="1"/>
    </xf>
    <xf numFmtId="0" fontId="101" fillId="17" borderId="51" xfId="0" applyFont="1" applyFill="1" applyBorder="1" applyAlignment="1">
      <alignment horizontal="center" vertical="center" wrapText="1"/>
    </xf>
    <xf numFmtId="0" fontId="101" fillId="7" borderId="8" xfId="0" applyFont="1" applyFill="1" applyBorder="1" applyAlignment="1">
      <alignment horizontal="center" vertical="center" wrapText="1"/>
    </xf>
    <xf numFmtId="0" fontId="16" fillId="3" borderId="28" xfId="0" applyFont="1" applyFill="1" applyBorder="1" applyAlignment="1">
      <alignment horizontal="left" vertical="center" wrapText="1"/>
    </xf>
    <xf numFmtId="0" fontId="16" fillId="3" borderId="31" xfId="0" applyFont="1" applyFill="1" applyBorder="1" applyAlignment="1">
      <alignment horizontal="center" vertical="center" wrapText="1"/>
    </xf>
    <xf numFmtId="0" fontId="16" fillId="3" borderId="27" xfId="0" applyFont="1" applyFill="1" applyBorder="1" applyAlignment="1">
      <alignment horizontal="center" vertical="center" wrapText="1"/>
    </xf>
    <xf numFmtId="49" fontId="16" fillId="0" borderId="1" xfId="2" applyNumberFormat="1" applyFont="1" applyBorder="1" applyAlignment="1">
      <alignment horizontal="left" vertical="center" wrapText="1"/>
    </xf>
    <xf numFmtId="0" fontId="24" fillId="8" borderId="52" xfId="0" applyFont="1" applyFill="1" applyBorder="1" applyAlignment="1">
      <alignment horizontal="center" vertical="center" wrapText="1"/>
    </xf>
    <xf numFmtId="0" fontId="17" fillId="12" borderId="1" xfId="2" applyFont="1" applyFill="1" applyBorder="1" applyAlignment="1">
      <alignment horizontal="left" vertical="center" wrapText="1" indent="2"/>
    </xf>
    <xf numFmtId="0" fontId="17" fillId="12" borderId="0" xfId="2" applyFont="1" applyFill="1" applyAlignment="1">
      <alignment horizontal="left" vertical="center" wrapText="1" indent="2"/>
    </xf>
    <xf numFmtId="0" fontId="0" fillId="0" borderId="30" xfId="2" applyFont="1" applyBorder="1" applyAlignment="1">
      <alignment horizontal="center" vertical="top" wrapText="1"/>
    </xf>
    <xf numFmtId="0" fontId="0" fillId="0" borderId="31" xfId="2" applyFont="1" applyBorder="1" applyAlignment="1">
      <alignment horizontal="center" vertical="top" wrapText="1"/>
    </xf>
    <xf numFmtId="0" fontId="0" fillId="0" borderId="27" xfId="2" applyFont="1" applyBorder="1" applyAlignment="1">
      <alignment horizontal="center" vertical="top" wrapText="1"/>
    </xf>
    <xf numFmtId="0" fontId="17" fillId="53" borderId="1" xfId="2" applyFont="1" applyFill="1" applyBorder="1" applyAlignment="1">
      <alignment horizontal="left" vertical="center" wrapText="1" indent="2"/>
    </xf>
    <xf numFmtId="0" fontId="17" fillId="53" borderId="0" xfId="2" applyFont="1" applyFill="1" applyAlignment="1">
      <alignment horizontal="left" vertical="center" wrapText="1" indent="2"/>
    </xf>
    <xf numFmtId="0" fontId="17" fillId="46" borderId="1" xfId="2" applyFont="1" applyFill="1" applyBorder="1" applyAlignment="1">
      <alignment horizontal="left" vertical="center" wrapText="1" indent="2"/>
    </xf>
    <xf numFmtId="0" fontId="17" fillId="46" borderId="0" xfId="2" applyFont="1" applyFill="1" applyAlignment="1">
      <alignment horizontal="left" vertical="center" wrapText="1" indent="2"/>
    </xf>
    <xf numFmtId="0" fontId="17" fillId="34" borderId="1" xfId="0" applyFont="1" applyFill="1" applyBorder="1" applyAlignment="1">
      <alignment horizontal="left" vertical="center" wrapText="1" indent="4"/>
    </xf>
    <xf numFmtId="0" fontId="17" fillId="34" borderId="0" xfId="0" applyFont="1" applyFill="1" applyAlignment="1">
      <alignment horizontal="left" vertical="center" wrapText="1" indent="4"/>
    </xf>
    <xf numFmtId="0" fontId="17" fillId="34" borderId="52" xfId="0" applyFont="1" applyFill="1" applyBorder="1" applyAlignment="1">
      <alignment horizontal="left" vertical="center" wrapText="1" indent="4"/>
    </xf>
    <xf numFmtId="49" fontId="50" fillId="0" borderId="0" xfId="0" applyNumberFormat="1" applyFont="1" applyAlignment="1">
      <alignment horizontal="left" vertical="center" wrapText="1"/>
    </xf>
    <xf numFmtId="49" fontId="16" fillId="0" borderId="0" xfId="0" applyNumberFormat="1" applyFont="1" applyAlignment="1">
      <alignment horizontal="left" vertical="center" wrapText="1"/>
    </xf>
    <xf numFmtId="0" fontId="50" fillId="3" borderId="0" xfId="0" applyFont="1" applyFill="1" applyAlignment="1">
      <alignment horizontal="left" vertical="center" wrapText="1"/>
    </xf>
    <xf numFmtId="0" fontId="16" fillId="3" borderId="0" xfId="0" applyFont="1" applyFill="1" applyAlignment="1">
      <alignment horizontal="left" vertical="center" wrapText="1"/>
    </xf>
    <xf numFmtId="0" fontId="16" fillId="0" borderId="5" xfId="0" applyFont="1" applyBorder="1" applyAlignment="1">
      <alignment horizontal="center" vertical="center" wrapText="1"/>
    </xf>
    <xf numFmtId="0" fontId="22" fillId="7" borderId="51" xfId="0" applyFont="1" applyFill="1" applyBorder="1" applyAlignment="1">
      <alignment horizontal="center" vertical="center" wrapText="1"/>
    </xf>
    <xf numFmtId="0" fontId="14" fillId="0" borderId="30" xfId="2" applyBorder="1" applyAlignment="1">
      <alignment horizontal="center" vertical="top" wrapText="1"/>
    </xf>
    <xf numFmtId="0" fontId="14" fillId="0" borderId="31" xfId="2" applyBorder="1" applyAlignment="1">
      <alignment horizontal="center" vertical="top" wrapText="1"/>
    </xf>
    <xf numFmtId="0" fontId="14" fillId="0" borderId="27" xfId="2" applyBorder="1" applyAlignment="1">
      <alignment horizontal="center" vertical="top" wrapText="1"/>
    </xf>
    <xf numFmtId="0" fontId="101" fillId="7" borderId="62" xfId="0" applyFont="1" applyFill="1" applyBorder="1" applyAlignment="1">
      <alignment horizontal="center" vertical="center" wrapText="1"/>
    </xf>
    <xf numFmtId="0" fontId="16" fillId="0" borderId="1" xfId="2" applyFont="1" applyBorder="1" applyAlignment="1">
      <alignment horizontal="left" vertical="center" wrapText="1"/>
    </xf>
    <xf numFmtId="0" fontId="16" fillId="15" borderId="1" xfId="0" applyFont="1" applyFill="1" applyBorder="1" applyAlignment="1">
      <alignment horizontal="left" vertical="center" wrapText="1"/>
    </xf>
    <xf numFmtId="0" fontId="36" fillId="0" borderId="0" xfId="0" applyFont="1" applyAlignment="1">
      <alignment horizontal="left" vertical="center" wrapText="1"/>
    </xf>
    <xf numFmtId="0" fontId="31" fillId="0" borderId="0" xfId="0" applyFont="1" applyAlignment="1">
      <alignment horizontal="left" vertical="center" wrapText="1"/>
    </xf>
    <xf numFmtId="0" fontId="36" fillId="3" borderId="0" xfId="0" applyFont="1" applyFill="1" applyAlignment="1">
      <alignment horizontal="left" vertical="center" wrapText="1"/>
    </xf>
    <xf numFmtId="0" fontId="16" fillId="3" borderId="1" xfId="2" applyFont="1" applyFill="1" applyBorder="1" applyAlignment="1">
      <alignment horizontal="left" vertical="center" wrapText="1"/>
    </xf>
    <xf numFmtId="0" fontId="16" fillId="3" borderId="5" xfId="2" applyFont="1" applyFill="1" applyBorder="1" applyAlignment="1">
      <alignment horizontal="left" vertical="center" wrapText="1"/>
    </xf>
    <xf numFmtId="0" fontId="31" fillId="3" borderId="0" xfId="0" applyFont="1" applyFill="1" applyAlignment="1">
      <alignment horizontal="left" vertical="center" wrapText="1"/>
    </xf>
    <xf numFmtId="49" fontId="16" fillId="3" borderId="1" xfId="0" applyNumberFormat="1" applyFont="1" applyFill="1" applyBorder="1" applyAlignment="1">
      <alignment horizontal="left" vertical="center" wrapText="1"/>
    </xf>
    <xf numFmtId="0" fontId="16" fillId="3" borderId="30" xfId="0" applyFont="1" applyFill="1" applyBorder="1" applyAlignment="1">
      <alignment horizontal="center" vertical="center" wrapText="1"/>
    </xf>
    <xf numFmtId="0" fontId="16" fillId="0" borderId="373" xfId="2" applyFont="1" applyBorder="1" applyAlignment="1">
      <alignment horizontal="center" vertical="center" wrapText="1"/>
    </xf>
    <xf numFmtId="0" fontId="16" fillId="0" borderId="347" xfId="2" applyFont="1" applyBorder="1" applyAlignment="1">
      <alignment horizontal="center" vertical="center" wrapText="1"/>
    </xf>
    <xf numFmtId="0" fontId="16" fillId="0" borderId="373" xfId="0" applyFont="1" applyBorder="1" applyAlignment="1">
      <alignment horizontal="center" vertical="center" wrapText="1"/>
    </xf>
    <xf numFmtId="0" fontId="16" fillId="0" borderId="347" xfId="0" applyFont="1" applyBorder="1" applyAlignment="1">
      <alignment horizontal="center" vertical="center" wrapText="1"/>
    </xf>
    <xf numFmtId="0" fontId="16" fillId="3" borderId="5" xfId="0" applyFont="1" applyFill="1" applyBorder="1" applyAlignment="1">
      <alignment horizontal="left" vertical="center" wrapText="1"/>
    </xf>
    <xf numFmtId="0" fontId="25" fillId="8" borderId="1" xfId="0" applyFont="1" applyFill="1" applyBorder="1" applyAlignment="1">
      <alignment horizontal="center" vertical="center" wrapText="1"/>
    </xf>
    <xf numFmtId="0" fontId="16" fillId="0" borderId="1" xfId="0" applyFont="1" applyBorder="1" applyAlignment="1">
      <alignment horizontal="left" vertical="center" wrapText="1"/>
    </xf>
    <xf numFmtId="0" fontId="16" fillId="0" borderId="146" xfId="0" applyFont="1" applyBorder="1" applyAlignment="1">
      <alignment horizontal="left" vertical="center" wrapText="1"/>
    </xf>
    <xf numFmtId="0" fontId="16" fillId="0" borderId="5" xfId="0" applyFont="1" applyBorder="1" applyAlignment="1">
      <alignment horizontal="left" vertical="center" wrapText="1"/>
    </xf>
    <xf numFmtId="0" fontId="17" fillId="47" borderId="1" xfId="2" applyFont="1" applyFill="1" applyBorder="1" applyAlignment="1">
      <alignment horizontal="left" vertical="center" wrapText="1" indent="4"/>
    </xf>
    <xf numFmtId="0" fontId="17" fillId="47" borderId="0" xfId="2" applyFont="1" applyFill="1" applyAlignment="1">
      <alignment horizontal="left" vertical="center" wrapText="1" indent="4"/>
    </xf>
    <xf numFmtId="0" fontId="16" fillId="3" borderId="30" xfId="2" applyFont="1" applyFill="1" applyBorder="1" applyAlignment="1">
      <alignment horizontal="center" vertical="center" wrapText="1"/>
    </xf>
    <xf numFmtId="0" fontId="16" fillId="3" borderId="27" xfId="2" applyFont="1" applyFill="1" applyBorder="1" applyAlignment="1">
      <alignment horizontal="center" vertical="center" wrapText="1"/>
    </xf>
    <xf numFmtId="0" fontId="22" fillId="7" borderId="68" xfId="0" applyFont="1" applyFill="1" applyBorder="1" applyAlignment="1">
      <alignment horizontal="center" vertical="center" wrapText="1"/>
    </xf>
    <xf numFmtId="0" fontId="22" fillId="7" borderId="108" xfId="0" applyFont="1" applyFill="1" applyBorder="1" applyAlignment="1">
      <alignment horizontal="center" vertical="center" wrapText="1"/>
    </xf>
    <xf numFmtId="0" fontId="22" fillId="7" borderId="23" xfId="0" applyFont="1" applyFill="1" applyBorder="1" applyAlignment="1">
      <alignment horizontal="center" vertical="center" wrapText="1"/>
    </xf>
    <xf numFmtId="0" fontId="16" fillId="3" borderId="1" xfId="2" applyFont="1" applyFill="1" applyBorder="1" applyAlignment="1">
      <alignment horizontal="center" vertical="center" wrapText="1"/>
    </xf>
    <xf numFmtId="0" fontId="16" fillId="3" borderId="5" xfId="2" applyFont="1" applyFill="1" applyBorder="1" applyAlignment="1">
      <alignment horizontal="center" vertical="center" wrapText="1"/>
    </xf>
    <xf numFmtId="0" fontId="17" fillId="39" borderId="1" xfId="2" applyFont="1" applyFill="1" applyBorder="1" applyAlignment="1">
      <alignment horizontal="left" vertical="center" wrapText="1" indent="4"/>
    </xf>
    <xf numFmtId="0" fontId="17" fillId="39" borderId="0" xfId="2" applyFont="1" applyFill="1" applyAlignment="1">
      <alignment horizontal="left" vertical="center" wrapText="1" indent="4"/>
    </xf>
    <xf numFmtId="0" fontId="17" fillId="39" borderId="52" xfId="2" applyFont="1" applyFill="1" applyBorder="1" applyAlignment="1">
      <alignment horizontal="left" vertical="center" wrapText="1" indent="4"/>
    </xf>
    <xf numFmtId="0" fontId="16" fillId="3" borderId="0" xfId="0" applyFont="1" applyFill="1" applyAlignment="1">
      <alignment horizontal="left" vertical="top" wrapText="1"/>
    </xf>
    <xf numFmtId="0" fontId="16" fillId="3" borderId="0" xfId="0" applyFont="1" applyFill="1" applyAlignment="1">
      <alignment horizontal="center" vertical="center"/>
    </xf>
    <xf numFmtId="0" fontId="16" fillId="3" borderId="166" xfId="0" applyFont="1" applyFill="1" applyBorder="1" applyAlignment="1">
      <alignment horizontal="center" vertical="center"/>
    </xf>
    <xf numFmtId="0" fontId="16" fillId="3" borderId="31" xfId="2" applyFont="1" applyFill="1" applyBorder="1" applyAlignment="1">
      <alignment horizontal="center" vertical="center" wrapText="1"/>
    </xf>
    <xf numFmtId="0" fontId="16" fillId="3" borderId="28" xfId="2" applyFont="1" applyFill="1" applyBorder="1" applyAlignment="1">
      <alignment horizontal="left" vertical="center" wrapText="1"/>
    </xf>
    <xf numFmtId="0" fontId="16" fillId="27" borderId="154" xfId="0" applyFont="1" applyFill="1" applyBorder="1" applyAlignment="1">
      <alignment horizontal="center" vertical="center" wrapText="1"/>
    </xf>
    <xf numFmtId="49" fontId="16" fillId="3" borderId="5" xfId="2" applyNumberFormat="1" applyFont="1" applyFill="1" applyBorder="1" applyAlignment="1">
      <alignment horizontal="left" vertical="center" wrapText="1"/>
    </xf>
    <xf numFmtId="0" fontId="16" fillId="3" borderId="373" xfId="2" applyFont="1" applyFill="1" applyBorder="1" applyAlignment="1">
      <alignment horizontal="center" vertical="center" wrapText="1"/>
    </xf>
    <xf numFmtId="0" fontId="16" fillId="3" borderId="0" xfId="2" applyFont="1" applyFill="1" applyAlignment="1">
      <alignment horizontal="center" vertical="center" wrapText="1"/>
    </xf>
    <xf numFmtId="0" fontId="16" fillId="3" borderId="223" xfId="0" applyFont="1" applyFill="1" applyBorder="1" applyAlignment="1">
      <alignment horizontal="center" vertical="center" wrapText="1"/>
    </xf>
    <xf numFmtId="0" fontId="16" fillId="3" borderId="154" xfId="0" applyFont="1" applyFill="1" applyBorder="1" applyAlignment="1">
      <alignment horizontal="center" vertical="center" wrapText="1"/>
    </xf>
    <xf numFmtId="0" fontId="16" fillId="3" borderId="347" xfId="2" applyFont="1" applyFill="1" applyBorder="1" applyAlignment="1">
      <alignment horizontal="center" vertical="center" wrapText="1"/>
    </xf>
    <xf numFmtId="0" fontId="16" fillId="3" borderId="29" xfId="2" applyFont="1" applyFill="1" applyBorder="1" applyAlignment="1">
      <alignment horizontal="left" vertical="center" wrapText="1"/>
    </xf>
    <xf numFmtId="0" fontId="16" fillId="3" borderId="0" xfId="2" applyFont="1" applyFill="1" applyAlignment="1">
      <alignment horizontal="left" vertical="center" wrapText="1"/>
    </xf>
    <xf numFmtId="0" fontId="17" fillId="53" borderId="1" xfId="2" applyFont="1" applyFill="1" applyBorder="1" applyAlignment="1">
      <alignment horizontal="left" vertical="center" wrapText="1" indent="4"/>
    </xf>
    <xf numFmtId="0" fontId="22" fillId="7" borderId="142" xfId="0" applyFont="1" applyFill="1" applyBorder="1" applyAlignment="1">
      <alignment horizontal="center" vertical="center" wrapText="1"/>
    </xf>
    <xf numFmtId="0" fontId="16" fillId="3" borderId="472" xfId="0" applyFont="1" applyFill="1" applyBorder="1" applyAlignment="1">
      <alignment horizontal="center" vertical="center" wrapText="1"/>
    </xf>
    <xf numFmtId="0" fontId="16" fillId="27" borderId="0" xfId="0" applyFont="1" applyFill="1" applyAlignment="1">
      <alignment horizontal="center" vertical="center" wrapText="1"/>
    </xf>
    <xf numFmtId="0" fontId="16" fillId="27" borderId="472" xfId="0" applyFont="1" applyFill="1" applyBorder="1" applyAlignment="1">
      <alignment horizontal="center" vertical="center" wrapText="1"/>
    </xf>
    <xf numFmtId="0" fontId="22" fillId="7" borderId="489" xfId="0" applyFont="1" applyFill="1" applyBorder="1" applyAlignment="1">
      <alignment horizontal="center" vertical="center" wrapText="1"/>
    </xf>
    <xf numFmtId="0" fontId="22" fillId="7" borderId="491" xfId="0" applyFont="1" applyFill="1" applyBorder="1" applyAlignment="1">
      <alignment horizontal="center" vertical="center" wrapText="1"/>
    </xf>
    <xf numFmtId="0" fontId="22" fillId="7" borderId="492" xfId="0" applyFont="1" applyFill="1" applyBorder="1" applyAlignment="1">
      <alignment horizontal="center" vertical="center" wrapText="1"/>
    </xf>
    <xf numFmtId="0" fontId="22" fillId="7" borderId="490" xfId="0" applyFont="1" applyFill="1" applyBorder="1" applyAlignment="1">
      <alignment horizontal="center" vertical="center" wrapText="1"/>
    </xf>
    <xf numFmtId="49" fontId="16" fillId="3" borderId="1" xfId="0" applyNumberFormat="1" applyFont="1" applyFill="1" applyBorder="1" applyAlignment="1">
      <alignment horizontal="center" vertical="center" wrapText="1"/>
    </xf>
    <xf numFmtId="49" fontId="16" fillId="3" borderId="5" xfId="0" applyNumberFormat="1" applyFont="1" applyFill="1" applyBorder="1" applyAlignment="1">
      <alignment horizontal="center" vertical="center" wrapText="1"/>
    </xf>
    <xf numFmtId="0" fontId="16" fillId="3" borderId="4" xfId="2" applyFont="1" applyFill="1" applyBorder="1" applyAlignment="1">
      <alignment horizontal="center" vertical="center" wrapText="1"/>
    </xf>
    <xf numFmtId="0" fontId="17" fillId="53" borderId="219" xfId="2" applyFont="1" applyFill="1" applyBorder="1" applyAlignment="1">
      <alignment horizontal="left" vertical="center" wrapText="1" indent="4"/>
    </xf>
    <xf numFmtId="0" fontId="17" fillId="53" borderId="0" xfId="2" applyFont="1" applyFill="1" applyAlignment="1">
      <alignment horizontal="left" vertical="center" wrapText="1" indent="4"/>
    </xf>
    <xf numFmtId="0" fontId="17" fillId="53" borderId="52" xfId="2" applyFont="1" applyFill="1" applyBorder="1" applyAlignment="1">
      <alignment horizontal="left" vertical="center" wrapText="1" indent="4"/>
    </xf>
    <xf numFmtId="0" fontId="28" fillId="3" borderId="1" xfId="2" applyFont="1" applyFill="1" applyBorder="1" applyAlignment="1">
      <alignment horizontal="left" vertical="center" wrapText="1"/>
    </xf>
    <xf numFmtId="0" fontId="16" fillId="0" borderId="5" xfId="2" applyFont="1" applyBorder="1" applyAlignment="1">
      <alignment horizontal="left" vertical="center" wrapText="1"/>
    </xf>
    <xf numFmtId="49" fontId="16" fillId="3" borderId="5" xfId="0" applyNumberFormat="1" applyFont="1" applyFill="1" applyBorder="1" applyAlignment="1">
      <alignment horizontal="left" vertical="center"/>
    </xf>
    <xf numFmtId="0" fontId="16" fillId="0" borderId="1" xfId="0" applyFont="1" applyBorder="1" applyAlignment="1">
      <alignment horizontal="left" vertical="center"/>
    </xf>
    <xf numFmtId="0" fontId="16" fillId="0" borderId="0" xfId="0" applyFont="1" applyAlignment="1">
      <alignment horizontal="left"/>
    </xf>
    <xf numFmtId="3" fontId="16" fillId="0" borderId="74" xfId="0" applyNumberFormat="1" applyFont="1" applyBorder="1" applyAlignment="1">
      <alignment horizontal="center" vertical="center"/>
    </xf>
    <xf numFmtId="3" fontId="16" fillId="0" borderId="0" xfId="0" applyNumberFormat="1" applyFont="1" applyAlignment="1">
      <alignment horizontal="center" vertical="center"/>
    </xf>
    <xf numFmtId="3" fontId="16" fillId="0" borderId="211" xfId="0" applyNumberFormat="1" applyFont="1" applyBorder="1" applyAlignment="1">
      <alignment horizontal="center" vertical="center"/>
    </xf>
    <xf numFmtId="3" fontId="16" fillId="0" borderId="157" xfId="0" applyNumberFormat="1" applyFont="1" applyBorder="1" applyAlignment="1">
      <alignment horizontal="center" vertical="center"/>
    </xf>
    <xf numFmtId="3" fontId="16" fillId="0" borderId="154" xfId="0" applyNumberFormat="1" applyFont="1" applyBorder="1" applyAlignment="1">
      <alignment horizontal="center" vertical="center"/>
    </xf>
    <xf numFmtId="3" fontId="16" fillId="0" borderId="412" xfId="0" applyNumberFormat="1" applyFont="1" applyBorder="1" applyAlignment="1">
      <alignment horizontal="center" vertical="center"/>
    </xf>
    <xf numFmtId="0" fontId="16" fillId="40" borderId="75" xfId="0" applyFont="1" applyFill="1" applyBorder="1" applyAlignment="1">
      <alignment horizontal="center"/>
    </xf>
    <xf numFmtId="0" fontId="16" fillId="40" borderId="4" xfId="0" applyFont="1" applyFill="1" applyBorder="1" applyAlignment="1">
      <alignment horizontal="center"/>
    </xf>
    <xf numFmtId="0" fontId="16" fillId="40" borderId="308" xfId="0" applyFont="1" applyFill="1" applyBorder="1" applyAlignment="1">
      <alignment horizontal="center"/>
    </xf>
    <xf numFmtId="0" fontId="99" fillId="11" borderId="74" xfId="0" applyFont="1" applyFill="1" applyBorder="1" applyAlignment="1">
      <alignment horizontal="center" vertical="center" wrapText="1"/>
    </xf>
    <xf numFmtId="0" fontId="99" fillId="11" borderId="0" xfId="0" applyFont="1" applyFill="1" applyAlignment="1">
      <alignment horizontal="center" vertical="center" wrapText="1"/>
    </xf>
    <xf numFmtId="0" fontId="99" fillId="11" borderId="211" xfId="0" applyFont="1" applyFill="1" applyBorder="1" applyAlignment="1">
      <alignment horizontal="center" vertical="center" wrapText="1"/>
    </xf>
    <xf numFmtId="0" fontId="16" fillId="0" borderId="0" xfId="0" applyFont="1" applyAlignment="1">
      <alignment horizontal="left" vertical="center"/>
    </xf>
    <xf numFmtId="0" fontId="16" fillId="3" borderId="1" xfId="2" applyFont="1" applyFill="1" applyBorder="1" applyAlignment="1">
      <alignment vertical="center" wrapText="1"/>
    </xf>
    <xf numFmtId="0" fontId="16" fillId="3" borderId="5" xfId="2" applyFont="1" applyFill="1" applyBorder="1" applyAlignment="1">
      <alignment vertical="center" wrapText="1"/>
    </xf>
    <xf numFmtId="0" fontId="16" fillId="3" borderId="0" xfId="5" applyFont="1" applyFill="1" applyAlignment="1">
      <alignment horizontal="left" vertical="center" wrapText="1"/>
    </xf>
    <xf numFmtId="0" fontId="16" fillId="3" borderId="1" xfId="0" applyFont="1" applyFill="1" applyBorder="1" applyAlignment="1">
      <alignment vertical="center" wrapText="1"/>
    </xf>
    <xf numFmtId="0" fontId="16" fillId="30" borderId="1" xfId="0" applyFont="1" applyFill="1" applyBorder="1" applyAlignment="1">
      <alignment vertical="center" wrapText="1"/>
    </xf>
    <xf numFmtId="0" fontId="16" fillId="3" borderId="0" xfId="0" applyFont="1" applyFill="1" applyAlignment="1">
      <alignment vertical="center" wrapText="1"/>
    </xf>
    <xf numFmtId="0" fontId="16" fillId="3" borderId="4" xfId="0" applyFont="1" applyFill="1" applyBorder="1" applyAlignment="1">
      <alignment vertical="center" wrapText="1"/>
    </xf>
    <xf numFmtId="0" fontId="101" fillId="17" borderId="10" xfId="0" applyFont="1" applyFill="1" applyBorder="1" applyAlignment="1">
      <alignment horizontal="center" vertical="center" wrapText="1"/>
    </xf>
    <xf numFmtId="0" fontId="16" fillId="0" borderId="0" xfId="5" applyFont="1" applyAlignment="1">
      <alignment horizontal="left" vertical="center" wrapText="1"/>
    </xf>
    <xf numFmtId="0" fontId="101" fillId="17" borderId="142" xfId="0" applyFont="1" applyFill="1" applyBorder="1" applyAlignment="1">
      <alignment horizontal="center" vertical="center" wrapText="1"/>
    </xf>
    <xf numFmtId="0" fontId="101" fillId="17" borderId="143" xfId="0" applyFont="1" applyFill="1" applyBorder="1" applyAlignment="1">
      <alignment horizontal="center" vertical="center" wrapText="1"/>
    </xf>
    <xf numFmtId="0" fontId="101" fillId="17" borderId="145" xfId="0" applyFont="1" applyFill="1" applyBorder="1" applyAlignment="1">
      <alignment horizontal="center" vertical="center" wrapText="1"/>
    </xf>
    <xf numFmtId="0" fontId="123" fillId="0" borderId="0" xfId="0" applyFont="1" applyAlignment="1">
      <alignment horizontal="center" vertical="center" wrapText="1"/>
    </xf>
    <xf numFmtId="0" fontId="16" fillId="27" borderId="31" xfId="2" applyFont="1" applyFill="1" applyBorder="1" applyAlignment="1">
      <alignment horizontal="center" vertical="center" wrapText="1"/>
    </xf>
    <xf numFmtId="0" fontId="16" fillId="27" borderId="30" xfId="2" applyFont="1" applyFill="1" applyBorder="1" applyAlignment="1">
      <alignment horizontal="center" vertical="center" wrapText="1"/>
    </xf>
    <xf numFmtId="0" fontId="16" fillId="27" borderId="268" xfId="2" applyFont="1" applyFill="1" applyBorder="1" applyAlignment="1">
      <alignment horizontal="center" vertical="center" wrapText="1"/>
    </xf>
    <xf numFmtId="0" fontId="16" fillId="27" borderId="223" xfId="2" applyFont="1" applyFill="1" applyBorder="1" applyAlignment="1">
      <alignment horizontal="center" vertical="center" wrapText="1"/>
    </xf>
    <xf numFmtId="0" fontId="16" fillId="27" borderId="27" xfId="2" applyFont="1" applyFill="1" applyBorder="1" applyAlignment="1">
      <alignment horizontal="center" vertical="center" wrapText="1"/>
    </xf>
    <xf numFmtId="0" fontId="101" fillId="17" borderId="144" xfId="0" applyFont="1" applyFill="1" applyBorder="1" applyAlignment="1">
      <alignment horizontal="center" vertical="center" wrapText="1"/>
    </xf>
    <xf numFmtId="0" fontId="16" fillId="27" borderId="0" xfId="2" applyFont="1" applyFill="1" applyAlignment="1">
      <alignment horizontal="center" vertical="center" wrapText="1"/>
    </xf>
    <xf numFmtId="0" fontId="16" fillId="27" borderId="147" xfId="2" applyFont="1" applyFill="1" applyBorder="1" applyAlignment="1">
      <alignment horizontal="center" vertical="center" wrapText="1"/>
    </xf>
    <xf numFmtId="0" fontId="101" fillId="7" borderId="142" xfId="0" applyFont="1" applyFill="1" applyBorder="1" applyAlignment="1">
      <alignment horizontal="center" vertical="center" wrapText="1"/>
    </xf>
    <xf numFmtId="0" fontId="101" fillId="7" borderId="143" xfId="0" applyFont="1" applyFill="1" applyBorder="1" applyAlignment="1">
      <alignment horizontal="center" vertical="center" wrapText="1"/>
    </xf>
    <xf numFmtId="0" fontId="101" fillId="7" borderId="144" xfId="0" applyFont="1" applyFill="1" applyBorder="1" applyAlignment="1">
      <alignment horizontal="center" vertical="center" wrapText="1"/>
    </xf>
    <xf numFmtId="0" fontId="101" fillId="7" borderId="145" xfId="0" applyFont="1" applyFill="1" applyBorder="1" applyAlignment="1">
      <alignment horizontal="center" vertical="center" wrapText="1"/>
    </xf>
    <xf numFmtId="0" fontId="22" fillId="7" borderId="143" xfId="0" applyFont="1" applyFill="1" applyBorder="1" applyAlignment="1">
      <alignment horizontal="center" vertical="center" wrapText="1"/>
    </xf>
    <xf numFmtId="0" fontId="22" fillId="7" borderId="144" xfId="0" applyFont="1" applyFill="1" applyBorder="1" applyAlignment="1">
      <alignment horizontal="center" vertical="center" wrapText="1"/>
    </xf>
    <xf numFmtId="0" fontId="22" fillId="7" borderId="145" xfId="0" applyFont="1" applyFill="1" applyBorder="1" applyAlignment="1">
      <alignment horizontal="center" vertical="center" wrapText="1"/>
    </xf>
    <xf numFmtId="3" fontId="16" fillId="0" borderId="74" xfId="2" applyNumberFormat="1" applyFont="1" applyBorder="1" applyAlignment="1">
      <alignment horizontal="center" vertical="center" wrapText="1"/>
    </xf>
    <xf numFmtId="3" fontId="16" fillId="0" borderId="104" xfId="2" applyNumberFormat="1" applyFont="1" applyBorder="1" applyAlignment="1">
      <alignment horizontal="center" vertical="center" wrapText="1"/>
    </xf>
    <xf numFmtId="3" fontId="16" fillId="3" borderId="74" xfId="2" applyNumberFormat="1" applyFont="1" applyFill="1" applyBorder="1" applyAlignment="1">
      <alignment horizontal="center" vertical="center" wrapText="1"/>
    </xf>
    <xf numFmtId="3" fontId="16" fillId="3" borderId="2" xfId="2" applyNumberFormat="1" applyFont="1" applyFill="1" applyBorder="1" applyAlignment="1">
      <alignment horizontal="center" vertical="center" wrapText="1"/>
    </xf>
    <xf numFmtId="0" fontId="22" fillId="17" borderId="142" xfId="0" applyFont="1" applyFill="1" applyBorder="1" applyAlignment="1">
      <alignment horizontal="center" vertical="center" wrapText="1"/>
    </xf>
    <xf numFmtId="0" fontId="22" fillId="17" borderId="143" xfId="0" applyFont="1" applyFill="1" applyBorder="1" applyAlignment="1">
      <alignment horizontal="center" vertical="center" wrapText="1"/>
    </xf>
    <xf numFmtId="0" fontId="22" fillId="17" borderId="144" xfId="0" applyFont="1" applyFill="1" applyBorder="1" applyAlignment="1">
      <alignment horizontal="center" vertical="center" wrapText="1"/>
    </xf>
    <xf numFmtId="0" fontId="22" fillId="17" borderId="68" xfId="0" applyFont="1" applyFill="1" applyBorder="1" applyAlignment="1">
      <alignment horizontal="center" vertical="center" wrapText="1"/>
    </xf>
    <xf numFmtId="0" fontId="22" fillId="17" borderId="9" xfId="0" applyFont="1" applyFill="1" applyBorder="1" applyAlignment="1">
      <alignment horizontal="center" vertical="center" wrapText="1"/>
    </xf>
    <xf numFmtId="0" fontId="22" fillId="17" borderId="51" xfId="0" applyFont="1" applyFill="1" applyBorder="1" applyAlignment="1">
      <alignment horizontal="center" vertical="center" wrapText="1"/>
    </xf>
    <xf numFmtId="0" fontId="16" fillId="18" borderId="74" xfId="0" applyFont="1" applyFill="1" applyBorder="1" applyAlignment="1">
      <alignment horizontal="center" vertical="center" wrapText="1"/>
    </xf>
    <xf numFmtId="0" fontId="16" fillId="18" borderId="0" xfId="0" applyFont="1" applyFill="1" applyAlignment="1">
      <alignment horizontal="center" vertical="center" wrapText="1"/>
    </xf>
    <xf numFmtId="0" fontId="16" fillId="18" borderId="104" xfId="0" applyFont="1" applyFill="1" applyBorder="1" applyAlignment="1">
      <alignment horizontal="center" vertical="center" wrapText="1"/>
    </xf>
    <xf numFmtId="0" fontId="16" fillId="0" borderId="74" xfId="0" applyFont="1" applyBorder="1" applyAlignment="1">
      <alignment horizontal="center" vertical="center" wrapText="1"/>
    </xf>
    <xf numFmtId="0" fontId="16" fillId="0" borderId="104" xfId="0" applyFont="1" applyBorder="1" applyAlignment="1">
      <alignment horizontal="center" vertical="center" wrapText="1"/>
    </xf>
    <xf numFmtId="0" fontId="16" fillId="0" borderId="0" xfId="0" applyFont="1" applyAlignment="1">
      <alignment horizontal="center" vertical="center" wrapText="1"/>
    </xf>
    <xf numFmtId="0" fontId="16" fillId="0" borderId="107" xfId="0" applyFont="1" applyBorder="1" applyAlignment="1">
      <alignment horizontal="center" vertical="center" wrapText="1"/>
    </xf>
    <xf numFmtId="3" fontId="38" fillId="0" borderId="74" xfId="2" applyNumberFormat="1" applyFont="1" applyBorder="1" applyAlignment="1">
      <alignment horizontal="center" vertical="center" wrapText="1"/>
    </xf>
    <xf numFmtId="3" fontId="38" fillId="0" borderId="104" xfId="2" applyNumberFormat="1" applyFont="1" applyBorder="1" applyAlignment="1">
      <alignment horizontal="center" vertical="center" wrapText="1"/>
    </xf>
    <xf numFmtId="3" fontId="16" fillId="3" borderId="75" xfId="2" applyNumberFormat="1" applyFont="1" applyFill="1" applyBorder="1" applyAlignment="1">
      <alignment horizontal="center" vertical="center" wrapText="1"/>
    </xf>
    <xf numFmtId="3" fontId="16" fillId="3" borderId="105" xfId="2" applyNumberFormat="1" applyFont="1" applyFill="1" applyBorder="1" applyAlignment="1">
      <alignment horizontal="center" vertical="center" wrapText="1"/>
    </xf>
    <xf numFmtId="3" fontId="16" fillId="3" borderId="6" xfId="2" applyNumberFormat="1" applyFont="1" applyFill="1" applyBorder="1" applyAlignment="1">
      <alignment horizontal="center" vertical="center" wrapText="1"/>
    </xf>
    <xf numFmtId="3" fontId="16" fillId="18" borderId="74" xfId="2" applyNumberFormat="1" applyFont="1" applyFill="1" applyBorder="1" applyAlignment="1">
      <alignment horizontal="center" vertical="center" wrapText="1"/>
    </xf>
    <xf numFmtId="3" fontId="16" fillId="18" borderId="104" xfId="2" applyNumberFormat="1" applyFont="1" applyFill="1" applyBorder="1" applyAlignment="1">
      <alignment horizontal="center" vertical="center" wrapText="1"/>
    </xf>
    <xf numFmtId="3" fontId="16" fillId="18" borderId="2" xfId="2" applyNumberFormat="1" applyFont="1" applyFill="1" applyBorder="1" applyAlignment="1">
      <alignment horizontal="center" vertical="center" wrapText="1"/>
    </xf>
    <xf numFmtId="3" fontId="16" fillId="3" borderId="104" xfId="2" applyNumberFormat="1" applyFont="1" applyFill="1" applyBorder="1" applyAlignment="1">
      <alignment horizontal="center" vertical="center" wrapText="1"/>
    </xf>
    <xf numFmtId="0" fontId="16" fillId="3" borderId="128" xfId="0" applyFont="1" applyFill="1" applyBorder="1" applyAlignment="1">
      <alignment horizontal="center" vertical="center" wrapText="1"/>
    </xf>
    <xf numFmtId="0" fontId="16" fillId="3" borderId="105" xfId="0" applyFont="1" applyFill="1" applyBorder="1" applyAlignment="1">
      <alignment horizontal="center" vertical="center" wrapText="1"/>
    </xf>
    <xf numFmtId="0" fontId="16" fillId="3" borderId="75" xfId="0" applyFont="1" applyFill="1" applyBorder="1" applyAlignment="1">
      <alignment horizontal="center" vertical="center" wrapText="1"/>
    </xf>
    <xf numFmtId="0" fontId="16" fillId="18" borderId="75" xfId="0" applyFont="1" applyFill="1" applyBorder="1" applyAlignment="1">
      <alignment horizontal="center" vertical="center" wrapText="1"/>
    </xf>
    <xf numFmtId="0" fontId="16" fillId="18" borderId="4" xfId="0" applyFont="1" applyFill="1" applyBorder="1" applyAlignment="1">
      <alignment horizontal="center" vertical="center" wrapText="1"/>
    </xf>
    <xf numFmtId="0" fontId="16" fillId="18" borderId="105" xfId="0" applyFont="1" applyFill="1" applyBorder="1" applyAlignment="1">
      <alignment horizontal="center" vertical="center" wrapText="1"/>
    </xf>
    <xf numFmtId="0" fontId="16" fillId="3" borderId="4" xfId="0" applyFont="1" applyFill="1" applyBorder="1" applyAlignment="1">
      <alignment horizontal="center" vertical="center" wrapText="1"/>
    </xf>
    <xf numFmtId="0" fontId="16" fillId="3" borderId="107" xfId="0" applyFont="1" applyFill="1" applyBorder="1" applyAlignment="1">
      <alignment horizontal="center" vertical="center" wrapText="1"/>
    </xf>
    <xf numFmtId="0" fontId="16" fillId="3" borderId="104" xfId="0" applyFont="1" applyFill="1" applyBorder="1" applyAlignment="1">
      <alignment horizontal="center" vertical="center" wrapText="1"/>
    </xf>
    <xf numFmtId="0" fontId="16" fillId="3" borderId="74" xfId="0" applyFont="1" applyFill="1" applyBorder="1" applyAlignment="1">
      <alignment horizontal="center" vertical="center" wrapText="1"/>
    </xf>
    <xf numFmtId="0" fontId="22" fillId="17" borderId="10" xfId="0" applyFont="1" applyFill="1" applyBorder="1" applyAlignment="1">
      <alignment horizontal="center" vertical="center" wrapText="1"/>
    </xf>
    <xf numFmtId="0" fontId="18" fillId="24" borderId="107" xfId="0" applyFont="1" applyFill="1" applyBorder="1" applyAlignment="1">
      <alignment horizontal="center" vertical="center" wrapText="1"/>
    </xf>
    <xf numFmtId="0" fontId="18" fillId="24" borderId="104" xfId="0" applyFont="1" applyFill="1" applyBorder="1" applyAlignment="1">
      <alignment horizontal="center" vertical="center" wrapText="1"/>
    </xf>
    <xf numFmtId="0" fontId="18" fillId="24" borderId="74" xfId="0" applyFont="1" applyFill="1" applyBorder="1" applyAlignment="1">
      <alignment horizontal="center" vertical="center" wrapText="1"/>
    </xf>
    <xf numFmtId="0" fontId="18" fillId="24" borderId="0" xfId="0" applyFont="1" applyFill="1" applyAlignment="1">
      <alignment horizontal="center" vertical="center" wrapText="1"/>
    </xf>
    <xf numFmtId="0" fontId="18" fillId="24" borderId="2" xfId="0" applyFont="1" applyFill="1" applyBorder="1" applyAlignment="1">
      <alignment horizontal="center" vertical="center" wrapText="1"/>
    </xf>
    <xf numFmtId="0" fontId="9" fillId="8" borderId="101" xfId="0" applyFont="1" applyFill="1" applyBorder="1" applyAlignment="1">
      <alignment horizontal="center" vertical="center" wrapText="1"/>
    </xf>
    <xf numFmtId="0" fontId="9" fillId="8" borderId="1" xfId="0" applyFont="1" applyFill="1" applyBorder="1" applyAlignment="1">
      <alignment horizontal="center" vertical="center" wrapText="1"/>
    </xf>
    <xf numFmtId="0" fontId="9" fillId="8" borderId="131" xfId="0" applyFont="1" applyFill="1" applyBorder="1" applyAlignment="1">
      <alignment horizontal="center" vertical="center" wrapText="1"/>
    </xf>
    <xf numFmtId="0" fontId="37" fillId="15" borderId="34" xfId="0" applyFont="1" applyFill="1" applyBorder="1" applyAlignment="1">
      <alignment horizontal="left" vertical="center" wrapText="1"/>
    </xf>
    <xf numFmtId="0" fontId="37" fillId="15" borderId="272" xfId="0" applyFont="1" applyFill="1" applyBorder="1" applyAlignment="1">
      <alignment horizontal="left" vertical="center" wrapText="1"/>
    </xf>
    <xf numFmtId="0" fontId="6" fillId="0" borderId="15" xfId="0" applyFont="1" applyBorder="1" applyAlignment="1">
      <alignment horizontal="left" vertical="center" wrapText="1"/>
    </xf>
    <xf numFmtId="0" fontId="6" fillId="0" borderId="16" xfId="0" applyFont="1" applyBorder="1" applyAlignment="1">
      <alignment horizontal="left" vertical="center" wrapText="1"/>
    </xf>
    <xf numFmtId="0" fontId="6" fillId="15" borderId="15" xfId="0" applyFont="1" applyFill="1" applyBorder="1" applyAlignment="1">
      <alignment horizontal="left" vertical="center" wrapText="1"/>
    </xf>
    <xf numFmtId="0" fontId="6" fillId="15" borderId="16" xfId="0" applyFont="1" applyFill="1" applyBorder="1" applyAlignment="1">
      <alignment horizontal="left" vertical="center" wrapText="1"/>
    </xf>
    <xf numFmtId="0" fontId="37" fillId="0" borderId="15" xfId="0" applyFont="1" applyBorder="1" applyAlignment="1">
      <alignment horizontal="left" vertical="center" wrapText="1"/>
    </xf>
    <xf numFmtId="0" fontId="37" fillId="0" borderId="16" xfId="0" applyFont="1" applyBorder="1" applyAlignment="1">
      <alignment horizontal="left" vertical="center" wrapText="1"/>
    </xf>
    <xf numFmtId="0" fontId="37" fillId="15" borderId="274" xfId="0" applyFont="1" applyFill="1" applyBorder="1" applyAlignment="1">
      <alignment horizontal="left" vertical="center" wrapText="1"/>
    </xf>
    <xf numFmtId="0" fontId="37" fillId="15" borderId="275" xfId="0" applyFont="1" applyFill="1" applyBorder="1" applyAlignment="1">
      <alignment horizontal="left" vertical="center" wrapText="1"/>
    </xf>
    <xf numFmtId="0" fontId="37" fillId="0" borderId="22" xfId="0" applyFont="1" applyBorder="1" applyAlignment="1">
      <alignment horizontal="left" vertical="center" wrapText="1"/>
    </xf>
    <xf numFmtId="0" fontId="37" fillId="0" borderId="21" xfId="0" applyFont="1" applyBorder="1" applyAlignment="1">
      <alignment horizontal="left" vertical="center" wrapText="1"/>
    </xf>
    <xf numFmtId="0" fontId="31" fillId="15" borderId="15" xfId="0" applyFont="1" applyFill="1" applyBorder="1" applyAlignment="1">
      <alignment horizontal="left" vertical="center" wrapText="1"/>
    </xf>
    <xf numFmtId="0" fontId="37" fillId="15" borderId="15" xfId="0" applyFont="1" applyFill="1" applyBorder="1" applyAlignment="1">
      <alignment horizontal="left" vertical="center" wrapText="1"/>
    </xf>
    <xf numFmtId="0" fontId="37" fillId="15" borderId="16" xfId="0" applyFont="1" applyFill="1" applyBorder="1" applyAlignment="1">
      <alignment horizontal="left" vertical="center" wrapText="1"/>
    </xf>
    <xf numFmtId="0" fontId="37" fillId="15" borderId="17" xfId="0" applyFont="1" applyFill="1" applyBorder="1" applyAlignment="1">
      <alignment horizontal="left" vertical="center" wrapText="1"/>
    </xf>
    <xf numFmtId="0" fontId="37" fillId="15" borderId="18" xfId="0" applyFont="1" applyFill="1" applyBorder="1" applyAlignment="1">
      <alignment horizontal="left" vertical="center" wrapText="1"/>
    </xf>
    <xf numFmtId="0" fontId="9" fillId="8" borderId="5" xfId="0" applyFont="1" applyFill="1" applyBorder="1" applyAlignment="1">
      <alignment horizontal="center" vertical="center" wrapText="1"/>
    </xf>
    <xf numFmtId="0" fontId="31" fillId="15" borderId="0" xfId="0" applyFont="1" applyFill="1" applyAlignment="1">
      <alignment horizontal="left" vertical="center" wrapText="1"/>
    </xf>
    <xf numFmtId="0" fontId="37" fillId="15" borderId="0" xfId="0" applyFont="1" applyFill="1" applyAlignment="1">
      <alignment horizontal="left" vertical="center" wrapText="1"/>
    </xf>
    <xf numFmtId="0" fontId="37" fillId="15" borderId="2" xfId="0" applyFont="1" applyFill="1" applyBorder="1" applyAlignment="1">
      <alignment horizontal="left" vertical="center" wrapText="1"/>
    </xf>
    <xf numFmtId="0" fontId="31" fillId="15" borderId="270" xfId="0" applyFont="1" applyFill="1" applyBorder="1" applyAlignment="1">
      <alignment horizontal="center" vertical="center" wrapText="1"/>
    </xf>
    <xf numFmtId="0" fontId="31" fillId="15" borderId="269" xfId="0" applyFont="1" applyFill="1" applyBorder="1" applyAlignment="1">
      <alignment horizontal="center" vertical="center" wrapText="1"/>
    </xf>
    <xf numFmtId="0" fontId="37" fillId="0" borderId="369" xfId="0" applyFont="1" applyBorder="1" applyAlignment="1">
      <alignment horizontal="left" vertical="center" wrapText="1"/>
    </xf>
    <xf numFmtId="0" fontId="37" fillId="0" borderId="17" xfId="0" applyFont="1" applyBorder="1" applyAlignment="1">
      <alignment horizontal="left" vertical="center" wrapText="1"/>
    </xf>
    <xf numFmtId="0" fontId="37" fillId="0" borderId="18" xfId="0" applyFont="1" applyBorder="1" applyAlignment="1">
      <alignment horizontal="left" vertical="center" wrapText="1"/>
    </xf>
    <xf numFmtId="0" fontId="37" fillId="0" borderId="370" xfId="0" applyFont="1" applyBorder="1" applyAlignment="1">
      <alignment horizontal="left" vertical="center" wrapText="1"/>
    </xf>
    <xf numFmtId="0" fontId="37" fillId="0" borderId="369" xfId="0" applyFont="1" applyBorder="1" applyAlignment="1">
      <alignment horizontal="left" vertical="top" wrapText="1"/>
    </xf>
    <xf numFmtId="0" fontId="37" fillId="0" borderId="17" xfId="0" applyFont="1" applyBorder="1" applyAlignment="1">
      <alignment horizontal="left" vertical="top" wrapText="1"/>
    </xf>
    <xf numFmtId="0" fontId="37" fillId="0" borderId="18" xfId="0" applyFont="1" applyBorder="1" applyAlignment="1">
      <alignment horizontal="left" vertical="top" wrapText="1"/>
    </xf>
    <xf numFmtId="0" fontId="37" fillId="0" borderId="370" xfId="0" applyFont="1" applyBorder="1" applyAlignment="1">
      <alignment horizontal="left" vertical="top" wrapText="1"/>
    </xf>
    <xf numFmtId="0" fontId="37" fillId="0" borderId="22" xfId="0" applyFont="1" applyBorder="1" applyAlignment="1">
      <alignment horizontal="left" vertical="top" wrapText="1"/>
    </xf>
    <xf numFmtId="0" fontId="37" fillId="0" borderId="21" xfId="0" applyFont="1" applyBorder="1" applyAlignment="1">
      <alignment horizontal="left" vertical="top" wrapText="1"/>
    </xf>
    <xf numFmtId="0" fontId="37" fillId="15" borderId="20" xfId="0" applyFont="1" applyFill="1" applyBorder="1" applyAlignment="1">
      <alignment horizontal="left" vertical="center" wrapText="1"/>
    </xf>
    <xf numFmtId="0" fontId="37" fillId="15" borderId="19" xfId="0" applyFont="1" applyFill="1" applyBorder="1" applyAlignment="1">
      <alignment horizontal="left" vertical="center" wrapText="1"/>
    </xf>
    <xf numFmtId="3" fontId="16" fillId="23" borderId="61" xfId="2" applyNumberFormat="1" applyFont="1" applyFill="1" applyBorder="1" applyAlignment="1">
      <alignment horizontal="center" vertical="center" wrapText="1"/>
    </xf>
    <xf numFmtId="3" fontId="16" fillId="23" borderId="58" xfId="2" applyNumberFormat="1" applyFont="1" applyFill="1" applyBorder="1" applyAlignment="1">
      <alignment horizontal="center" vertical="center" wrapText="1"/>
    </xf>
    <xf numFmtId="3" fontId="16" fillId="21" borderId="60" xfId="2" applyNumberFormat="1" applyFont="1" applyFill="1" applyBorder="1" applyAlignment="1">
      <alignment horizontal="center" vertical="center" wrapText="1"/>
    </xf>
    <xf numFmtId="3" fontId="16" fillId="21" borderId="55" xfId="2" applyNumberFormat="1" applyFont="1" applyFill="1" applyBorder="1" applyAlignment="1">
      <alignment horizontal="center" vertical="center" wrapText="1"/>
    </xf>
    <xf numFmtId="3" fontId="16" fillId="23" borderId="187" xfId="2" applyNumberFormat="1" applyFont="1" applyFill="1" applyBorder="1" applyAlignment="1">
      <alignment horizontal="center" vertical="center" wrapText="1"/>
    </xf>
    <xf numFmtId="3" fontId="16" fillId="23" borderId="188" xfId="2" applyNumberFormat="1" applyFont="1" applyFill="1" applyBorder="1" applyAlignment="1">
      <alignment horizontal="center" vertical="center" wrapText="1"/>
    </xf>
    <xf numFmtId="3" fontId="16" fillId="22" borderId="187" xfId="2" applyNumberFormat="1" applyFont="1" applyFill="1" applyBorder="1" applyAlignment="1">
      <alignment horizontal="center" vertical="center" wrapText="1"/>
    </xf>
    <xf numFmtId="3" fontId="16" fillId="22" borderId="188" xfId="2" applyNumberFormat="1" applyFont="1" applyFill="1" applyBorder="1" applyAlignment="1">
      <alignment horizontal="center" vertical="center" wrapText="1"/>
    </xf>
    <xf numFmtId="0" fontId="9" fillId="3" borderId="173" xfId="0" applyFont="1" applyFill="1" applyBorder="1" applyAlignment="1">
      <alignment horizontal="center" vertical="center"/>
    </xf>
    <xf numFmtId="0" fontId="0" fillId="3" borderId="0" xfId="0" applyFill="1" applyAlignment="1">
      <alignment horizontal="center" vertical="center"/>
    </xf>
    <xf numFmtId="0" fontId="0" fillId="3" borderId="166" xfId="0" applyFill="1" applyBorder="1" applyAlignment="1">
      <alignment horizontal="center" vertical="center"/>
    </xf>
    <xf numFmtId="0" fontId="16" fillId="3" borderId="176" xfId="0" applyFont="1" applyFill="1" applyBorder="1" applyAlignment="1">
      <alignment horizontal="center" vertical="center"/>
    </xf>
    <xf numFmtId="0" fontId="16" fillId="3" borderId="162" xfId="0" applyFont="1" applyFill="1" applyBorder="1" applyAlignment="1">
      <alignment horizontal="center" vertical="center"/>
    </xf>
    <xf numFmtId="0" fontId="0" fillId="3" borderId="177" xfId="0" applyFill="1" applyBorder="1" applyAlignment="1">
      <alignment horizontal="center" vertical="center"/>
    </xf>
    <xf numFmtId="0" fontId="0" fillId="14" borderId="0" xfId="0" applyFill="1" applyAlignment="1">
      <alignment horizontal="center" vertical="center"/>
    </xf>
    <xf numFmtId="3" fontId="57" fillId="21" borderId="60" xfId="2" applyNumberFormat="1" applyFont="1" applyFill="1" applyBorder="1" applyAlignment="1">
      <alignment horizontal="center" vertical="center" wrapText="1"/>
    </xf>
    <xf numFmtId="3" fontId="57" fillId="21" borderId="55" xfId="2" applyNumberFormat="1" applyFont="1" applyFill="1" applyBorder="1" applyAlignment="1">
      <alignment horizontal="center" vertical="center" wrapText="1"/>
    </xf>
    <xf numFmtId="3" fontId="57" fillId="22" borderId="187" xfId="2" applyNumberFormat="1" applyFont="1" applyFill="1" applyBorder="1" applyAlignment="1">
      <alignment horizontal="center" vertical="center" wrapText="1"/>
    </xf>
    <xf numFmtId="3" fontId="57" fillId="22" borderId="188" xfId="2" applyNumberFormat="1" applyFont="1" applyFill="1" applyBorder="1" applyAlignment="1">
      <alignment horizontal="center" vertical="center" wrapText="1"/>
    </xf>
    <xf numFmtId="0" fontId="0" fillId="0" borderId="0" xfId="0" applyAlignment="1">
      <alignment wrapText="1"/>
    </xf>
    <xf numFmtId="0" fontId="16" fillId="3" borderId="2" xfId="0" applyFont="1" applyFill="1" applyBorder="1" applyAlignment="1">
      <alignment horizontal="center" vertical="center"/>
    </xf>
    <xf numFmtId="0" fontId="16" fillId="3" borderId="4" xfId="0" applyFont="1" applyFill="1" applyBorder="1" applyAlignment="1">
      <alignment horizontal="center" vertical="center"/>
    </xf>
    <xf numFmtId="0" fontId="16" fillId="3" borderId="6" xfId="0" applyFont="1" applyFill="1" applyBorder="1" applyAlignment="1">
      <alignment horizontal="center" vertical="center"/>
    </xf>
    <xf numFmtId="3" fontId="57" fillId="23" borderId="184" xfId="2" applyNumberFormat="1" applyFont="1" applyFill="1" applyBorder="1" applyAlignment="1">
      <alignment horizontal="center" vertical="center" wrapText="1"/>
    </xf>
    <xf numFmtId="3" fontId="57" fillId="23" borderId="185" xfId="2" applyNumberFormat="1" applyFont="1" applyFill="1" applyBorder="1" applyAlignment="1">
      <alignment horizontal="center" vertical="center" wrapText="1"/>
    </xf>
    <xf numFmtId="9" fontId="16" fillId="3" borderId="62" xfId="1" applyFont="1" applyFill="1" applyBorder="1" applyAlignment="1">
      <alignment horizontal="center" vertical="center"/>
    </xf>
    <xf numFmtId="9" fontId="16" fillId="3" borderId="66" xfId="1" applyFont="1" applyFill="1" applyBorder="1" applyAlignment="1">
      <alignment horizontal="center" vertical="center"/>
    </xf>
    <xf numFmtId="3" fontId="16" fillId="23" borderId="184" xfId="2" applyNumberFormat="1" applyFont="1" applyFill="1" applyBorder="1" applyAlignment="1">
      <alignment horizontal="center" vertical="center" wrapText="1"/>
    </xf>
    <xf numFmtId="3" fontId="16" fillId="23" borderId="185" xfId="2" applyNumberFormat="1" applyFont="1" applyFill="1" applyBorder="1" applyAlignment="1">
      <alignment horizontal="center" vertical="center" wrapText="1"/>
    </xf>
    <xf numFmtId="0" fontId="22" fillId="7" borderId="117" xfId="0" applyFont="1" applyFill="1" applyBorder="1" applyAlignment="1">
      <alignment horizontal="center" vertical="center"/>
    </xf>
    <xf numFmtId="0" fontId="22" fillId="7" borderId="37" xfId="0" applyFont="1" applyFill="1" applyBorder="1" applyAlignment="1">
      <alignment horizontal="center" vertical="center"/>
    </xf>
    <xf numFmtId="0" fontId="22" fillId="7" borderId="115" xfId="0" applyFont="1" applyFill="1" applyBorder="1" applyAlignment="1">
      <alignment horizontal="center" vertical="center"/>
    </xf>
    <xf numFmtId="0" fontId="21" fillId="10" borderId="106" xfId="0" applyFont="1" applyFill="1" applyBorder="1" applyAlignment="1">
      <alignment horizontal="center" vertical="center"/>
    </xf>
    <xf numFmtId="0" fontId="21" fillId="10" borderId="35" xfId="0" applyFont="1" applyFill="1" applyBorder="1" applyAlignment="1">
      <alignment horizontal="center" vertical="center"/>
    </xf>
    <xf numFmtId="0" fontId="21" fillId="10" borderId="33" xfId="0" applyFont="1" applyFill="1" applyBorder="1" applyAlignment="1">
      <alignment horizontal="center" vertical="center"/>
    </xf>
    <xf numFmtId="0" fontId="18" fillId="2" borderId="1" xfId="0" applyFont="1" applyFill="1" applyBorder="1" applyAlignment="1">
      <alignment horizontal="center" vertical="center" wrapText="1"/>
    </xf>
    <xf numFmtId="0" fontId="22" fillId="7" borderId="118" xfId="0" applyFont="1" applyFill="1" applyBorder="1" applyAlignment="1">
      <alignment horizontal="center" vertical="center"/>
    </xf>
    <xf numFmtId="0" fontId="26" fillId="4" borderId="13" xfId="0" applyFont="1" applyFill="1" applyBorder="1" applyAlignment="1">
      <alignment horizontal="center" vertical="center" textRotation="90"/>
    </xf>
    <xf numFmtId="0" fontId="26" fillId="4" borderId="14" xfId="0" applyFont="1" applyFill="1" applyBorder="1" applyAlignment="1">
      <alignment horizontal="center" vertical="center" textRotation="90"/>
    </xf>
    <xf numFmtId="0" fontId="26" fillId="4" borderId="161" xfId="0" applyFont="1" applyFill="1" applyBorder="1" applyAlignment="1">
      <alignment horizontal="center" vertical="center" textRotation="90"/>
    </xf>
    <xf numFmtId="0" fontId="16" fillId="3" borderId="164" xfId="0" applyFont="1" applyFill="1" applyBorder="1" applyAlignment="1">
      <alignment horizontal="center" vertical="center"/>
    </xf>
    <xf numFmtId="3" fontId="16" fillId="23" borderId="60" xfId="2" applyNumberFormat="1" applyFont="1" applyFill="1" applyBorder="1" applyAlignment="1">
      <alignment horizontal="center" vertical="center" wrapText="1"/>
    </xf>
    <xf numFmtId="3" fontId="16" fillId="23" borderId="55" xfId="2" applyNumberFormat="1" applyFont="1" applyFill="1" applyBorder="1" applyAlignment="1">
      <alignment horizontal="center" vertical="center" wrapText="1"/>
    </xf>
    <xf numFmtId="9" fontId="16" fillId="3" borderId="63" xfId="1" applyFont="1" applyFill="1" applyBorder="1" applyAlignment="1">
      <alignment horizontal="center" vertical="center"/>
    </xf>
    <xf numFmtId="0" fontId="9" fillId="4" borderId="207" xfId="0" applyFont="1" applyFill="1" applyBorder="1" applyAlignment="1">
      <alignment horizontal="center" vertical="center"/>
    </xf>
    <xf numFmtId="0" fontId="9" fillId="4" borderId="66" xfId="0" applyFont="1" applyFill="1" applyBorder="1" applyAlignment="1">
      <alignment horizontal="center" vertical="center"/>
    </xf>
    <xf numFmtId="9" fontId="14" fillId="3" borderId="66" xfId="1" applyFont="1" applyFill="1" applyBorder="1" applyAlignment="1">
      <alignment horizontal="center" vertical="center"/>
    </xf>
    <xf numFmtId="9" fontId="14" fillId="3" borderId="67" xfId="1" applyFont="1" applyFill="1" applyBorder="1" applyAlignment="1">
      <alignment horizontal="center" vertical="center"/>
    </xf>
    <xf numFmtId="3" fontId="16" fillId="23" borderId="105" xfId="2" applyNumberFormat="1" applyFont="1" applyFill="1" applyBorder="1" applyAlignment="1">
      <alignment horizontal="center" vertical="center" wrapText="1"/>
    </xf>
    <xf numFmtId="9" fontId="14" fillId="3" borderId="62" xfId="1" applyFont="1" applyFill="1" applyBorder="1" applyAlignment="1">
      <alignment horizontal="center" vertical="center"/>
    </xf>
    <xf numFmtId="3" fontId="16" fillId="23" borderId="197" xfId="2" applyNumberFormat="1" applyFont="1" applyFill="1" applyBorder="1" applyAlignment="1">
      <alignment horizontal="center" vertical="center" wrapText="1"/>
    </xf>
    <xf numFmtId="0" fontId="0" fillId="3" borderId="178" xfId="0" applyFill="1" applyBorder="1" applyAlignment="1">
      <alignment horizontal="center" vertical="center"/>
    </xf>
    <xf numFmtId="0" fontId="0" fillId="3" borderId="52" xfId="0" applyFill="1" applyBorder="1" applyAlignment="1">
      <alignment horizontal="center" vertical="center"/>
    </xf>
    <xf numFmtId="0" fontId="0" fillId="4" borderId="129" xfId="0" applyFill="1" applyBorder="1" applyAlignment="1">
      <alignment horizontal="center" vertical="center"/>
    </xf>
    <xf numFmtId="0" fontId="21" fillId="10" borderId="119" xfId="0" applyFont="1" applyFill="1" applyBorder="1" applyAlignment="1">
      <alignment horizontal="center" vertical="center"/>
    </xf>
    <xf numFmtId="0" fontId="22" fillId="7" borderId="116" xfId="0" applyFont="1" applyFill="1" applyBorder="1" applyAlignment="1">
      <alignment horizontal="center" vertical="center"/>
    </xf>
    <xf numFmtId="0" fontId="22" fillId="7" borderId="38" xfId="0" applyFont="1" applyFill="1" applyBorder="1" applyAlignment="1">
      <alignment horizontal="center" vertical="center"/>
    </xf>
    <xf numFmtId="0" fontId="0" fillId="13" borderId="163" xfId="0" applyFill="1" applyBorder="1" applyAlignment="1">
      <alignment horizontal="center" vertical="center"/>
    </xf>
    <xf numFmtId="0" fontId="21" fillId="10" borderId="40" xfId="0" applyFont="1" applyFill="1" applyBorder="1" applyAlignment="1">
      <alignment horizontal="center" vertical="center"/>
    </xf>
    <xf numFmtId="0" fontId="21" fillId="10" borderId="39" xfId="0" applyFont="1" applyFill="1" applyBorder="1" applyAlignment="1">
      <alignment horizontal="center" vertical="center"/>
    </xf>
    <xf numFmtId="0" fontId="22" fillId="7" borderId="8" xfId="0" applyFont="1" applyFill="1" applyBorder="1" applyAlignment="1">
      <alignment horizontal="center" vertical="center"/>
    </xf>
    <xf numFmtId="0" fontId="22" fillId="7" borderId="9" xfId="0" applyFont="1" applyFill="1" applyBorder="1" applyAlignment="1">
      <alignment horizontal="center" vertical="center"/>
    </xf>
    <xf numFmtId="0" fontId="26" fillId="4" borderId="175" xfId="0" applyFont="1" applyFill="1" applyBorder="1" applyAlignment="1">
      <alignment horizontal="center" vertical="center" textRotation="90"/>
    </xf>
    <xf numFmtId="0" fontId="26" fillId="4" borderId="1" xfId="0" applyFont="1" applyFill="1" applyBorder="1" applyAlignment="1">
      <alignment horizontal="center" vertical="center" textRotation="90"/>
    </xf>
    <xf numFmtId="0" fontId="26" fillId="4" borderId="5" xfId="0" applyFont="1" applyFill="1" applyBorder="1" applyAlignment="1">
      <alignment horizontal="center" vertical="center" textRotation="90"/>
    </xf>
    <xf numFmtId="0" fontId="16" fillId="3" borderId="177" xfId="0" applyFont="1" applyFill="1" applyBorder="1" applyAlignment="1">
      <alignment horizontal="center" vertical="center" wrapText="1"/>
    </xf>
    <xf numFmtId="0" fontId="16" fillId="3" borderId="164" xfId="0" applyFont="1" applyFill="1" applyBorder="1" applyAlignment="1">
      <alignment horizontal="center" vertical="center" wrapText="1"/>
    </xf>
    <xf numFmtId="0" fontId="0" fillId="3" borderId="165" xfId="0" applyFill="1" applyBorder="1" applyAlignment="1">
      <alignment horizontal="center" vertical="center"/>
    </xf>
    <xf numFmtId="0" fontId="9" fillId="3" borderId="174" xfId="0" applyFont="1" applyFill="1" applyBorder="1" applyAlignment="1">
      <alignment horizontal="center" vertical="center"/>
    </xf>
    <xf numFmtId="0" fontId="0" fillId="13" borderId="4" xfId="0" applyFill="1" applyBorder="1" applyAlignment="1">
      <alignment horizontal="center" vertical="center"/>
    </xf>
    <xf numFmtId="0" fontId="9" fillId="4" borderId="108" xfId="0" applyFont="1" applyFill="1" applyBorder="1" applyAlignment="1">
      <alignment horizontal="center" vertical="center"/>
    </xf>
    <xf numFmtId="0" fontId="9" fillId="4" borderId="62" xfId="0" applyFont="1" applyFill="1" applyBorder="1" applyAlignment="1">
      <alignment horizontal="center" vertical="center"/>
    </xf>
    <xf numFmtId="0" fontId="0" fillId="3" borderId="0" xfId="0" applyFill="1" applyAlignment="1">
      <alignment horizontal="left" vertical="top" wrapText="1"/>
    </xf>
    <xf numFmtId="0" fontId="0" fillId="0" borderId="382" xfId="0" applyBorder="1" applyAlignment="1">
      <alignment horizontal="left" vertical="center" wrapText="1"/>
    </xf>
    <xf numFmtId="0" fontId="0" fillId="0" borderId="382" xfId="0" applyBorder="1" applyAlignment="1">
      <alignment horizontal="left" vertical="top" wrapText="1"/>
    </xf>
    <xf numFmtId="0" fontId="16" fillId="3" borderId="1" xfId="0" applyFont="1" applyFill="1" applyBorder="1" applyAlignment="1">
      <alignment horizontal="center" vertical="center" wrapText="1"/>
    </xf>
    <xf numFmtId="0" fontId="16" fillId="3" borderId="5" xfId="0" applyFont="1" applyFill="1" applyBorder="1" applyAlignment="1">
      <alignment horizontal="center" vertical="center" wrapText="1"/>
    </xf>
    <xf numFmtId="0" fontId="18" fillId="2" borderId="0" xfId="0" applyFont="1" applyFill="1" applyAlignment="1">
      <alignment horizontal="center" vertical="center" wrapText="1"/>
    </xf>
    <xf numFmtId="0" fontId="0" fillId="3" borderId="163" xfId="0" applyFill="1" applyBorder="1" applyAlignment="1">
      <alignment horizontal="center" vertical="center"/>
    </xf>
    <xf numFmtId="0" fontId="0" fillId="13" borderId="180" xfId="0" applyFill="1" applyBorder="1" applyAlignment="1">
      <alignment horizontal="center" vertical="center"/>
    </xf>
    <xf numFmtId="0" fontId="26" fillId="4" borderId="179" xfId="0" applyFont="1" applyFill="1" applyBorder="1" applyAlignment="1">
      <alignment horizontal="center" vertical="center" textRotation="90"/>
    </xf>
    <xf numFmtId="0" fontId="0" fillId="3" borderId="3" xfId="0" applyFill="1" applyBorder="1" applyAlignment="1">
      <alignment horizontal="left" vertical="center" wrapText="1"/>
    </xf>
    <xf numFmtId="0" fontId="0" fillId="3" borderId="12"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1" xfId="0" applyFill="1" applyBorder="1" applyAlignment="1">
      <alignment horizontal="left" vertical="center" wrapText="1"/>
    </xf>
    <xf numFmtId="0" fontId="18" fillId="2" borderId="25" xfId="0" applyFont="1" applyFill="1" applyBorder="1" applyAlignment="1">
      <alignment horizontal="center" vertical="center" wrapText="1"/>
    </xf>
    <xf numFmtId="0" fontId="18" fillId="2" borderId="26" xfId="0" applyFont="1" applyFill="1" applyBorder="1" applyAlignment="1">
      <alignment horizontal="center" vertical="center" wrapText="1"/>
    </xf>
    <xf numFmtId="0" fontId="0" fillId="3" borderId="3" xfId="0" applyFill="1" applyBorder="1" applyAlignment="1">
      <alignment horizontal="center" vertical="center" wrapText="1"/>
    </xf>
    <xf numFmtId="0" fontId="22" fillId="7" borderId="430" xfId="0" applyFont="1" applyFill="1" applyBorder="1" applyAlignment="1">
      <alignment horizontal="center" vertical="center"/>
    </xf>
    <xf numFmtId="0" fontId="22" fillId="7" borderId="10" xfId="0" applyFont="1" applyFill="1" applyBorder="1" applyAlignment="1">
      <alignment horizontal="center" vertical="center"/>
    </xf>
    <xf numFmtId="0" fontId="18" fillId="12" borderId="1" xfId="0" applyFont="1" applyFill="1" applyBorder="1" applyAlignment="1">
      <alignment horizontal="center" vertical="center" wrapText="1"/>
    </xf>
    <xf numFmtId="0" fontId="18" fillId="12" borderId="0" xfId="0" applyFont="1" applyFill="1" applyAlignment="1">
      <alignment horizontal="center" vertical="center" wrapText="1"/>
    </xf>
    <xf numFmtId="0" fontId="22" fillId="7" borderId="51" xfId="0" applyFont="1" applyFill="1" applyBorder="1" applyAlignment="1">
      <alignment horizontal="center" vertical="center"/>
    </xf>
    <xf numFmtId="0" fontId="53" fillId="3" borderId="0" xfId="0" applyFont="1" applyFill="1" applyAlignment="1">
      <alignment horizontal="center" vertical="center" wrapText="1"/>
    </xf>
    <xf numFmtId="0" fontId="16" fillId="3" borderId="0" xfId="0" applyFont="1" applyFill="1" applyAlignment="1">
      <alignment horizontal="left"/>
    </xf>
    <xf numFmtId="0" fontId="21" fillId="3" borderId="0" xfId="0" applyFont="1" applyFill="1" applyAlignment="1">
      <alignment horizontal="center" vertical="center"/>
    </xf>
    <xf numFmtId="0" fontId="0" fillId="3" borderId="0" xfId="0" applyFill="1" applyAlignment="1">
      <alignment horizontal="center"/>
    </xf>
    <xf numFmtId="0" fontId="11" fillId="3" borderId="0" xfId="0" applyFont="1" applyFill="1" applyAlignment="1">
      <alignment horizontal="left"/>
    </xf>
    <xf numFmtId="0" fontId="9" fillId="0" borderId="0" xfId="0" applyFont="1" applyAlignment="1">
      <alignment horizontal="left"/>
    </xf>
    <xf numFmtId="3" fontId="16" fillId="23" borderId="104" xfId="2" applyNumberFormat="1" applyFont="1" applyFill="1" applyBorder="1" applyAlignment="1">
      <alignment horizontal="center" vertical="center" wrapText="1"/>
    </xf>
    <xf numFmtId="3" fontId="16" fillId="21" borderId="104" xfId="2" applyNumberFormat="1" applyFont="1" applyFill="1" applyBorder="1" applyAlignment="1">
      <alignment horizontal="center" vertical="center" wrapText="1"/>
    </xf>
    <xf numFmtId="3" fontId="16" fillId="22" borderId="197" xfId="2" applyNumberFormat="1" applyFont="1" applyFill="1" applyBorder="1" applyAlignment="1">
      <alignment horizontal="center" vertical="center" wrapText="1"/>
    </xf>
    <xf numFmtId="0" fontId="9" fillId="0" borderId="0" xfId="0" applyFont="1" applyAlignment="1">
      <alignment horizontal="center"/>
    </xf>
    <xf numFmtId="9" fontId="42" fillId="3" borderId="66" xfId="1" applyFont="1" applyFill="1" applyBorder="1" applyAlignment="1">
      <alignment horizontal="center" vertical="center"/>
    </xf>
    <xf numFmtId="3" fontId="16" fillId="23" borderId="371" xfId="2" applyNumberFormat="1" applyFont="1" applyFill="1" applyBorder="1" applyAlignment="1">
      <alignment horizontal="center" vertical="center" wrapText="1"/>
    </xf>
    <xf numFmtId="3" fontId="16" fillId="23" borderId="372" xfId="2" applyNumberFormat="1" applyFont="1" applyFill="1" applyBorder="1" applyAlignment="1">
      <alignment horizontal="center" vertical="center" wrapText="1"/>
    </xf>
    <xf numFmtId="3" fontId="16" fillId="35" borderId="61" xfId="2" applyNumberFormat="1" applyFont="1" applyFill="1" applyBorder="1" applyAlignment="1">
      <alignment horizontal="center" vertical="center" wrapText="1"/>
    </xf>
    <xf numFmtId="3" fontId="16" fillId="35" borderId="58" xfId="2" applyNumberFormat="1" applyFont="1" applyFill="1" applyBorder="1" applyAlignment="1">
      <alignment horizontal="center" vertical="center" wrapText="1"/>
    </xf>
    <xf numFmtId="9" fontId="42" fillId="3" borderId="67" xfId="1" applyFont="1" applyFill="1" applyBorder="1" applyAlignment="1">
      <alignment horizontal="center" vertical="center"/>
    </xf>
    <xf numFmtId="3" fontId="16" fillId="35" borderId="105" xfId="2" applyNumberFormat="1" applyFont="1" applyFill="1" applyBorder="1" applyAlignment="1">
      <alignment horizontal="center" vertical="center" wrapText="1"/>
    </xf>
    <xf numFmtId="0" fontId="36" fillId="3" borderId="0" xfId="0" applyFont="1" applyFill="1" applyAlignment="1">
      <alignment horizontal="left"/>
    </xf>
    <xf numFmtId="0" fontId="26" fillId="3" borderId="0" xfId="0" applyFont="1" applyFill="1" applyAlignment="1">
      <alignment horizontal="left" vertical="center" wrapText="1"/>
    </xf>
    <xf numFmtId="0" fontId="26" fillId="3" borderId="2" xfId="0" applyFont="1" applyFill="1" applyBorder="1" applyAlignment="1">
      <alignment horizontal="left" vertical="center" wrapText="1"/>
    </xf>
    <xf numFmtId="0" fontId="16" fillId="0" borderId="406" xfId="5" applyFont="1" applyBorder="1" applyAlignment="1">
      <alignment horizontal="left" vertical="top" wrapText="1"/>
    </xf>
    <xf numFmtId="0" fontId="16" fillId="0" borderId="404" xfId="5" applyFont="1" applyBorder="1" applyAlignment="1">
      <alignment horizontal="left" vertical="top" wrapText="1"/>
    </xf>
    <xf numFmtId="0" fontId="16" fillId="0" borderId="407" xfId="5" applyFont="1" applyBorder="1" applyAlignment="1">
      <alignment horizontal="left" vertical="top" wrapText="1"/>
    </xf>
    <xf numFmtId="0" fontId="16" fillId="0" borderId="406" xfId="5" applyFont="1" applyBorder="1" applyAlignment="1">
      <alignment horizontal="left" vertical="center" wrapText="1"/>
    </xf>
    <xf numFmtId="0" fontId="16" fillId="0" borderId="404" xfId="5" applyFont="1" applyBorder="1" applyAlignment="1">
      <alignment horizontal="left" vertical="center" wrapText="1"/>
    </xf>
    <xf numFmtId="0" fontId="16" fillId="0" borderId="407" xfId="5" applyFont="1" applyBorder="1" applyAlignment="1">
      <alignment horizontal="left" vertical="center" wrapText="1"/>
    </xf>
    <xf numFmtId="0" fontId="17" fillId="12" borderId="281" xfId="0" applyFont="1" applyFill="1" applyBorder="1" applyAlignment="1">
      <alignment horizontal="center" vertical="center" wrapText="1"/>
    </xf>
    <xf numFmtId="0" fontId="17" fillId="12" borderId="368" xfId="0" applyFont="1" applyFill="1" applyBorder="1" applyAlignment="1">
      <alignment horizontal="center" vertical="center" wrapText="1"/>
    </xf>
    <xf numFmtId="0" fontId="17" fillId="12" borderId="277" xfId="0" applyFont="1" applyFill="1" applyBorder="1" applyAlignment="1">
      <alignment horizontal="center" vertical="center" wrapText="1"/>
    </xf>
    <xf numFmtId="0" fontId="16" fillId="0" borderId="280" xfId="5" applyFont="1" applyBorder="1" applyAlignment="1">
      <alignment horizontal="left" vertical="top" wrapText="1"/>
    </xf>
    <xf numFmtId="0" fontId="16" fillId="0" borderId="55" xfId="5" applyFont="1" applyBorder="1" applyAlignment="1">
      <alignment horizontal="left" vertical="top" wrapText="1"/>
    </xf>
    <xf numFmtId="0" fontId="16" fillId="0" borderId="276" xfId="5" applyFont="1" applyBorder="1" applyAlignment="1">
      <alignment horizontal="left" vertical="top" wrapText="1"/>
    </xf>
    <xf numFmtId="0" fontId="16" fillId="0" borderId="403" xfId="5" applyFont="1" applyBorder="1" applyAlignment="1">
      <alignment horizontal="left" vertical="center" wrapText="1"/>
    </xf>
    <xf numFmtId="0" fontId="16" fillId="0" borderId="74" xfId="5" applyFont="1" applyBorder="1" applyAlignment="1">
      <alignment horizontal="left" vertical="center" wrapText="1"/>
    </xf>
    <xf numFmtId="0" fontId="16" fillId="0" borderId="401" xfId="5" applyFont="1" applyBorder="1" applyAlignment="1">
      <alignment horizontal="left" vertical="center" wrapText="1"/>
    </xf>
    <xf numFmtId="0" fontId="16" fillId="0" borderId="403" xfId="5" applyFont="1" applyBorder="1" applyAlignment="1">
      <alignment horizontal="left" vertical="top" wrapText="1"/>
    </xf>
    <xf numFmtId="0" fontId="16" fillId="0" borderId="401" xfId="5" applyFont="1" applyBorder="1" applyAlignment="1">
      <alignment horizontal="left" vertical="top" wrapText="1"/>
    </xf>
    <xf numFmtId="0" fontId="23" fillId="3" borderId="0" xfId="0" applyFont="1" applyFill="1" applyAlignment="1">
      <alignment horizontal="left" vertical="center" wrapText="1" indent="6"/>
    </xf>
    <xf numFmtId="0" fontId="16" fillId="0" borderId="280" xfId="5" applyFont="1" applyBorder="1" applyAlignment="1">
      <alignment horizontal="left" vertical="center" wrapText="1"/>
    </xf>
    <xf numFmtId="0" fontId="16" fillId="0" borderId="276" xfId="5" applyFont="1" applyBorder="1" applyAlignment="1">
      <alignment horizontal="left" vertical="center" wrapText="1"/>
    </xf>
    <xf numFmtId="0" fontId="17" fillId="37" borderId="98" xfId="5" applyFont="1" applyFill="1" applyBorder="1" applyAlignment="1">
      <alignment horizontal="center" vertical="center" wrapText="1"/>
    </xf>
    <xf numFmtId="0" fontId="17" fillId="37" borderId="79" xfId="5" applyFont="1" applyFill="1" applyBorder="1" applyAlignment="1">
      <alignment horizontal="center" vertical="center" wrapText="1"/>
    </xf>
    <xf numFmtId="0" fontId="17" fillId="37" borderId="82" xfId="5" applyFont="1" applyFill="1" applyBorder="1" applyAlignment="1">
      <alignment horizontal="center" vertical="center" wrapText="1"/>
    </xf>
    <xf numFmtId="0" fontId="23" fillId="3" borderId="0" xfId="0" applyFont="1" applyFill="1" applyAlignment="1">
      <alignment horizontal="left" vertical="center" wrapText="1" indent="26"/>
    </xf>
    <xf numFmtId="0" fontId="17" fillId="37" borderId="98" xfId="0" applyFont="1" applyFill="1" applyBorder="1" applyAlignment="1">
      <alignment horizontal="center" vertical="center" wrapText="1"/>
    </xf>
    <xf numFmtId="0" fontId="17" fillId="37" borderId="569" xfId="0" applyFont="1" applyFill="1" applyBorder="1" applyAlignment="1">
      <alignment horizontal="center" vertical="center" wrapText="1"/>
    </xf>
    <xf numFmtId="0" fontId="17" fillId="37" borderId="569" xfId="5" applyFont="1" applyFill="1" applyBorder="1" applyAlignment="1">
      <alignment horizontal="center" vertical="center" wrapText="1"/>
    </xf>
    <xf numFmtId="0" fontId="17" fillId="37" borderId="572" xfId="5" applyFont="1" applyFill="1" applyBorder="1" applyAlignment="1">
      <alignment horizontal="center" vertical="center" wrapText="1"/>
    </xf>
    <xf numFmtId="0" fontId="17" fillId="12" borderId="296" xfId="5" applyFont="1" applyFill="1" applyBorder="1" applyAlignment="1">
      <alignment horizontal="center" vertical="center" wrapText="1"/>
    </xf>
    <xf numFmtId="0" fontId="17" fillId="12" borderId="298" xfId="5" applyFont="1" applyFill="1" applyBorder="1" applyAlignment="1">
      <alignment horizontal="center" vertical="center" wrapText="1"/>
    </xf>
    <xf numFmtId="0" fontId="17" fillId="12" borderId="297" xfId="5" applyFont="1" applyFill="1" applyBorder="1" applyAlignment="1">
      <alignment horizontal="center" vertical="center" wrapText="1"/>
    </xf>
    <xf numFmtId="0" fontId="16" fillId="3" borderId="287" xfId="5" applyFont="1" applyFill="1" applyBorder="1" applyAlignment="1">
      <alignment horizontal="center" vertical="center"/>
    </xf>
    <xf numFmtId="0" fontId="16" fillId="3" borderId="289" xfId="5" applyFont="1" applyFill="1" applyBorder="1" applyAlignment="1">
      <alignment horizontal="center" vertical="center"/>
    </xf>
    <xf numFmtId="0" fontId="16" fillId="3" borderId="284" xfId="5" applyFont="1" applyFill="1" applyBorder="1" applyAlignment="1">
      <alignment horizontal="center" vertical="center"/>
    </xf>
    <xf numFmtId="0" fontId="16" fillId="3" borderId="287" xfId="5" applyFont="1" applyFill="1" applyBorder="1" applyAlignment="1">
      <alignment horizontal="center" vertical="center" wrapText="1"/>
    </xf>
    <xf numFmtId="0" fontId="16" fillId="3" borderId="289" xfId="5" applyFont="1" applyFill="1" applyBorder="1" applyAlignment="1">
      <alignment horizontal="center" vertical="center" wrapText="1"/>
    </xf>
    <xf numFmtId="0" fontId="16" fillId="3" borderId="284" xfId="5" applyFont="1" applyFill="1" applyBorder="1" applyAlignment="1">
      <alignment horizontal="center" vertical="center" wrapText="1"/>
    </xf>
    <xf numFmtId="0" fontId="17" fillId="12" borderId="100" xfId="5" applyFont="1" applyFill="1" applyBorder="1" applyAlignment="1">
      <alignment horizontal="center" vertical="center" wrapText="1"/>
    </xf>
    <xf numFmtId="0" fontId="17" fillId="12" borderId="79" xfId="5" applyFont="1" applyFill="1" applyBorder="1" applyAlignment="1">
      <alignment horizontal="center" vertical="center" wrapText="1"/>
    </xf>
    <xf numFmtId="0" fontId="17" fillId="12" borderId="130" xfId="5" applyFont="1" applyFill="1" applyBorder="1" applyAlignment="1">
      <alignment horizontal="center" vertical="center" wrapText="1"/>
    </xf>
    <xf numFmtId="0" fontId="17" fillId="12" borderId="99" xfId="5" applyFont="1" applyFill="1" applyBorder="1" applyAlignment="1">
      <alignment horizontal="center" vertical="center" wrapText="1"/>
    </xf>
    <xf numFmtId="0" fontId="23" fillId="3" borderId="0" xfId="0" applyFont="1" applyFill="1" applyAlignment="1">
      <alignment horizontal="left" vertical="center" wrapText="1" indent="24"/>
    </xf>
    <xf numFmtId="0" fontId="17" fillId="12" borderId="98" xfId="0" applyFont="1" applyFill="1" applyBorder="1" applyAlignment="1">
      <alignment horizontal="center" vertical="center" wrapText="1"/>
    </xf>
    <xf numFmtId="0" fontId="17" fillId="12" borderId="130" xfId="0" applyFont="1" applyFill="1" applyBorder="1" applyAlignment="1">
      <alignment horizontal="center" vertical="center" wrapText="1"/>
    </xf>
    <xf numFmtId="0" fontId="17" fillId="12" borderId="299" xfId="5" applyFont="1" applyFill="1" applyBorder="1" applyAlignment="1">
      <alignment horizontal="center" vertical="center" wrapText="1"/>
    </xf>
    <xf numFmtId="0" fontId="16" fillId="0" borderId="288" xfId="5" applyFont="1" applyBorder="1" applyAlignment="1">
      <alignment horizontal="center" vertical="center" wrapText="1"/>
    </xf>
    <xf numFmtId="0" fontId="16" fillId="0" borderId="291" xfId="5" applyFont="1" applyBorder="1" applyAlignment="1">
      <alignment horizontal="center" vertical="center" wrapText="1"/>
    </xf>
    <xf numFmtId="0" fontId="16" fillId="0" borderId="286" xfId="5" applyFont="1" applyBorder="1" applyAlignment="1">
      <alignment horizontal="center" vertical="center" wrapText="1"/>
    </xf>
    <xf numFmtId="0" fontId="22" fillId="7" borderId="62" xfId="0" applyFont="1" applyFill="1" applyBorder="1" applyAlignment="1">
      <alignment horizontal="center" vertical="center" wrapText="1"/>
    </xf>
    <xf numFmtId="0" fontId="17" fillId="12" borderId="302" xfId="0" applyFont="1" applyFill="1" applyBorder="1" applyAlignment="1">
      <alignment horizontal="center" vertical="center" wrapText="1"/>
    </xf>
    <xf numFmtId="0" fontId="17" fillId="12" borderId="297" xfId="0" applyFont="1" applyFill="1" applyBorder="1" applyAlignment="1">
      <alignment horizontal="center" vertical="center" wrapText="1"/>
    </xf>
    <xf numFmtId="0" fontId="17" fillId="12" borderId="298" xfId="0" applyFont="1" applyFill="1" applyBorder="1" applyAlignment="1">
      <alignment horizontal="center" vertical="center" wrapText="1"/>
    </xf>
    <xf numFmtId="0" fontId="16" fillId="3" borderId="282" xfId="5" applyFont="1" applyFill="1" applyBorder="1" applyAlignment="1">
      <alignment horizontal="center" vertical="center" wrapText="1"/>
    </xf>
    <xf numFmtId="0" fontId="17" fillId="12" borderId="423" xfId="5" applyFont="1" applyFill="1" applyBorder="1" applyAlignment="1">
      <alignment horizontal="center" vertical="center" wrapText="1"/>
    </xf>
    <xf numFmtId="0" fontId="16" fillId="3" borderId="295" xfId="5" applyFont="1" applyFill="1" applyBorder="1" applyAlignment="1">
      <alignment horizontal="center" vertical="center" wrapText="1"/>
    </xf>
    <xf numFmtId="0" fontId="16" fillId="3" borderId="293" xfId="5" applyFont="1" applyFill="1" applyBorder="1" applyAlignment="1">
      <alignment horizontal="center" vertical="center" wrapText="1"/>
    </xf>
    <xf numFmtId="0" fontId="19" fillId="3" borderId="292" xfId="5" applyFont="1" applyFill="1" applyBorder="1" applyAlignment="1">
      <alignment horizontal="left" vertical="center" wrapText="1"/>
    </xf>
    <xf numFmtId="0" fontId="19" fillId="3" borderId="285" xfId="5" applyFont="1" applyFill="1" applyBorder="1" applyAlignment="1">
      <alignment horizontal="left" vertical="center" wrapText="1"/>
    </xf>
    <xf numFmtId="3" fontId="16" fillId="0" borderId="417" xfId="5" applyNumberFormat="1" applyFont="1" applyBorder="1" applyAlignment="1">
      <alignment horizontal="center" vertical="center" wrapText="1"/>
    </xf>
    <xf numFmtId="3" fontId="16" fillId="0" borderId="287" xfId="5" applyNumberFormat="1" applyFont="1" applyBorder="1" applyAlignment="1">
      <alignment horizontal="center" vertical="center" wrapText="1"/>
    </xf>
    <xf numFmtId="3" fontId="16" fillId="0" borderId="351" xfId="5" applyNumberFormat="1" applyFont="1" applyBorder="1" applyAlignment="1">
      <alignment horizontal="center" vertical="center" wrapText="1"/>
    </xf>
    <xf numFmtId="9" fontId="16" fillId="0" borderId="416" xfId="5" applyNumberFormat="1" applyFont="1" applyBorder="1" applyAlignment="1">
      <alignment horizontal="center" vertical="center" wrapText="1"/>
    </xf>
    <xf numFmtId="9" fontId="16" fillId="0" borderId="284" xfId="5" applyNumberFormat="1" applyFont="1" applyBorder="1" applyAlignment="1">
      <alignment horizontal="center" vertical="center" wrapText="1"/>
    </xf>
    <xf numFmtId="9" fontId="16" fillId="0" borderId="350" xfId="5" applyNumberFormat="1" applyFont="1" applyBorder="1" applyAlignment="1">
      <alignment horizontal="center" vertical="center" wrapText="1"/>
    </xf>
    <xf numFmtId="3" fontId="16" fillId="0" borderId="418" xfId="5" applyNumberFormat="1" applyFont="1" applyBorder="1" applyAlignment="1">
      <alignment horizontal="center" vertical="center" wrapText="1"/>
    </xf>
    <xf numFmtId="3" fontId="16" fillId="0" borderId="34" xfId="5" applyNumberFormat="1" applyFont="1" applyBorder="1" applyAlignment="1">
      <alignment horizontal="center" vertical="center" wrapText="1"/>
    </xf>
    <xf numFmtId="3" fontId="16" fillId="0" borderId="272" xfId="5" applyNumberFormat="1" applyFont="1" applyBorder="1" applyAlignment="1">
      <alignment horizontal="center" vertical="center" wrapText="1"/>
    </xf>
    <xf numFmtId="3" fontId="16" fillId="0" borderId="419" xfId="5" applyNumberFormat="1" applyFont="1" applyBorder="1" applyAlignment="1">
      <alignment horizontal="center" vertical="center" wrapText="1"/>
    </xf>
    <xf numFmtId="3" fontId="16" fillId="0" borderId="428" xfId="5" applyNumberFormat="1" applyFont="1" applyBorder="1" applyAlignment="1">
      <alignment horizontal="center" vertical="center" wrapText="1"/>
    </xf>
    <xf numFmtId="3" fontId="16" fillId="0" borderId="420" xfId="5" applyNumberFormat="1" applyFont="1" applyBorder="1" applyAlignment="1">
      <alignment horizontal="center" vertical="center" wrapText="1"/>
    </xf>
    <xf numFmtId="3" fontId="16" fillId="0" borderId="416" xfId="5" applyNumberFormat="1" applyFont="1" applyBorder="1" applyAlignment="1">
      <alignment horizontal="center" vertical="center" wrapText="1"/>
    </xf>
    <xf numFmtId="3" fontId="16" fillId="0" borderId="284" xfId="5" applyNumberFormat="1" applyFont="1" applyBorder="1" applyAlignment="1">
      <alignment horizontal="center" vertical="center" wrapText="1"/>
    </xf>
    <xf numFmtId="3" fontId="16" fillId="0" borderId="350" xfId="5" applyNumberFormat="1" applyFont="1" applyBorder="1" applyAlignment="1">
      <alignment horizontal="center" vertical="center" wrapText="1"/>
    </xf>
    <xf numFmtId="0" fontId="21" fillId="10" borderId="107" xfId="0" applyFont="1" applyFill="1" applyBorder="1" applyAlignment="1">
      <alignment horizontal="center" vertical="center" wrapText="1"/>
    </xf>
    <xf numFmtId="0" fontId="21" fillId="10" borderId="0" xfId="0" applyFont="1" applyFill="1" applyAlignment="1">
      <alignment horizontal="center" vertical="center" wrapText="1"/>
    </xf>
    <xf numFmtId="0" fontId="21" fillId="10" borderId="2" xfId="0" applyFont="1" applyFill="1" applyBorder="1" applyAlignment="1">
      <alignment horizontal="center" vertical="center" wrapText="1"/>
    </xf>
    <xf numFmtId="3" fontId="16" fillId="0" borderId="413" xfId="5" applyNumberFormat="1" applyFont="1" applyBorder="1" applyAlignment="1">
      <alignment horizontal="center" vertical="center" wrapText="1"/>
    </xf>
    <xf numFmtId="3" fontId="16" fillId="0" borderId="282" xfId="5" applyNumberFormat="1" applyFont="1" applyBorder="1" applyAlignment="1">
      <alignment horizontal="center" vertical="center" wrapText="1"/>
    </xf>
    <xf numFmtId="3" fontId="16" fillId="0" borderId="414" xfId="5" applyNumberFormat="1" applyFont="1" applyBorder="1" applyAlignment="1">
      <alignment horizontal="center" vertical="center" wrapText="1"/>
    </xf>
    <xf numFmtId="3" fontId="16" fillId="0" borderId="415" xfId="5" applyNumberFormat="1" applyFont="1" applyBorder="1" applyAlignment="1">
      <alignment horizontal="center" vertical="center" wrapText="1"/>
    </xf>
    <xf numFmtId="3" fontId="16" fillId="0" borderId="289" xfId="5" applyNumberFormat="1" applyFont="1" applyBorder="1" applyAlignment="1">
      <alignment horizontal="center" vertical="center" wrapText="1"/>
    </xf>
    <xf numFmtId="3" fontId="16" fillId="0" borderId="349" xfId="5" applyNumberFormat="1" applyFont="1" applyBorder="1" applyAlignment="1">
      <alignment horizontal="center" vertical="center" wrapText="1"/>
    </xf>
    <xf numFmtId="0" fontId="16" fillId="0" borderId="416" xfId="5" applyFont="1" applyBorder="1" applyAlignment="1">
      <alignment horizontal="center" vertical="center" wrapText="1"/>
    </xf>
    <xf numFmtId="0" fontId="16" fillId="0" borderId="284" xfId="5" applyFont="1" applyBorder="1" applyAlignment="1">
      <alignment horizontal="center" vertical="center" wrapText="1"/>
    </xf>
    <xf numFmtId="0" fontId="16" fillId="0" borderId="350" xfId="5" applyFont="1" applyBorder="1" applyAlignment="1">
      <alignment horizontal="center" vertical="center" wrapText="1"/>
    </xf>
    <xf numFmtId="1" fontId="16" fillId="0" borderId="417" xfId="1" applyNumberFormat="1" applyFont="1" applyFill="1" applyBorder="1" applyAlignment="1">
      <alignment horizontal="center" vertical="center" wrapText="1"/>
    </xf>
    <xf numFmtId="1" fontId="16" fillId="0" borderId="287" xfId="1" applyNumberFormat="1" applyFont="1" applyFill="1" applyBorder="1" applyAlignment="1">
      <alignment horizontal="center" vertical="center" wrapText="1"/>
    </xf>
    <xf numFmtId="1" fontId="16" fillId="0" borderId="351" xfId="1" applyNumberFormat="1" applyFont="1" applyFill="1" applyBorder="1" applyAlignment="1">
      <alignment horizontal="center" vertical="center" wrapText="1"/>
    </xf>
    <xf numFmtId="0" fontId="16" fillId="3" borderId="424" xfId="5" applyFont="1" applyFill="1" applyBorder="1" applyAlignment="1">
      <alignment horizontal="center" vertical="center" wrapText="1"/>
    </xf>
    <xf numFmtId="0" fontId="16" fillId="3" borderId="53" xfId="5" applyFont="1" applyFill="1" applyBorder="1" applyAlignment="1">
      <alignment horizontal="center" vertical="center" wrapText="1"/>
    </xf>
    <xf numFmtId="172" fontId="16" fillId="0" borderId="415" xfId="5" applyNumberFormat="1" applyFont="1" applyBorder="1" applyAlignment="1">
      <alignment horizontal="center" vertical="center" wrapText="1"/>
    </xf>
    <xf numFmtId="172" fontId="16" fillId="0" borderId="289" xfId="5" applyNumberFormat="1" applyFont="1" applyBorder="1" applyAlignment="1">
      <alignment horizontal="center" vertical="center" wrapText="1"/>
    </xf>
    <xf numFmtId="172" fontId="16" fillId="0" borderId="349" xfId="5" applyNumberFormat="1" applyFont="1" applyBorder="1" applyAlignment="1">
      <alignment horizontal="center" vertical="center" wrapText="1"/>
    </xf>
    <xf numFmtId="0" fontId="16" fillId="0" borderId="417" xfId="5" applyFont="1" applyBorder="1" applyAlignment="1">
      <alignment horizontal="center" vertical="center" wrapText="1"/>
    </xf>
    <xf numFmtId="0" fontId="16" fillId="0" borderId="287" xfId="5" applyFont="1" applyBorder="1" applyAlignment="1">
      <alignment horizontal="center" vertical="center" wrapText="1"/>
    </xf>
    <xf numFmtId="0" fontId="16" fillId="0" borderId="351" xfId="5" applyFont="1" applyBorder="1" applyAlignment="1">
      <alignment horizontal="center" vertical="center" wrapText="1"/>
    </xf>
    <xf numFmtId="0" fontId="16" fillId="0" borderId="415" xfId="5" applyFont="1" applyBorder="1" applyAlignment="1">
      <alignment horizontal="center" vertical="center" wrapText="1"/>
    </xf>
    <xf numFmtId="0" fontId="16" fillId="0" borderId="289" xfId="5" applyFont="1" applyBorder="1" applyAlignment="1">
      <alignment horizontal="center" vertical="center" wrapText="1"/>
    </xf>
    <xf numFmtId="0" fontId="16" fillId="0" borderId="349" xfId="5" applyFont="1" applyBorder="1" applyAlignment="1">
      <alignment horizontal="center" vertical="center" wrapText="1"/>
    </xf>
    <xf numFmtId="0" fontId="16" fillId="0" borderId="421" xfId="5" applyFont="1" applyBorder="1" applyAlignment="1">
      <alignment horizontal="center" vertical="center" wrapText="1"/>
    </xf>
    <xf numFmtId="0" fontId="16" fillId="0" borderId="305" xfId="5" applyFont="1" applyBorder="1" applyAlignment="1">
      <alignment horizontal="center" vertical="center" wrapText="1"/>
    </xf>
    <xf numFmtId="0" fontId="16" fillId="0" borderId="422" xfId="5" applyFont="1" applyBorder="1" applyAlignment="1">
      <alignment horizontal="center" vertical="center" wrapText="1"/>
    </xf>
    <xf numFmtId="1" fontId="16" fillId="0" borderId="417" xfId="5" applyNumberFormat="1" applyFont="1" applyBorder="1" applyAlignment="1">
      <alignment horizontal="center" vertical="center" wrapText="1"/>
    </xf>
    <xf numFmtId="1" fontId="16" fillId="0" borderId="287" xfId="5" applyNumberFormat="1" applyFont="1" applyBorder="1" applyAlignment="1">
      <alignment horizontal="center" vertical="center" wrapText="1"/>
    </xf>
    <xf numFmtId="1" fontId="16" fillId="0" borderId="351" xfId="5" applyNumberFormat="1" applyFont="1" applyBorder="1" applyAlignment="1">
      <alignment horizontal="center" vertical="center" wrapText="1"/>
    </xf>
    <xf numFmtId="0" fontId="16" fillId="3" borderId="427" xfId="5" applyFont="1" applyFill="1" applyBorder="1" applyAlignment="1">
      <alignment horizontal="center" vertical="center" wrapText="1"/>
    </xf>
    <xf numFmtId="0" fontId="9" fillId="51" borderId="107" xfId="0" applyFont="1" applyFill="1" applyBorder="1" applyAlignment="1">
      <alignment horizontal="center" vertical="center" wrapText="1"/>
    </xf>
    <xf numFmtId="0" fontId="9" fillId="51" borderId="0" xfId="0" applyFont="1" applyFill="1" applyAlignment="1">
      <alignment horizontal="center" vertical="center" wrapText="1"/>
    </xf>
    <xf numFmtId="0" fontId="9" fillId="51" borderId="2" xfId="0" applyFont="1" applyFill="1" applyBorder="1" applyAlignment="1">
      <alignment horizontal="center" vertical="center" wrapText="1"/>
    </xf>
    <xf numFmtId="0" fontId="9" fillId="12" borderId="4" xfId="0" applyFont="1" applyFill="1" applyBorder="1" applyAlignment="1">
      <alignment horizontal="center" vertical="center" wrapText="1"/>
    </xf>
    <xf numFmtId="0" fontId="9" fillId="12" borderId="308" xfId="0" applyFont="1" applyFill="1" applyBorder="1" applyAlignment="1">
      <alignment horizontal="center" vertical="center" wrapText="1"/>
    </xf>
    <xf numFmtId="0" fontId="9" fillId="12" borderId="0" xfId="0" applyFont="1" applyFill="1" applyAlignment="1">
      <alignment horizontal="center" vertical="center" wrapText="1"/>
    </xf>
    <xf numFmtId="0" fontId="9" fillId="12" borderId="211" xfId="0" applyFont="1" applyFill="1" applyBorder="1" applyAlignment="1">
      <alignment horizontal="center" vertical="center" wrapText="1"/>
    </xf>
    <xf numFmtId="0" fontId="22" fillId="2" borderId="366" xfId="0" applyFont="1" applyFill="1" applyBorder="1" applyAlignment="1">
      <alignment horizontal="center" vertical="center" wrapText="1"/>
    </xf>
    <xf numFmtId="0" fontId="22" fillId="2" borderId="365" xfId="0" applyFont="1" applyFill="1" applyBorder="1" applyAlignment="1">
      <alignment horizontal="center" vertical="center" wrapText="1"/>
    </xf>
    <xf numFmtId="0" fontId="22" fillId="17" borderId="357" xfId="0" applyFont="1" applyFill="1" applyBorder="1" applyAlignment="1">
      <alignment horizontal="center" vertical="center" wrapText="1"/>
    </xf>
    <xf numFmtId="0" fontId="22" fillId="17" borderId="362" xfId="0" applyFont="1" applyFill="1" applyBorder="1" applyAlignment="1">
      <alignment horizontal="center" vertical="center" wrapText="1"/>
    </xf>
    <xf numFmtId="0" fontId="22" fillId="17" borderId="358" xfId="0" applyFont="1" applyFill="1" applyBorder="1" applyAlignment="1">
      <alignment horizontal="center" vertical="center" wrapText="1"/>
    </xf>
    <xf numFmtId="3" fontId="16" fillId="0" borderId="342" xfId="5" applyNumberFormat="1" applyFont="1" applyBorder="1" applyAlignment="1">
      <alignment horizontal="center" vertical="center" wrapText="1"/>
    </xf>
    <xf numFmtId="3" fontId="16" fillId="0" borderId="343" xfId="5" applyNumberFormat="1" applyFont="1" applyBorder="1" applyAlignment="1">
      <alignment horizontal="center" vertical="center" wrapText="1"/>
    </xf>
    <xf numFmtId="0" fontId="25" fillId="8" borderId="0" xfId="0" applyFont="1" applyFill="1" applyAlignment="1">
      <alignment horizontal="center" vertical="center" wrapText="1"/>
    </xf>
    <xf numFmtId="0" fontId="22" fillId="7" borderId="8" xfId="9" applyFont="1" applyFill="1" applyBorder="1" applyAlignment="1">
      <alignment horizontal="center" vertical="center"/>
    </xf>
    <xf numFmtId="0" fontId="22" fillId="7" borderId="9" xfId="9" applyFont="1" applyFill="1" applyBorder="1" applyAlignment="1">
      <alignment horizontal="center" vertical="center"/>
    </xf>
    <xf numFmtId="0" fontId="22" fillId="7" borderId="10" xfId="9" applyFont="1" applyFill="1" applyBorder="1" applyAlignment="1">
      <alignment horizontal="center" vertical="center"/>
    </xf>
    <xf numFmtId="0" fontId="22" fillId="10" borderId="9" xfId="0" applyFont="1" applyFill="1" applyBorder="1" applyAlignment="1">
      <alignment horizontal="center" vertical="center" wrapText="1"/>
    </xf>
    <xf numFmtId="0" fontId="22" fillId="10" borderId="10" xfId="0" applyFont="1" applyFill="1" applyBorder="1" applyAlignment="1">
      <alignment horizontal="center" vertical="center" wrapText="1"/>
    </xf>
    <xf numFmtId="0" fontId="22" fillId="10" borderId="0" xfId="0" applyFont="1" applyFill="1" applyAlignment="1">
      <alignment horizontal="center" vertical="center" wrapText="1"/>
    </xf>
    <xf numFmtId="0" fontId="22" fillId="10" borderId="2" xfId="0" applyFont="1" applyFill="1" applyBorder="1" applyAlignment="1">
      <alignment horizontal="center" vertical="center" wrapText="1"/>
    </xf>
    <xf numFmtId="0" fontId="16" fillId="3" borderId="0" xfId="0" applyFont="1" applyFill="1" applyAlignment="1">
      <alignment horizontal="left" vertical="center"/>
    </xf>
    <xf numFmtId="0" fontId="20" fillId="2" borderId="8" xfId="0" applyFont="1" applyFill="1" applyBorder="1" applyAlignment="1">
      <alignment horizontal="center" vertical="center" wrapText="1"/>
    </xf>
    <xf numFmtId="0" fontId="20" fillId="2" borderId="9" xfId="0" applyFont="1" applyFill="1" applyBorder="1" applyAlignment="1">
      <alignment horizontal="center" vertical="center" wrapText="1"/>
    </xf>
    <xf numFmtId="0" fontId="20" fillId="2" borderId="1" xfId="0" applyFont="1" applyFill="1" applyBorder="1" applyAlignment="1">
      <alignment horizontal="center" vertical="center" wrapText="1"/>
    </xf>
    <xf numFmtId="0" fontId="20" fillId="2" borderId="0" xfId="0" applyFont="1" applyFill="1" applyAlignment="1">
      <alignment horizontal="center" vertical="center" wrapText="1"/>
    </xf>
    <xf numFmtId="0" fontId="22" fillId="7" borderId="68" xfId="9" applyFont="1" applyFill="1" applyBorder="1" applyAlignment="1">
      <alignment horizontal="center" vertical="center"/>
    </xf>
    <xf numFmtId="0" fontId="106" fillId="8" borderId="1" xfId="0" applyFont="1" applyFill="1" applyBorder="1" applyAlignment="1">
      <alignment horizontal="left" vertical="center" wrapText="1"/>
    </xf>
    <xf numFmtId="0" fontId="106" fillId="8" borderId="0" xfId="0" applyFont="1" applyFill="1" applyAlignment="1">
      <alignment horizontal="left" vertical="center" wrapText="1"/>
    </xf>
    <xf numFmtId="0" fontId="106" fillId="8" borderId="2" xfId="0" applyFont="1" applyFill="1" applyBorder="1" applyAlignment="1">
      <alignment horizontal="left" vertical="center" wrapText="1"/>
    </xf>
    <xf numFmtId="0" fontId="1" fillId="3" borderId="1" xfId="0" applyFont="1" applyFill="1" applyBorder="1" applyAlignment="1">
      <alignment horizontal="left" vertical="center" wrapText="1"/>
    </xf>
    <xf numFmtId="0" fontId="1" fillId="3" borderId="0" xfId="0" applyFont="1" applyFill="1" applyAlignment="1">
      <alignment horizontal="left" vertical="center" wrapText="1"/>
    </xf>
    <xf numFmtId="0" fontId="1" fillId="3" borderId="2" xfId="0" applyFont="1" applyFill="1" applyBorder="1" applyAlignment="1">
      <alignment horizontal="left" vertical="center" wrapText="1"/>
    </xf>
    <xf numFmtId="0" fontId="98" fillId="2" borderId="8" xfId="0" applyFont="1" applyFill="1" applyBorder="1" applyAlignment="1">
      <alignment horizontal="center" vertical="center" wrapText="1"/>
    </xf>
    <xf numFmtId="0" fontId="98" fillId="2" borderId="9" xfId="0" applyFont="1" applyFill="1" applyBorder="1" applyAlignment="1">
      <alignment horizontal="center" vertical="center" wrapText="1"/>
    </xf>
    <xf numFmtId="0" fontId="98" fillId="2" borderId="1" xfId="0" applyFont="1" applyFill="1" applyBorder="1" applyAlignment="1">
      <alignment horizontal="center" vertical="center" wrapText="1"/>
    </xf>
    <xf numFmtId="0" fontId="98" fillId="2" borderId="0" xfId="0" applyFont="1" applyFill="1" applyAlignment="1">
      <alignment horizontal="center" vertical="center" wrapText="1"/>
    </xf>
    <xf numFmtId="0" fontId="101" fillId="7" borderId="68" xfId="9" applyFont="1" applyFill="1" applyBorder="1" applyAlignment="1">
      <alignment horizontal="center" vertical="center"/>
    </xf>
    <xf numFmtId="0" fontId="101" fillId="7" borderId="9" xfId="9" applyFont="1" applyFill="1" applyBorder="1" applyAlignment="1">
      <alignment horizontal="center" vertical="center"/>
    </xf>
    <xf numFmtId="0" fontId="101" fillId="7" borderId="50" xfId="9" applyFont="1" applyFill="1" applyBorder="1" applyAlignment="1">
      <alignment horizontal="center" vertical="center"/>
    </xf>
    <xf numFmtId="0" fontId="101" fillId="7" borderId="8" xfId="9" applyFont="1" applyFill="1" applyBorder="1" applyAlignment="1">
      <alignment horizontal="center" vertical="center"/>
    </xf>
    <xf numFmtId="0" fontId="101" fillId="7" borderId="10" xfId="9" applyFont="1" applyFill="1" applyBorder="1" applyAlignment="1">
      <alignment horizontal="center" vertical="center"/>
    </xf>
    <xf numFmtId="0" fontId="101" fillId="10" borderId="9" xfId="0" applyFont="1" applyFill="1" applyBorder="1" applyAlignment="1">
      <alignment horizontal="center" vertical="center" wrapText="1"/>
    </xf>
    <xf numFmtId="0" fontId="101" fillId="10" borderId="0" xfId="0" applyFont="1" applyFill="1" applyAlignment="1">
      <alignment horizontal="center" vertical="center" wrapText="1"/>
    </xf>
    <xf numFmtId="0" fontId="101" fillId="10" borderId="8" xfId="0" applyFont="1" applyFill="1" applyBorder="1" applyAlignment="1">
      <alignment horizontal="center" vertical="center" wrapText="1"/>
    </xf>
    <xf numFmtId="0" fontId="101" fillId="10" borderId="10" xfId="0" applyFont="1" applyFill="1" applyBorder="1" applyAlignment="1">
      <alignment horizontal="center" vertical="center" wrapText="1"/>
    </xf>
    <xf numFmtId="0" fontId="101" fillId="10" borderId="1" xfId="0" applyFont="1" applyFill="1" applyBorder="1" applyAlignment="1">
      <alignment horizontal="center" vertical="center" wrapText="1"/>
    </xf>
    <xf numFmtId="0" fontId="101" fillId="10" borderId="2" xfId="0" applyFont="1" applyFill="1" applyBorder="1" applyAlignment="1">
      <alignment horizontal="center" vertical="center" wrapText="1"/>
    </xf>
    <xf numFmtId="0" fontId="0" fillId="0" borderId="0" xfId="0" applyAlignment="1">
      <alignment horizontal="left" vertical="center" wrapText="1"/>
    </xf>
    <xf numFmtId="3" fontId="19" fillId="3" borderId="0" xfId="2" applyNumberFormat="1" applyFont="1" applyFill="1" applyAlignment="1">
      <alignment horizontal="left" vertical="center" wrapText="1"/>
    </xf>
    <xf numFmtId="3" fontId="19" fillId="3" borderId="2" xfId="2" applyNumberFormat="1" applyFont="1" applyFill="1" applyBorder="1" applyAlignment="1">
      <alignment horizontal="left" vertical="center" wrapText="1"/>
    </xf>
    <xf numFmtId="0" fontId="0" fillId="3" borderId="1" xfId="0" applyFill="1" applyBorder="1" applyAlignment="1">
      <alignment horizontal="left" vertical="center"/>
    </xf>
    <xf numFmtId="0" fontId="0" fillId="3" borderId="0" xfId="0" applyFill="1" applyAlignment="1">
      <alignment horizontal="left" vertical="center"/>
    </xf>
    <xf numFmtId="0" fontId="0" fillId="3" borderId="2" xfId="0" applyFill="1" applyBorder="1" applyAlignment="1">
      <alignment horizontal="left" vertical="center"/>
    </xf>
    <xf numFmtId="0" fontId="1" fillId="0" borderId="1" xfId="0" applyFont="1" applyBorder="1" applyAlignment="1">
      <alignment horizontal="left" vertical="center" wrapText="1"/>
    </xf>
    <xf numFmtId="0" fontId="1" fillId="0" borderId="0" xfId="0" applyFont="1" applyAlignment="1">
      <alignment horizontal="left" vertical="center" wrapText="1"/>
    </xf>
    <xf numFmtId="0" fontId="1" fillId="0" borderId="2" xfId="0" applyFont="1" applyBorder="1" applyAlignment="1">
      <alignment horizontal="left" vertical="center" wrapText="1"/>
    </xf>
    <xf numFmtId="0" fontId="0" fillId="3" borderId="1" xfId="0" applyFill="1" applyBorder="1" applyAlignment="1">
      <alignment horizontal="left" vertical="center" wrapText="1"/>
    </xf>
    <xf numFmtId="0" fontId="0" fillId="3" borderId="2" xfId="0" applyFill="1" applyBorder="1" applyAlignment="1">
      <alignment horizontal="left" vertical="center" wrapText="1"/>
    </xf>
    <xf numFmtId="0" fontId="0" fillId="3" borderId="5" xfId="0" applyFill="1" applyBorder="1" applyAlignment="1">
      <alignment horizontal="left" vertical="center" wrapText="1"/>
    </xf>
    <xf numFmtId="0" fontId="0" fillId="3" borderId="4" xfId="0" applyFill="1" applyBorder="1" applyAlignment="1">
      <alignment horizontal="left" vertical="center" wrapText="1"/>
    </xf>
    <xf numFmtId="0" fontId="0" fillId="3" borderId="6" xfId="0" applyFill="1" applyBorder="1" applyAlignment="1">
      <alignment horizontal="left" vertical="center" wrapText="1"/>
    </xf>
    <xf numFmtId="0" fontId="16" fillId="3" borderId="5" xfId="2" applyFont="1" applyFill="1" applyBorder="1" applyAlignment="1">
      <alignment horizontal="left" vertical="center" wrapText="1" indent="7"/>
    </xf>
    <xf numFmtId="0" fontId="16" fillId="3" borderId="53" xfId="2" applyFont="1" applyFill="1" applyBorder="1" applyAlignment="1">
      <alignment horizontal="left" vertical="center" wrapText="1" indent="7"/>
    </xf>
    <xf numFmtId="0" fontId="16" fillId="3" borderId="325" xfId="2" applyFont="1" applyFill="1" applyBorder="1" applyAlignment="1">
      <alignment horizontal="left" vertical="center" wrapText="1" indent="7"/>
    </xf>
    <xf numFmtId="0" fontId="16" fillId="3" borderId="326" xfId="2" applyFont="1" applyFill="1" applyBorder="1" applyAlignment="1">
      <alignment horizontal="left" vertical="center" wrapText="1" indent="7"/>
    </xf>
    <xf numFmtId="0" fontId="16" fillId="3" borderId="1" xfId="2" applyFont="1" applyFill="1" applyBorder="1" applyAlignment="1">
      <alignment horizontal="left" vertical="center" wrapText="1" indent="7"/>
    </xf>
    <xf numFmtId="0" fontId="16" fillId="3" borderId="52" xfId="2" applyFont="1" applyFill="1" applyBorder="1" applyAlignment="1">
      <alignment horizontal="left" vertical="center" wrapText="1" indent="7"/>
    </xf>
    <xf numFmtId="0" fontId="16" fillId="3" borderId="312" xfId="2" applyFont="1" applyFill="1" applyBorder="1" applyAlignment="1">
      <alignment horizontal="left" vertical="center" wrapText="1" indent="4"/>
    </xf>
    <xf numFmtId="0" fontId="16" fillId="3" borderId="313" xfId="2" applyFont="1" applyFill="1" applyBorder="1" applyAlignment="1">
      <alignment horizontal="left" vertical="center" wrapText="1" indent="4"/>
    </xf>
    <xf numFmtId="0" fontId="16" fillId="3" borderId="319" xfId="2" applyFont="1" applyFill="1" applyBorder="1" applyAlignment="1">
      <alignment horizontal="left" vertical="center" wrapText="1" indent="4"/>
    </xf>
    <xf numFmtId="0" fontId="16" fillId="3" borderId="320" xfId="2" applyFont="1" applyFill="1" applyBorder="1" applyAlignment="1">
      <alignment horizontal="left" vertical="center" wrapText="1" indent="4"/>
    </xf>
    <xf numFmtId="0" fontId="16" fillId="3" borderId="1" xfId="2" applyFont="1" applyFill="1" applyBorder="1" applyAlignment="1">
      <alignment horizontal="left" vertical="center" wrapText="1" indent="4"/>
    </xf>
    <xf numFmtId="0" fontId="16" fillId="3" borderId="0" xfId="2" applyFont="1" applyFill="1" applyAlignment="1">
      <alignment horizontal="left" vertical="center" wrapText="1" indent="4"/>
    </xf>
    <xf numFmtId="0" fontId="20" fillId="2" borderId="51" xfId="0" applyFont="1" applyFill="1" applyBorder="1" applyAlignment="1">
      <alignment horizontal="center" vertical="center" wrapText="1"/>
    </xf>
    <xf numFmtId="0" fontId="20" fillId="2" borderId="52" xfId="0" applyFont="1" applyFill="1" applyBorder="1" applyAlignment="1">
      <alignment horizontal="center" vertical="center" wrapText="1"/>
    </xf>
    <xf numFmtId="0" fontId="20" fillId="11" borderId="62" xfId="0" applyFont="1" applyFill="1" applyBorder="1" applyAlignment="1">
      <alignment horizontal="center" vertical="center" wrapText="1"/>
    </xf>
    <xf numFmtId="0" fontId="20" fillId="11" borderId="64" xfId="0" applyFont="1" applyFill="1" applyBorder="1" applyAlignment="1">
      <alignment horizontal="center" vertical="center" wrapText="1"/>
    </xf>
    <xf numFmtId="0" fontId="16" fillId="3" borderId="331" xfId="2" applyFont="1" applyFill="1" applyBorder="1" applyAlignment="1">
      <alignment horizontal="left" vertical="center" wrapText="1" indent="4"/>
    </xf>
    <xf numFmtId="0" fontId="16" fillId="3" borderId="332" xfId="2" applyFont="1" applyFill="1" applyBorder="1" applyAlignment="1">
      <alignment horizontal="left" vertical="center" wrapText="1" indent="4"/>
    </xf>
    <xf numFmtId="0" fontId="16" fillId="3" borderId="263" xfId="2" applyFont="1" applyFill="1" applyBorder="1" applyAlignment="1">
      <alignment horizontal="left" vertical="center" wrapText="1" indent="7"/>
    </xf>
    <xf numFmtId="0" fontId="16" fillId="3" borderId="165" xfId="2" applyFont="1" applyFill="1" applyBorder="1" applyAlignment="1">
      <alignment horizontal="left" vertical="center" wrapText="1" indent="7"/>
    </xf>
    <xf numFmtId="0" fontId="16" fillId="3" borderId="5" xfId="2" applyFont="1" applyFill="1" applyBorder="1" applyAlignment="1">
      <alignment horizontal="left" vertical="center" wrapText="1" indent="4"/>
    </xf>
    <xf numFmtId="0" fontId="16" fillId="3" borderId="4" xfId="2" applyFont="1" applyFill="1" applyBorder="1" applyAlignment="1">
      <alignment horizontal="left" vertical="center" wrapText="1" indent="4"/>
    </xf>
  </cellXfs>
  <cellStyles count="49">
    <cellStyle name="_DataAreaPivot_" xfId="8" xr:uid="{091201D8-C0EE-423F-B60F-89AF0B4F09FC}"/>
    <cellStyle name="_DataAreaPivot_ 2" xfId="26" xr:uid="{0075B0D4-575E-4829-BB19-996961FB24AD}"/>
    <cellStyle name="Hipervínculo" xfId="9" builtinId="8"/>
    <cellStyle name="Millares [0]" xfId="12" builtinId="6"/>
    <cellStyle name="Millares [0] 2" xfId="28" xr:uid="{AC24681F-29C5-4DCE-B931-41AF2F551990}"/>
    <cellStyle name="Millares [0] 3" xfId="3" xr:uid="{00000000-0005-0000-0000-000002000000}"/>
    <cellStyle name="Millares [0] 3 2" xfId="10" xr:uid="{93499197-1982-45E3-A4FA-2827290277BC}"/>
    <cellStyle name="Millares [0] 3 2 2" xfId="27" xr:uid="{8ED8B3CB-1275-4B36-9C73-C6AB32CDD559}"/>
    <cellStyle name="Millares [0] 3 2 3" xfId="37" xr:uid="{D24980BB-4948-41DF-B7E8-872B3732BB03}"/>
    <cellStyle name="Millares [0] 3 3" xfId="13" xr:uid="{67B4946E-82F8-4E81-BA37-A1B591AB63DB}"/>
    <cellStyle name="Millares [0] 3 3 2" xfId="29" xr:uid="{FD482765-C7A5-4801-8520-1DB4EF12E17C}"/>
    <cellStyle name="Millares [0] 3 3 3" xfId="38" xr:uid="{2BBD9455-A63B-4632-B722-A4723234CE2D}"/>
    <cellStyle name="Millares [0] 3 4" xfId="16" xr:uid="{FBE850B1-1274-4BB3-B85E-5B57F8FF3443}"/>
    <cellStyle name="Millares [0] 3 4 2" xfId="32" xr:uid="{E990418B-3C28-4949-B622-DD07CAEF1DAE}"/>
    <cellStyle name="Millares [0] 3 4 3" xfId="39" xr:uid="{B8F8CF39-10BA-47A6-A15D-7175896A86DD}"/>
    <cellStyle name="Millares [0] 3 5" xfId="23" xr:uid="{EAB7A1D0-D8C5-4418-896B-142AF6DED757}"/>
    <cellStyle name="Millares [0] 3 6" xfId="40" xr:uid="{116FBC84-1AD0-4E4C-94CF-409691BB1D31}"/>
    <cellStyle name="Moneda [0]" xfId="19" builtinId="7"/>
    <cellStyle name="Moneda [0] 2" xfId="35" xr:uid="{F299B409-44F0-404D-BD4D-E74B9B39B059}"/>
    <cellStyle name="Moneda [0] 3" xfId="41" xr:uid="{F44E03C5-4B2F-4B91-876C-0B493FD19B48}"/>
    <cellStyle name="Normal" xfId="0" builtinId="0"/>
    <cellStyle name="Normal 2" xfId="5" xr:uid="{00000000-0005-0000-0000-000004000000}"/>
    <cellStyle name="Normal 3" xfId="7" xr:uid="{00000000-0005-0000-0000-000005000000}"/>
    <cellStyle name="Normal 3 2" xfId="14" xr:uid="{CA46A172-E63B-4C89-A6D5-DE1F409B45A7}"/>
    <cellStyle name="Normal 3 2 2" xfId="30" xr:uid="{EF3538A5-6439-4D22-B11C-EF073792A781}"/>
    <cellStyle name="Normal 3 2 3" xfId="42" xr:uid="{8DC5A016-7C65-4814-B56B-65D7F28D37EF}"/>
    <cellStyle name="Normal 3 3" xfId="18" xr:uid="{FEED87E6-8A83-4F63-AFB8-2AD9C001A2D6}"/>
    <cellStyle name="Normal 3 3 2" xfId="34" xr:uid="{F7751A65-E22D-401F-B0E2-433DC5F37A51}"/>
    <cellStyle name="Normal 3 3 3" xfId="43" xr:uid="{0B78D5DB-91F8-44FB-9C0E-2238F81CA416}"/>
    <cellStyle name="Normal 3 4" xfId="20" xr:uid="{7469C09D-78A6-4851-AE10-BA6ABFA692E1}"/>
    <cellStyle name="Normal 3 4 2" xfId="36" xr:uid="{439214AE-4FFE-4F6F-8150-4A55BAB68741}"/>
    <cellStyle name="Normal 3 4 3" xfId="44" xr:uid="{DE6992AB-A871-4F2B-A68B-16C093CC1333}"/>
    <cellStyle name="Normal 3 5" xfId="25" xr:uid="{B7552756-2D37-489F-8A04-CA96F6E9E200}"/>
    <cellStyle name="Normal 3 6" xfId="45" xr:uid="{8B3D1272-F6EF-4130-8A79-8B7AA61D28EE}"/>
    <cellStyle name="Normal 4" xfId="2" xr:uid="{00000000-0005-0000-0000-000006000000}"/>
    <cellStyle name="Normal 5" xfId="11" xr:uid="{B3B7A28C-F01B-4B4D-8829-580995E4C272}"/>
    <cellStyle name="Normal 6" xfId="21" xr:uid="{F3EC4B74-A331-4A4E-91B3-B7FD1173070C}"/>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3 2" xfId="31" xr:uid="{CA2F603F-93F0-44D5-A81A-99A223CBBC5C}"/>
    <cellStyle name="Porcentaje 2 3 3" xfId="46" xr:uid="{4BC4B012-176E-40FC-9A32-4BEF47C6F47E}"/>
    <cellStyle name="Porcentaje 2 4" xfId="17" xr:uid="{4A07456F-7C56-4F49-9554-024616868E53}"/>
    <cellStyle name="Porcentaje 2 4 2" xfId="33" xr:uid="{9E9A681F-D985-4447-B918-350E81FDF8CF}"/>
    <cellStyle name="Porcentaje 2 4 3" xfId="47" xr:uid="{E9DC1867-533A-47A0-AA37-9749121E4EB8}"/>
    <cellStyle name="Porcentaje 2 5" xfId="24" xr:uid="{93260877-66B4-4B2D-AAB9-3F0EFF9A1E14}"/>
    <cellStyle name="Porcentaje 2 6" xfId="48" xr:uid="{B9B03996-8DA7-4453-87E9-F1C70F533A3A}"/>
    <cellStyle name="Porcentaje 3" xfId="22" xr:uid="{1257D591-9B30-4074-BDCD-88F6B0283EDB}"/>
  </cellStyles>
  <dxfs count="0"/>
  <tableStyles count="0" defaultTableStyle="TableStyleMedium2" defaultPivotStyle="PivotStyleLight16"/>
  <colors>
    <mruColors>
      <color rgb="FFE7E6E6"/>
      <color rgb="FFFFF0C8"/>
      <color rgb="FFE2E3E5"/>
      <color rgb="FF38ABA8"/>
      <color rgb="FF97DDDB"/>
      <color rgb="FF3333FF"/>
      <color rgb="FF00778B"/>
      <color rgb="FFF0F0F0"/>
      <color rgb="FF00849E"/>
      <color rgb="FF64CCC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microsoft.com/office/2017/06/relationships/rdRichValueStructure" Target="richData/rdrichvaluestructure.xml"/><Relationship Id="rId21" Type="http://schemas.openxmlformats.org/officeDocument/2006/relationships/worksheet" Target="worksheets/sheet21.xml"/><Relationship Id="rId34" Type="http://schemas.openxmlformats.org/officeDocument/2006/relationships/styles" Target="styles.xml"/><Relationship Id="rId42"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microsoft.com/office/2022/10/relationships/richValueRel" Target="richData/richValueRel.xml"/><Relationship Id="rId40" Type="http://schemas.microsoft.com/office/2017/06/relationships/rdRichValueTypes" Target="richData/rdRichValueTypes.xml"/><Relationship Id="rId45"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eetMetadata" Target="metadata.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haredStrings" Target="sharedStrings.xml"/><Relationship Id="rId43" Type="http://schemas.openxmlformats.org/officeDocument/2006/relationships/customXml" Target="../customXml/item1.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38" Type="http://schemas.microsoft.com/office/2017/06/relationships/rdRichValue" Target="richData/rdrichvalue.xml"/><Relationship Id="rId20" Type="http://schemas.openxmlformats.org/officeDocument/2006/relationships/worksheet" Target="worksheets/sheet20.xml"/><Relationship Id="rId41" Type="http://schemas.microsoft.com/office/2017/10/relationships/person" Target="persons/perso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High-potential incidents </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a:solidFill>
                <a:schemeClr val="accent3"/>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0</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a:solidFill>
                <a:srgbClr val="64CCC9"/>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0</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High-potential Incident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0</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Incidents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ayout>
        <c:manualLayout>
          <c:xMode val="edge"/>
          <c:yMode val="edge"/>
          <c:x val="5.0000020628659783E-2"/>
          <c:y val="0.83265462805464607"/>
          <c:w val="0.89999995874268046"/>
          <c:h val="0.1385548678243824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 as of 31 December</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8.7999999999999995E-2</c:v>
                </c:pt>
                <c:pt idx="1">
                  <c:v>0.10199999999999998</c:v>
                </c:pt>
                <c:pt idx="2">
                  <c:v>0.14734121122599705</c:v>
                </c:pt>
                <c:pt idx="3">
                  <c:v>0.17399999999999999</c:v>
                </c:pt>
                <c:pt idx="4">
                  <c:v>0.20562130177514792</c:v>
                </c:pt>
                <c:pt idx="5">
                  <c:v>0.23656927426955701</c:v>
                </c:pt>
                <c:pt idx="6">
                  <c:v>0.27000879507475811</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0.13616071428571427</c:v>
                </c:pt>
                <c:pt idx="3">
                  <c:v>0.16400000000000003</c:v>
                </c:pt>
                <c:pt idx="4">
                  <c:v>0.19929078014184398</c:v>
                </c:pt>
                <c:pt idx="5">
                  <c:v>0.23143475126171592</c:v>
                </c:pt>
                <c:pt idx="6">
                  <c:v>0.24376947040498442</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8.8412282055238392E-2</c:v>
                </c:pt>
                <c:pt idx="1">
                  <c:v>0.10355695632597929</c:v>
                </c:pt>
                <c:pt idx="2">
                  <c:v>0.14693327342170301</c:v>
                </c:pt>
                <c:pt idx="3">
                  <c:v>0.17243327213670387</c:v>
                </c:pt>
                <c:pt idx="4">
                  <c:v>0.20443021083533494</c:v>
                </c:pt>
                <c:pt idx="5">
                  <c:v>0.23565071585192829</c:v>
                </c:pt>
                <c:pt idx="6">
                  <c:v>0.26621371216800493</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a:solidFill>
                <a:schemeClr val="accent5">
                  <a:lumMod val="75000"/>
                  <a:alpha val="50000"/>
                </a:schemeClr>
              </a:solidFill>
              <a:prstDash val="dash"/>
              <a:round/>
            </a:ln>
            <a:effectLst/>
          </c:spPr>
          <c:marker>
            <c:symbol val="circle"/>
            <c:size val="6"/>
            <c:spPr>
              <a:noFill/>
              <a:ln w="15875">
                <a:noFill/>
                <a:round/>
              </a:ln>
              <a:effectLst/>
            </c:spPr>
          </c:marker>
          <c:dPt>
            <c:idx val="7"/>
            <c:marker>
              <c:symbol val="circle"/>
              <c:size val="6"/>
              <c:spPr>
                <a:solidFill>
                  <a:schemeClr val="accent5">
                    <a:lumMod val="60000"/>
                    <a:lumOff val="40000"/>
                  </a:schemeClr>
                </a:solidFill>
                <a:ln w="15875">
                  <a:noFill/>
                  <a:round/>
                </a:ln>
                <a:effectLst/>
              </c:spPr>
            </c:marker>
            <c:bubble3D val="0"/>
            <c:extLst>
              <c:ext xmlns:c16="http://schemas.microsoft.com/office/drawing/2014/chart" uri="{C3380CC4-5D6E-409C-BE32-E72D297353CC}">
                <c16:uniqueId val="{00000003-4638-46F3-95B4-AF399C0BECE2}"/>
              </c:ext>
            </c:extLst>
          </c:dPt>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8-46F3-95B4-AF399C0BECE2}"/>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 (Annual Average)</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1E-3</c:v>
                </c:pt>
                <c:pt idx="1">
                  <c:v>5.0000000000000001E-3</c:v>
                </c:pt>
                <c:pt idx="2">
                  <c:v>1.2E-2</c:v>
                </c:pt>
                <c:pt idx="3">
                  <c:v>1.1995827538247567E-2</c:v>
                </c:pt>
                <c:pt idx="4">
                  <c:v>1.2999999999999999E-2</c:v>
                </c:pt>
                <c:pt idx="5">
                  <c:v>1.4321979827050217E-2</c:v>
                </c:pt>
                <c:pt idx="6">
                  <c:v>1.6012922262922263E-2</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1.0355029585798817E-2</c:v>
                </c:pt>
                <c:pt idx="3">
                  <c:v>1.0999999999999999E-2</c:v>
                </c:pt>
                <c:pt idx="4">
                  <c:v>1.2749999999999999E-2</c:v>
                </c:pt>
                <c:pt idx="5">
                  <c:v>1.4279801292311737E-2</c:v>
                </c:pt>
                <c:pt idx="6">
                  <c:v>1.5699999999999999E-2</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7.885493727886779E-4</c:v>
                </c:pt>
                <c:pt idx="1">
                  <c:v>6.0669994862901522E-3</c:v>
                </c:pt>
                <c:pt idx="2">
                  <c:v>8.9742629621308578E-3</c:v>
                </c:pt>
                <c:pt idx="3">
                  <c:v>1.1802531329162343E-2</c:v>
                </c:pt>
                <c:pt idx="4">
                  <c:v>1.2952328267966341E-2</c:v>
                </c:pt>
                <c:pt idx="5">
                  <c:v>1.4314137687644113E-2</c:v>
                </c:pt>
                <c:pt idx="6">
                  <c:v>1.5971606033717833E-2</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0000000000000004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a:noFill/>
            </a:ln>
            <a:effectLst>
              <a:outerShdw blurRad="50800" dist="50800" dir="5400000" algn="ctr" rotWithShape="0">
                <a:schemeClr val="accent3"/>
              </a:outerShdw>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1228927</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90458</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1319822</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marker>
              <c:symbol val="circle"/>
              <c:size val="6"/>
              <c:spPr>
                <a:noFill/>
                <a:ln w="15875">
                  <a:noFill/>
                  <a:round/>
                </a:ln>
                <a:effectLst/>
              </c:spPr>
            </c:marker>
            <c:bubble3D val="0"/>
            <c:extLst>
              <c:ext xmlns:c16="http://schemas.microsoft.com/office/drawing/2014/chart" uri="{C3380CC4-5D6E-409C-BE32-E72D297353CC}">
                <c16:uniqueId val="{00000003-E7F4-47BD-A120-CF708879FE20}"/>
              </c:ext>
            </c:extLst>
          </c:dPt>
          <c:dPt>
            <c:idx val="1"/>
            <c:marker>
              <c:symbol val="circle"/>
              <c:size val="6"/>
              <c:spPr>
                <a:noFill/>
                <a:ln w="15875">
                  <a:noFill/>
                  <a:round/>
                </a:ln>
                <a:effectLst/>
              </c:spPr>
            </c:marker>
            <c:bubble3D val="0"/>
            <c:extLst>
              <c:ext xmlns:c16="http://schemas.microsoft.com/office/drawing/2014/chart" uri="{C3380CC4-5D6E-409C-BE32-E72D297353CC}">
                <c16:uniqueId val="{00000004-E7F4-47BD-A120-CF708879FE20}"/>
              </c:ext>
            </c:extLst>
          </c:dPt>
          <c:dPt>
            <c:idx val="2"/>
            <c:marker>
              <c:symbol val="circle"/>
              <c:size val="6"/>
              <c:spPr>
                <a:noFill/>
                <a:ln w="15875">
                  <a:noFill/>
                  <a:round/>
                </a:ln>
                <a:effectLst/>
              </c:spPr>
            </c:marker>
            <c:bubble3D val="0"/>
            <c:extLst>
              <c:ext xmlns:c16="http://schemas.microsoft.com/office/drawing/2014/chart" uri="{C3380CC4-5D6E-409C-BE32-E72D297353CC}">
                <c16:uniqueId val="{00000005-E7F4-47BD-A120-CF708879FE20}"/>
              </c:ext>
            </c:extLst>
          </c:dPt>
          <c:dPt>
            <c:idx val="3"/>
            <c:marker>
              <c:symbol val="circle"/>
              <c:size val="6"/>
              <c:spPr>
                <a:noFill/>
                <a:ln w="15875">
                  <a:noFill/>
                  <a:round/>
                </a:ln>
                <a:effectLst/>
              </c:spPr>
            </c:marker>
            <c:bubble3D val="0"/>
            <c:extLst>
              <c:ext xmlns:c16="http://schemas.microsoft.com/office/drawing/2014/chart" uri="{C3380CC4-5D6E-409C-BE32-E72D297353CC}">
                <c16:uniqueId val="{00000006-E7F4-47BD-A120-CF708879FE20}"/>
              </c:ext>
            </c:extLst>
          </c:dPt>
          <c:dPt>
            <c:idx val="4"/>
            <c:marker>
              <c:symbol val="circle"/>
              <c:size val="6"/>
              <c:spPr>
                <a:noFill/>
                <a:ln w="15875">
                  <a:noFill/>
                  <a:round/>
                </a:ln>
                <a:effectLst/>
              </c:spPr>
            </c:marker>
            <c:bubble3D val="0"/>
            <c:extLst>
              <c:ext xmlns:c16="http://schemas.microsoft.com/office/drawing/2014/chart" uri="{C3380CC4-5D6E-409C-BE32-E72D297353CC}">
                <c16:uniqueId val="{00000007-E7F4-47BD-A120-CF708879FE20}"/>
              </c:ext>
            </c:extLst>
          </c:dPt>
          <c:dPt>
            <c:idx val="5"/>
            <c:marker>
              <c:symbol val="circle"/>
              <c:size val="6"/>
              <c:spPr>
                <a:noFill/>
                <a:ln w="15875">
                  <a:noFill/>
                  <a:round/>
                </a:ln>
                <a:effectLst/>
              </c:spPr>
            </c:marker>
            <c:bubble3D val="0"/>
            <c:extLst>
              <c:ext xmlns:c16="http://schemas.microsoft.com/office/drawing/2014/chart" uri="{C3380CC4-5D6E-409C-BE32-E72D297353CC}">
                <c16:uniqueId val="{00000008-E7F4-47BD-A120-CF708879FE20}"/>
              </c:ext>
            </c:extLst>
          </c:dPt>
          <c:dLbls>
            <c:dLbl>
              <c:idx val="0"/>
              <c:delete val="1"/>
              <c:extLst>
                <c:ext xmlns:c15="http://schemas.microsoft.com/office/drawing/2012/chart" uri="{CE6537A1-D6FC-4f65-9D91-7224C49458BB}"/>
                <c:ext xmlns:c16="http://schemas.microsoft.com/office/drawing/2014/chart" uri="{C3380CC4-5D6E-409C-BE32-E72D297353CC}">
                  <c16:uniqueId val="{00000003-E7F4-47BD-A120-CF708879FE20}"/>
                </c:ext>
              </c:extLst>
            </c:dLbl>
            <c:dLbl>
              <c:idx val="1"/>
              <c:delete val="1"/>
              <c:extLst>
                <c:ext xmlns:c15="http://schemas.microsoft.com/office/drawing/2012/chart" uri="{CE6537A1-D6FC-4f65-9D91-7224C49458BB}"/>
                <c:ext xmlns:c16="http://schemas.microsoft.com/office/drawing/2014/chart" uri="{C3380CC4-5D6E-409C-BE32-E72D297353CC}">
                  <c16:uniqueId val="{00000004-E7F4-47BD-A120-CF708879FE20}"/>
                </c:ext>
              </c:extLst>
            </c:dLbl>
            <c:dLbl>
              <c:idx val="2"/>
              <c:delete val="1"/>
              <c:extLst>
                <c:ext xmlns:c15="http://schemas.microsoft.com/office/drawing/2012/chart" uri="{CE6537A1-D6FC-4f65-9D91-7224C49458BB}"/>
                <c:ext xmlns:c16="http://schemas.microsoft.com/office/drawing/2014/chart" uri="{C3380CC4-5D6E-409C-BE32-E72D297353CC}">
                  <c16:uniqueId val="{00000005-E7F4-47BD-A120-CF708879FE20}"/>
                </c:ext>
              </c:extLst>
            </c:dLbl>
            <c:dLbl>
              <c:idx val="3"/>
              <c:delete val="1"/>
              <c:extLst>
                <c:ext xmlns:c15="http://schemas.microsoft.com/office/drawing/2012/chart" uri="{CE6537A1-D6FC-4f65-9D91-7224C49458BB}"/>
                <c:ext xmlns:c16="http://schemas.microsoft.com/office/drawing/2014/chart" uri="{C3380CC4-5D6E-409C-BE32-E72D297353CC}">
                  <c16:uniqueId val="{00000006-E7F4-47BD-A120-CF708879FE20}"/>
                </c:ext>
              </c:extLst>
            </c:dLbl>
            <c:dLbl>
              <c:idx val="4"/>
              <c:delete val="1"/>
              <c:extLst>
                <c:ext xmlns:c15="http://schemas.microsoft.com/office/drawing/2012/chart" uri="{CE6537A1-D6FC-4f65-9D91-7224C49458BB}"/>
                <c:ext xmlns:c16="http://schemas.microsoft.com/office/drawing/2014/chart" uri="{C3380CC4-5D6E-409C-BE32-E72D297353CC}">
                  <c16:uniqueId val="{00000007-E7F4-47BD-A120-CF708879FE20}"/>
                </c:ext>
              </c:extLst>
            </c:dLbl>
            <c:dLbl>
              <c:idx val="5"/>
              <c:delete val="1"/>
              <c:extLst>
                <c:ext xmlns:c15="http://schemas.microsoft.com/office/drawing/2012/chart" uri="{CE6537A1-D6FC-4f65-9D91-7224C49458BB}"/>
                <c:ext xmlns:c16="http://schemas.microsoft.com/office/drawing/2014/chart" uri="{C3380CC4-5D6E-409C-BE32-E72D297353CC}">
                  <c16:uniqueId val="{00000008-E7F4-47BD-A120-CF708879FE20}"/>
                </c:ext>
              </c:extLst>
            </c:dLbl>
            <c:dLbl>
              <c:idx val="6"/>
              <c:layout>
                <c:manualLayout>
                  <c:x val="-3.6763748049639743E-2"/>
                  <c:y val="-7.1165230722907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7F4-47BD-A120-CF708879FE20}"/>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0"/>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ocumenttasks/documenttask1.xml><?xml version="1.0" encoding="utf-8"?>
<Tasks xmlns="http://schemas.microsoft.com/office/tasks/2019/documenttasks">
  <Task id="{D46E752C-099A-49E1-8D3C-7C6463FFF41D}">
    <Anchor>
      <Comment id="{DF69AF68-62DB-41B2-8A1A-8B8A3100A040}"/>
    </Anchor>
    <History>
      <Event time="2026-02-03T04:05:04.77" id="{931E33E9-565B-4270-A800-E29C37D40E5E}">
        <Attribution userId="S::murmeneta@aminerals.cl::3af87edd-69e1-4dff-8c68-f7998a0169d0" userName="Maite Amaia Urmeneta Iceta" userProvider="AD"/>
        <Anchor>
          <Comment id="{DF69AF68-62DB-41B2-8A1A-8B8A3100A040}"/>
        </Anchor>
        <Create/>
      </Event>
      <Event time="2026-02-03T04:05:04.77" id="{558CC806-6948-4098-8051-FE36D5701F23}">
        <Attribution userId="S::murmeneta@aminerals.cl::3af87edd-69e1-4dff-8c68-f7998a0169d0" userName="Maite Amaia Urmeneta Iceta" userProvider="AD"/>
        <Anchor>
          <Comment id="{DF69AF68-62DB-41B2-8A1A-8B8A3100A040}"/>
        </Anchor>
        <Assign userId="S::bespinosa@aminerals.cl::b2f5e423-acb5-4b68-9e9e-3d6fc2a8c034" userName="Bastian Andres Espinosa Muñoz" userProvider="AD"/>
      </Event>
      <Event time="2026-02-03T04:05:04.77" id="{0284EF4A-25B9-4D70-B73A-E177E2E24F35}">
        <Attribution userId="S::murmeneta@aminerals.cl::3af87edd-69e1-4dff-8c68-f7998a0169d0" userName="Maite Amaia Urmeneta Iceta" userProvider="AD"/>
        <Anchor>
          <Comment id="{DF69AF68-62DB-41B2-8A1A-8B8A3100A040}"/>
        </Anchor>
        <SetTitle title="@Bastian Andres Espinosa Muñoz revisemos este indicador"/>
      </Event>
      <Event time="2026-02-03T13:15:04.79" id="{12CFCD45-4E42-4A09-A547-721A53A6588C}">
        <Attribution userId="S::bespinosa@aminerals.cl::b2f5e423-acb5-4b68-9e9e-3d6fc2a8c034" userName="Bastian Andres Espinosa Muñoz" userProvider="AD"/>
        <Progress percentComplete="100"/>
      </Event>
    </History>
  </Task>
  <Task id="{FBB7C173-5DAE-4652-938F-9440A8660E86}">
    <Anchor>
      <Comment id="{4F07EA76-1C47-4517-93EB-8BF42C8554F3}"/>
    </Anchor>
    <History>
      <Event time="2026-02-03T03:17:31.02" id="{717937F4-A97A-4794-B836-01A3C3DACBAE}">
        <Attribution userId="S::murmeneta@aminerals.cl::3af87edd-69e1-4dff-8c68-f7998a0169d0" userName="Maite Amaia Urmeneta Iceta" userProvider="AD"/>
        <Anchor>
          <Comment id="{4F07EA76-1C47-4517-93EB-8BF42C8554F3}"/>
        </Anchor>
        <Create/>
      </Event>
      <Event time="2026-02-03T03:17:31.02" id="{DA621B96-0B70-4E72-B04A-5A2D4BE687E8}">
        <Attribution userId="S::murmeneta@aminerals.cl::3af87edd-69e1-4dff-8c68-f7998a0169d0" userName="Maite Amaia Urmeneta Iceta" userProvider="AD"/>
        <Anchor>
          <Comment id="{4F07EA76-1C47-4517-93EB-8BF42C8554F3}"/>
        </Anchor>
        <Assign userId="S::bespinosa@aminerals.cl::b2f5e423-acb5-4b68-9e9e-3d6fc2a8c034" userName="Bastian Andres Espinosa Muñoz" userProvider="AD"/>
      </Event>
      <Event time="2026-02-03T03:17:31.02" id="{85D6761F-20BB-4C99-AB62-F208C87C5C55}">
        <Attribution userId="S::murmeneta@aminerals.cl::3af87edd-69e1-4dff-8c68-f7998a0169d0" userName="Maite Amaia Urmeneta Iceta" userProvider="AD"/>
        <Anchor>
          <Comment id="{4F07EA76-1C47-4517-93EB-8BF42C8554F3}"/>
        </Anchor>
        <SetTitle title="@Bastian Andres Espinosa Muñoz revisemos este indicador"/>
      </Event>
      <Event time="2026-02-03T13:01:16.22" id="{77B1A885-E954-4956-819C-F3BED31C3DC5}">
        <Attribution userId="S::bespinosa@aminerals.cl::b2f5e423-acb5-4b68-9e9e-3d6fc2a8c034" userName="Bastian Andres Espinosa Muñoz" userProvider="AD"/>
        <Progress percentComplete="100"/>
      </Event>
    </History>
  </Task>
</Tasks>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6.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emf"/><Relationship Id="rId84" Type="http://schemas.openxmlformats.org/officeDocument/2006/relationships/image" Target="../media/image84.png"/><Relationship Id="rId138" Type="http://schemas.openxmlformats.org/officeDocument/2006/relationships/image" Target="../media/image138.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emf"/><Relationship Id="rId118" Type="http://schemas.openxmlformats.org/officeDocument/2006/relationships/image" Target="../media/image118.png"/><Relationship Id="rId139" Type="http://schemas.openxmlformats.org/officeDocument/2006/relationships/image" Target="../media/image139.png"/><Relationship Id="rId80" Type="http://schemas.openxmlformats.org/officeDocument/2006/relationships/image" Target="../media/image80.png"/><Relationship Id="rId85" Type="http://schemas.openxmlformats.org/officeDocument/2006/relationships/image" Target="../media/image85.png"/><Relationship Id="rId150" Type="http://schemas.openxmlformats.org/officeDocument/2006/relationships/image" Target="../media/image150.png"/><Relationship Id="rId155" Type="http://schemas.openxmlformats.org/officeDocument/2006/relationships/image" Target="../media/image15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40" Type="http://schemas.openxmlformats.org/officeDocument/2006/relationships/image" Target="../media/image140.png"/><Relationship Id="rId145" Type="http://schemas.openxmlformats.org/officeDocument/2006/relationships/image" Target="../media/image145.png"/><Relationship Id="rId1" Type="http://schemas.openxmlformats.org/officeDocument/2006/relationships/image" Target="../media/image2.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png"/><Relationship Id="rId156" Type="http://schemas.openxmlformats.org/officeDocument/2006/relationships/image" Target="../media/image156.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3.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61" Type="http://schemas.openxmlformats.org/officeDocument/2006/relationships/image" Target="../media/image61.emf"/><Relationship Id="rId82" Type="http://schemas.openxmlformats.org/officeDocument/2006/relationships/image" Target="../media/image82.png"/><Relationship Id="rId152" Type="http://schemas.openxmlformats.org/officeDocument/2006/relationships/image" Target="../media/image15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3" Type="http://schemas.openxmlformats.org/officeDocument/2006/relationships/hyperlink" Target="#'Tab index'!A1"/><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emf"/><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s>
</file>

<file path=xl/drawings/_rels/drawing7.xml.rels><?xml version="1.0" encoding="UTF-8" standalone="yes"?>
<Relationships xmlns="http://schemas.openxmlformats.org/package/2006/relationships"><Relationship Id="rId8" Type="http://schemas.openxmlformats.org/officeDocument/2006/relationships/image" Target="../media/image162.png"/><Relationship Id="rId13" Type="http://schemas.openxmlformats.org/officeDocument/2006/relationships/image" Target="../media/image167.png"/><Relationship Id="rId18" Type="http://schemas.openxmlformats.org/officeDocument/2006/relationships/image" Target="../media/image172.png"/><Relationship Id="rId3" Type="http://schemas.openxmlformats.org/officeDocument/2006/relationships/image" Target="../media/image160.png"/><Relationship Id="rId7" Type="http://schemas.openxmlformats.org/officeDocument/2006/relationships/hyperlink" Target="#'Tab index'!A1"/><Relationship Id="rId12" Type="http://schemas.openxmlformats.org/officeDocument/2006/relationships/image" Target="../media/image166.png"/><Relationship Id="rId17" Type="http://schemas.openxmlformats.org/officeDocument/2006/relationships/image" Target="../media/image171.png"/><Relationship Id="rId2" Type="http://schemas.openxmlformats.org/officeDocument/2006/relationships/image" Target="../media/image159.png"/><Relationship Id="rId16" Type="http://schemas.openxmlformats.org/officeDocument/2006/relationships/image" Target="../media/image170.png"/><Relationship Id="rId20" Type="http://schemas.openxmlformats.org/officeDocument/2006/relationships/image" Target="../media/image174.png"/><Relationship Id="rId1" Type="http://schemas.openxmlformats.org/officeDocument/2006/relationships/image" Target="../media/image158.png"/><Relationship Id="rId6" Type="http://schemas.openxmlformats.org/officeDocument/2006/relationships/image" Target="../media/image3.png"/><Relationship Id="rId11" Type="http://schemas.openxmlformats.org/officeDocument/2006/relationships/image" Target="../media/image165.png"/><Relationship Id="rId5" Type="http://schemas.openxmlformats.org/officeDocument/2006/relationships/image" Target="../media/image2.png"/><Relationship Id="rId15" Type="http://schemas.openxmlformats.org/officeDocument/2006/relationships/image" Target="../media/image169.png"/><Relationship Id="rId10" Type="http://schemas.openxmlformats.org/officeDocument/2006/relationships/image" Target="../media/image164.png"/><Relationship Id="rId19" Type="http://schemas.openxmlformats.org/officeDocument/2006/relationships/image" Target="../media/image173.png"/><Relationship Id="rId4" Type="http://schemas.openxmlformats.org/officeDocument/2006/relationships/image" Target="../media/image161.png"/><Relationship Id="rId9" Type="http://schemas.openxmlformats.org/officeDocument/2006/relationships/image" Target="../media/image163.png"/><Relationship Id="rId14" Type="http://schemas.openxmlformats.org/officeDocument/2006/relationships/image" Target="../media/image168.png"/></Relationships>
</file>

<file path=xl/drawings/_rels/drawing8.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Tab index'!A1"/><Relationship Id="rId7" Type="http://schemas.openxmlformats.org/officeDocument/2006/relationships/chart" Target="../charts/chart4.xml"/><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chart" Target="../charts/chart3.xml"/><Relationship Id="rId5" Type="http://schemas.openxmlformats.org/officeDocument/2006/relationships/chart" Target="../charts/chart2.xml"/><Relationship Id="rId4" Type="http://schemas.openxmlformats.org/officeDocument/2006/relationships/chart" Target="../charts/chart1.xml"/></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23.xml.rels><?xml version="1.0" encoding="UTF-8" standalone="yes"?>
<Relationships xmlns="http://schemas.openxmlformats.org/package/2006/relationships"><Relationship Id="rId3" Type="http://schemas.openxmlformats.org/officeDocument/2006/relationships/image" Target="../media/image177.png"/><Relationship Id="rId7" Type="http://schemas.openxmlformats.org/officeDocument/2006/relationships/image" Target="../media/image3.png"/><Relationship Id="rId2" Type="http://schemas.openxmlformats.org/officeDocument/2006/relationships/image" Target="../media/image176.png"/><Relationship Id="rId1" Type="http://schemas.openxmlformats.org/officeDocument/2006/relationships/image" Target="../media/image175.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78.png"/></Relationships>
</file>

<file path=xl/drawings/_rels/drawing24.xml.rels><?xml version="1.0" encoding="UTF-8" standalone="yes"?>
<Relationships xmlns="http://schemas.openxmlformats.org/package/2006/relationships"><Relationship Id="rId8" Type="http://schemas.openxmlformats.org/officeDocument/2006/relationships/image" Target="../media/image183.png"/><Relationship Id="rId13" Type="http://schemas.openxmlformats.org/officeDocument/2006/relationships/image" Target="../media/image188.png"/><Relationship Id="rId18" Type="http://schemas.openxmlformats.org/officeDocument/2006/relationships/image" Target="../media/image193.png"/><Relationship Id="rId26" Type="http://schemas.openxmlformats.org/officeDocument/2006/relationships/image" Target="../media/image201.png"/><Relationship Id="rId3" Type="http://schemas.openxmlformats.org/officeDocument/2006/relationships/hyperlink" Target="#'Tab index'!A1"/><Relationship Id="rId21" Type="http://schemas.openxmlformats.org/officeDocument/2006/relationships/image" Target="../media/image196.png"/><Relationship Id="rId7" Type="http://schemas.openxmlformats.org/officeDocument/2006/relationships/image" Target="../media/image182.png"/><Relationship Id="rId12" Type="http://schemas.openxmlformats.org/officeDocument/2006/relationships/image" Target="../media/image187.png"/><Relationship Id="rId17" Type="http://schemas.openxmlformats.org/officeDocument/2006/relationships/image" Target="../media/image192.png"/><Relationship Id="rId25" Type="http://schemas.openxmlformats.org/officeDocument/2006/relationships/image" Target="../media/image200.png"/><Relationship Id="rId2" Type="http://schemas.openxmlformats.org/officeDocument/2006/relationships/image" Target="../media/image180.png"/><Relationship Id="rId16" Type="http://schemas.openxmlformats.org/officeDocument/2006/relationships/image" Target="../media/image191.emf"/><Relationship Id="rId20" Type="http://schemas.openxmlformats.org/officeDocument/2006/relationships/image" Target="../media/image195.png"/><Relationship Id="rId1" Type="http://schemas.openxmlformats.org/officeDocument/2006/relationships/image" Target="../media/image179.png"/><Relationship Id="rId6" Type="http://schemas.openxmlformats.org/officeDocument/2006/relationships/image" Target="../media/image181.png"/><Relationship Id="rId11" Type="http://schemas.openxmlformats.org/officeDocument/2006/relationships/image" Target="../media/image186.png"/><Relationship Id="rId24" Type="http://schemas.openxmlformats.org/officeDocument/2006/relationships/image" Target="../media/image199.png"/><Relationship Id="rId5" Type="http://schemas.openxmlformats.org/officeDocument/2006/relationships/image" Target="../media/image2.png"/><Relationship Id="rId15" Type="http://schemas.openxmlformats.org/officeDocument/2006/relationships/image" Target="../media/image190.png"/><Relationship Id="rId23" Type="http://schemas.openxmlformats.org/officeDocument/2006/relationships/image" Target="../media/image198.png"/><Relationship Id="rId28" Type="http://schemas.openxmlformats.org/officeDocument/2006/relationships/image" Target="../media/image203.png"/><Relationship Id="rId10" Type="http://schemas.openxmlformats.org/officeDocument/2006/relationships/image" Target="../media/image185.png"/><Relationship Id="rId19" Type="http://schemas.openxmlformats.org/officeDocument/2006/relationships/image" Target="../media/image194.png"/><Relationship Id="rId4" Type="http://schemas.openxmlformats.org/officeDocument/2006/relationships/image" Target="../media/image3.png"/><Relationship Id="rId9" Type="http://schemas.openxmlformats.org/officeDocument/2006/relationships/image" Target="../media/image184.png"/><Relationship Id="rId14" Type="http://schemas.openxmlformats.org/officeDocument/2006/relationships/image" Target="../media/image189.png"/><Relationship Id="rId22" Type="http://schemas.openxmlformats.org/officeDocument/2006/relationships/image" Target="../media/image197.png"/><Relationship Id="rId27" Type="http://schemas.openxmlformats.org/officeDocument/2006/relationships/image" Target="../media/image202.png"/></Relationships>
</file>

<file path=xl/drawings/_rels/drawing2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8.xml.rels><?xml version="1.0" encoding="UTF-8" standalone="yes"?>
<Relationships xmlns="http://schemas.openxmlformats.org/package/2006/relationships"><Relationship Id="rId3" Type="http://schemas.openxmlformats.org/officeDocument/2006/relationships/image" Target="../media/image204.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3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3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47173</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388938</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1099</xdr:colOff>
      <xdr:row>0</xdr:row>
      <xdr:rowOff>106702</xdr:rowOff>
    </xdr:from>
    <xdr:to>
      <xdr:col>2</xdr:col>
      <xdr:colOff>56209</xdr:colOff>
      <xdr:row>3</xdr:row>
      <xdr:rowOff>67810</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099" y="106702"/>
          <a:ext cx="2468110" cy="667016"/>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117023</xdr:rowOff>
    </xdr:from>
    <xdr:to>
      <xdr:col>7</xdr:col>
      <xdr:colOff>29207</xdr:colOff>
      <xdr:row>4</xdr:row>
      <xdr:rowOff>180068</xdr:rowOff>
    </xdr:to>
    <xdr:grpSp>
      <xdr:nvGrpSpPr>
        <xdr:cNvPr id="16" name="Grupo 3">
          <a:extLst>
            <a:ext uri="{FF2B5EF4-FFF2-40B4-BE49-F238E27FC236}">
              <a16:creationId xmlns:a16="http://schemas.microsoft.com/office/drawing/2014/main" id="{262BA819-9458-4EE0-B081-05DBBD445534}"/>
            </a:ext>
          </a:extLst>
        </xdr:cNvPr>
        <xdr:cNvGrpSpPr/>
      </xdr:nvGrpSpPr>
      <xdr:grpSpPr>
        <a:xfrm>
          <a:off x="0" y="0"/>
          <a:ext cx="12884782" cy="0"/>
          <a:chOff x="0" y="318106"/>
          <a:chExt cx="10281378" cy="955220"/>
        </a:xfrm>
      </xdr:grpSpPr>
      <xdr:pic>
        <xdr:nvPicPr>
          <xdr:cNvPr id="17" name="Imagen 12">
            <a:extLst>
              <a:ext uri="{FF2B5EF4-FFF2-40B4-BE49-F238E27FC236}">
                <a16:creationId xmlns:a16="http://schemas.microsoft.com/office/drawing/2014/main" id="{8ECE5286-3388-3CF8-C31C-6024C6068B2C}"/>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85AC889A-5AB0-8EB6-00D5-D4C7519F1AA3}"/>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3"/>
            <a:extLst>
              <a:ext uri="{FF2B5EF4-FFF2-40B4-BE49-F238E27FC236}">
                <a16:creationId xmlns:a16="http://schemas.microsoft.com/office/drawing/2014/main" id="{6BEE50BD-AE67-A4D3-FFCF-3566DB6FCF88}"/>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130176</xdr:rowOff>
    </xdr:from>
    <xdr:to>
      <xdr:col>5</xdr:col>
      <xdr:colOff>190500</xdr:colOff>
      <xdr:row>5</xdr:row>
      <xdr:rowOff>64861</xdr:rowOff>
    </xdr:to>
    <xdr:grpSp>
      <xdr:nvGrpSpPr>
        <xdr:cNvPr id="115" name="Grupo 5">
          <a:extLst>
            <a:ext uri="{FF2B5EF4-FFF2-40B4-BE49-F238E27FC236}">
              <a16:creationId xmlns:a16="http://schemas.microsoft.com/office/drawing/2014/main" id="{78BB0558-C708-4C51-8E59-0A651EE396F2}"/>
            </a:ext>
          </a:extLst>
        </xdr:cNvPr>
        <xdr:cNvGrpSpPr/>
      </xdr:nvGrpSpPr>
      <xdr:grpSpPr>
        <a:xfrm>
          <a:off x="0" y="130176"/>
          <a:ext cx="7474324" cy="1058448"/>
          <a:chOff x="0" y="135004"/>
          <a:chExt cx="7983836" cy="828250"/>
        </a:xfrm>
      </xdr:grpSpPr>
      <xdr:grpSp>
        <xdr:nvGrpSpPr>
          <xdr:cNvPr id="116" name="Grupo 6">
            <a:extLst>
              <a:ext uri="{FF2B5EF4-FFF2-40B4-BE49-F238E27FC236}">
                <a16:creationId xmlns:a16="http://schemas.microsoft.com/office/drawing/2014/main" id="{72622A24-BE5E-AF22-E6F6-9E3E05E5CC3E}"/>
              </a:ext>
            </a:extLst>
          </xdr:cNvPr>
          <xdr:cNvGrpSpPr/>
        </xdr:nvGrpSpPr>
        <xdr:grpSpPr>
          <a:xfrm>
            <a:off x="0" y="135004"/>
            <a:ext cx="7457896" cy="623937"/>
            <a:chOff x="0" y="135004"/>
            <a:chExt cx="7457896" cy="623937"/>
          </a:xfrm>
        </xdr:grpSpPr>
        <xdr:sp macro="" textlink="">
          <xdr:nvSpPr>
            <xdr:cNvPr id="117" name="Rectángulo 8">
              <a:hlinkClick xmlns:r="http://schemas.openxmlformats.org/officeDocument/2006/relationships" r:id="rId1"/>
              <a:extLst>
                <a:ext uri="{FF2B5EF4-FFF2-40B4-BE49-F238E27FC236}">
                  <a16:creationId xmlns:a16="http://schemas.microsoft.com/office/drawing/2014/main" id="{A962446C-6F1E-D52A-19FB-6103D093368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18" name="Imagen 9">
              <a:extLst>
                <a:ext uri="{FF2B5EF4-FFF2-40B4-BE49-F238E27FC236}">
                  <a16:creationId xmlns:a16="http://schemas.microsoft.com/office/drawing/2014/main" id="{32E61ED4-45B3-481C-F759-DD2CB8E9745A}"/>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135004"/>
              <a:ext cx="2330403" cy="623937"/>
            </a:xfrm>
            <a:prstGeom prst="rect">
              <a:avLst/>
            </a:prstGeom>
          </xdr:spPr>
        </xdr:pic>
      </xdr:grpSp>
      <xdr:pic>
        <xdr:nvPicPr>
          <xdr:cNvPr id="119" name="Imagen 5">
            <a:extLst>
              <a:ext uri="{FF2B5EF4-FFF2-40B4-BE49-F238E27FC236}">
                <a16:creationId xmlns:a16="http://schemas.microsoft.com/office/drawing/2014/main" id="{60217A76-5DE9-E8E8-80F7-F5BB2110883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146005</xdr:colOff>
      <xdr:row>4</xdr:row>
      <xdr:rowOff>85648</xdr:rowOff>
    </xdr:to>
    <xdr:pic>
      <xdr:nvPicPr>
        <xdr:cNvPr id="2" name="Imagen 12">
          <a:extLst>
            <a:ext uri="{FF2B5EF4-FFF2-40B4-BE49-F238E27FC236}">
              <a16:creationId xmlns:a16="http://schemas.microsoft.com/office/drawing/2014/main" id="{176395E0-7D13-4C44-A369-B3365345725B}"/>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6956"/>
          <a:ext cx="9242380" cy="166267"/>
        </a:xfrm>
        <a:prstGeom prst="rect">
          <a:avLst/>
        </a:prstGeom>
      </xdr:spPr>
    </xdr:pic>
    <xdr:clientData/>
  </xdr:twoCellAnchor>
  <xdr:twoCellAnchor editAs="oneCell">
    <xdr:from>
      <xdr:col>0</xdr:col>
      <xdr:colOff>0</xdr:colOff>
      <xdr:row>0</xdr:row>
      <xdr:rowOff>85048</xdr:rowOff>
    </xdr:from>
    <xdr:to>
      <xdr:col>3</xdr:col>
      <xdr:colOff>762256</xdr:colOff>
      <xdr:row>3</xdr:row>
      <xdr:rowOff>10875</xdr:rowOff>
    </xdr:to>
    <xdr:pic>
      <xdr:nvPicPr>
        <xdr:cNvPr id="3" name="Imagen 1">
          <a:extLst>
            <a:ext uri="{FF2B5EF4-FFF2-40B4-BE49-F238E27FC236}">
              <a16:creationId xmlns:a16="http://schemas.microsoft.com/office/drawing/2014/main" id="{E302E0D3-A281-4D4F-BB67-873800420744}"/>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88223"/>
          <a:ext cx="2267206" cy="627502"/>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4" name="Rectángulo 1">
          <a:hlinkClick xmlns:r="http://schemas.openxmlformats.org/officeDocument/2006/relationships" r:id="rId3"/>
          <a:extLst>
            <a:ext uri="{FF2B5EF4-FFF2-40B4-BE49-F238E27FC236}">
              <a16:creationId xmlns:a16="http://schemas.microsoft.com/office/drawing/2014/main" id="{FB2D4930-B839-4C80-A5E8-48A750E24E21}"/>
            </a:ext>
            <a:ext uri="{147F2762-F138-4A5C-976F-8EAC2B608ADB}">
              <a16:predDERef xmlns:a16="http://schemas.microsoft.com/office/drawing/2014/main" pred="{29BB0A33-E1DA-4507-B83C-B032EB237C26}"/>
            </a:ext>
          </a:extLst>
        </xdr:cNvPr>
        <xdr:cNvSpPr/>
      </xdr:nvSpPr>
      <xdr:spPr>
        <a:xfrm>
          <a:off x="5817977" y="266924"/>
          <a:ext cx="974318" cy="353787"/>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93</xdr:col>
      <xdr:colOff>41276</xdr:colOff>
      <xdr:row>254</xdr:row>
      <xdr:rowOff>56032</xdr:rowOff>
    </xdr:from>
    <xdr:to>
      <xdr:col>100</xdr:col>
      <xdr:colOff>772079</xdr:colOff>
      <xdr:row>298</xdr:row>
      <xdr:rowOff>94128</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xmlns:r="http://schemas.openxmlformats.org/officeDocument/2006/relationships" r:embed="rId4"/>
        <a:stretch>
          <a:fillRect/>
        </a:stretch>
      </xdr:blipFill>
      <xdr:spPr>
        <a:xfrm>
          <a:off x="72882126" y="81266182"/>
          <a:ext cx="5852078" cy="86994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300</xdr:row>
      <xdr:rowOff>40676</xdr:rowOff>
    </xdr:from>
    <xdr:to>
      <xdr:col>100</xdr:col>
      <xdr:colOff>762667</xdr:colOff>
      <xdr:row>340</xdr:row>
      <xdr:rowOff>159721</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rotWithShape="1">
        <a:blip xmlns:r="http://schemas.openxmlformats.org/officeDocument/2006/relationships" r:embed="rId5"/>
        <a:srcRect b="3826"/>
        <a:stretch/>
      </xdr:blipFill>
      <xdr:spPr>
        <a:xfrm>
          <a:off x="72885439" y="90451976"/>
          <a:ext cx="5829828" cy="79962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343</xdr:row>
      <xdr:rowOff>84948</xdr:rowOff>
    </xdr:from>
    <xdr:to>
      <xdr:col>100</xdr:col>
      <xdr:colOff>745973</xdr:colOff>
      <xdr:row>384</xdr:row>
      <xdr:rowOff>47533</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rotWithShape="1">
        <a:blip xmlns:r="http://schemas.openxmlformats.org/officeDocument/2006/relationships" r:embed="rId6"/>
        <a:srcRect t="2260" b="3151"/>
        <a:stretch/>
      </xdr:blipFill>
      <xdr:spPr>
        <a:xfrm>
          <a:off x="72866377" y="99100498"/>
          <a:ext cx="5838546" cy="80366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385</xdr:row>
      <xdr:rowOff>185266</xdr:rowOff>
    </xdr:from>
    <xdr:to>
      <xdr:col>100</xdr:col>
      <xdr:colOff>787481</xdr:colOff>
      <xdr:row>427</xdr:row>
      <xdr:rowOff>144995</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rotWithShape="1">
        <a:blip xmlns:r="http://schemas.openxmlformats.org/officeDocument/2006/relationships" r:embed="rId7"/>
        <a:srcRect b="1631"/>
        <a:stretch/>
      </xdr:blipFill>
      <xdr:spPr>
        <a:xfrm>
          <a:off x="72845459" y="107595516"/>
          <a:ext cx="5904147" cy="82306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300</xdr:row>
      <xdr:rowOff>41046</xdr:rowOff>
    </xdr:from>
    <xdr:to>
      <xdr:col>108</xdr:col>
      <xdr:colOff>425560</xdr:colOff>
      <xdr:row>340</xdr:row>
      <xdr:rowOff>125133</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xmlns:r="http://schemas.openxmlformats.org/officeDocument/2006/relationships" r:embed="rId8"/>
        <a:stretch>
          <a:fillRect/>
        </a:stretch>
      </xdr:blipFill>
      <xdr:spPr>
        <a:xfrm>
          <a:off x="79206913" y="90452346"/>
          <a:ext cx="5860972" cy="79612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343</xdr:row>
      <xdr:rowOff>73586</xdr:rowOff>
    </xdr:from>
    <xdr:to>
      <xdr:col>108</xdr:col>
      <xdr:colOff>488329</xdr:colOff>
      <xdr:row>384</xdr:row>
      <xdr:rowOff>87982</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xmlns:r="http://schemas.openxmlformats.org/officeDocument/2006/relationships" r:embed="rId9"/>
        <a:stretch>
          <a:fillRect/>
        </a:stretch>
      </xdr:blipFill>
      <xdr:spPr>
        <a:xfrm>
          <a:off x="79226551" y="99085961"/>
          <a:ext cx="5891403" cy="80820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386</xdr:row>
      <xdr:rowOff>23514</xdr:rowOff>
    </xdr:from>
    <xdr:to>
      <xdr:col>108</xdr:col>
      <xdr:colOff>522449</xdr:colOff>
      <xdr:row>428</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xmlns:r="http://schemas.openxmlformats.org/officeDocument/2006/relationships" r:embed="rId10"/>
        <a:stretch>
          <a:fillRect/>
        </a:stretch>
      </xdr:blipFill>
      <xdr:spPr>
        <a:xfrm>
          <a:off x="79217952" y="107640139"/>
          <a:ext cx="5937297" cy="828033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210</xdr:row>
      <xdr:rowOff>80174</xdr:rowOff>
    </xdr:from>
    <xdr:to>
      <xdr:col>108</xdr:col>
      <xdr:colOff>427037</xdr:colOff>
      <xdr:row>251</xdr:row>
      <xdr:rowOff>133603</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rotWithShape="1">
        <a:blip xmlns:r="http://schemas.openxmlformats.org/officeDocument/2006/relationships" r:embed="rId11"/>
        <a:srcRect r="3092"/>
        <a:stretch/>
      </xdr:blipFill>
      <xdr:spPr>
        <a:xfrm>
          <a:off x="79380315" y="72492399"/>
          <a:ext cx="5689047" cy="812427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254</xdr:row>
      <xdr:rowOff>98739</xdr:rowOff>
    </xdr:from>
    <xdr:to>
      <xdr:col>108</xdr:col>
      <xdr:colOff>469001</xdr:colOff>
      <xdr:row>298</xdr:row>
      <xdr:rowOff>79314</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rotWithShape="1">
        <a:blip xmlns:r="http://schemas.openxmlformats.org/officeDocument/2006/relationships" r:embed="rId12"/>
        <a:srcRect l="5735" r="4027" b="1670"/>
        <a:stretch/>
      </xdr:blipFill>
      <xdr:spPr>
        <a:xfrm>
          <a:off x="79360924" y="81312064"/>
          <a:ext cx="5744052" cy="864197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210</xdr:row>
      <xdr:rowOff>68147</xdr:rowOff>
    </xdr:from>
    <xdr:to>
      <xdr:col>117</xdr:col>
      <xdr:colOff>103882</xdr:colOff>
      <xdr:row>251</xdr:row>
      <xdr:rowOff>143658</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rotWithShape="1">
        <a:blip xmlns:r="http://schemas.openxmlformats.org/officeDocument/2006/relationships" r:embed="rId13"/>
        <a:srcRect t="2898" b="1422"/>
        <a:stretch/>
      </xdr:blipFill>
      <xdr:spPr>
        <a:xfrm>
          <a:off x="85393119" y="72474022"/>
          <a:ext cx="6144413" cy="81431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254</xdr:row>
      <xdr:rowOff>100854</xdr:rowOff>
    </xdr:from>
    <xdr:to>
      <xdr:col>117</xdr:col>
      <xdr:colOff>266673</xdr:colOff>
      <xdr:row>298</xdr:row>
      <xdr:rowOff>79314</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xmlns:r="http://schemas.openxmlformats.org/officeDocument/2006/relationships" r:embed="rId14"/>
        <a:stretch>
          <a:fillRect/>
        </a:stretch>
      </xdr:blipFill>
      <xdr:spPr>
        <a:xfrm>
          <a:off x="85456806" y="81314179"/>
          <a:ext cx="6243517" cy="86398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300</xdr:row>
      <xdr:rowOff>29895</xdr:rowOff>
    </xdr:from>
    <xdr:to>
      <xdr:col>117</xdr:col>
      <xdr:colOff>106160</xdr:colOff>
      <xdr:row>340</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rotWithShape="1">
        <a:blip xmlns:r="http://schemas.openxmlformats.org/officeDocument/2006/relationships" r:embed="rId15"/>
        <a:srcRect b="3230"/>
        <a:stretch/>
      </xdr:blipFill>
      <xdr:spPr>
        <a:xfrm>
          <a:off x="85456806" y="90438020"/>
          <a:ext cx="6086179" cy="79390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343</xdr:row>
      <xdr:rowOff>60115</xdr:rowOff>
    </xdr:from>
    <xdr:to>
      <xdr:col>117</xdr:col>
      <xdr:colOff>485791</xdr:colOff>
      <xdr:row>384</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rotWithShape="1">
        <a:blip xmlns:r="http://schemas.openxmlformats.org/officeDocument/2006/relationships" r:embed="rId16"/>
        <a:srcRect t="3459" b="2585"/>
        <a:stretch/>
      </xdr:blipFill>
      <xdr:spPr>
        <a:xfrm>
          <a:off x="85598187" y="99072490"/>
          <a:ext cx="6333954" cy="81431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385</xdr:row>
      <xdr:rowOff>197010</xdr:rowOff>
    </xdr:from>
    <xdr:to>
      <xdr:col>117</xdr:col>
      <xdr:colOff>535969</xdr:colOff>
      <xdr:row>428</xdr:row>
      <xdr:rowOff>1625</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rotWithShape="1">
        <a:blip xmlns:r="http://schemas.openxmlformats.org/officeDocument/2006/relationships" r:embed="rId17"/>
        <a:srcRect t="3391" b="3041"/>
        <a:stretch/>
      </xdr:blipFill>
      <xdr:spPr>
        <a:xfrm>
          <a:off x="85560835" y="107613610"/>
          <a:ext cx="6411959" cy="82670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828</xdr:row>
      <xdr:rowOff>0</xdr:rowOff>
    </xdr:from>
    <xdr:to>
      <xdr:col>11</xdr:col>
      <xdr:colOff>185429</xdr:colOff>
      <xdr:row>828</xdr:row>
      <xdr:rowOff>0</xdr:rowOff>
    </xdr:to>
    <xdr:grpSp>
      <xdr:nvGrpSpPr>
        <xdr:cNvPr id="19" name="Grupo 18">
          <a:extLst>
            <a:ext uri="{FF2B5EF4-FFF2-40B4-BE49-F238E27FC236}">
              <a16:creationId xmlns:a16="http://schemas.microsoft.com/office/drawing/2014/main" id="{CB81770D-E1A6-4C4B-A098-D2C5318063BB}"/>
            </a:ext>
          </a:extLst>
        </xdr:cNvPr>
        <xdr:cNvGrpSpPr/>
      </xdr:nvGrpSpPr>
      <xdr:grpSpPr>
        <a:xfrm>
          <a:off x="858223" y="198736324"/>
          <a:ext cx="8456825"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2</xdr:col>
      <xdr:colOff>683531</xdr:colOff>
      <xdr:row>1685</xdr:row>
      <xdr:rowOff>163286</xdr:rowOff>
    </xdr:from>
    <xdr:to>
      <xdr:col>11</xdr:col>
      <xdr:colOff>312495</xdr:colOff>
      <xdr:row>2229</xdr:row>
      <xdr:rowOff>9424</xdr:rowOff>
    </xdr:to>
    <xdr:grpSp>
      <xdr:nvGrpSpPr>
        <xdr:cNvPr id="24" name="Grupo 23">
          <a:extLst>
            <a:ext uri="{FF2B5EF4-FFF2-40B4-BE49-F238E27FC236}">
              <a16:creationId xmlns:a16="http://schemas.microsoft.com/office/drawing/2014/main" id="{84877667-986F-4F0A-9B96-D1B773B22CCE}"/>
            </a:ext>
          </a:extLst>
        </xdr:cNvPr>
        <xdr:cNvGrpSpPr/>
      </xdr:nvGrpSpPr>
      <xdr:grpSpPr>
        <a:xfrm>
          <a:off x="1008502" y="258601376"/>
          <a:ext cx="8439962" cy="109580488"/>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xmlns:r="http://schemas.openxmlformats.org/officeDocument/2006/relationships" r:embed="rId22"/>
          <a:stretch>
            <a:fillRect/>
          </a:stretch>
        </xdr:blipFill>
        <xdr:spPr>
          <a:xfrm rot="5400000">
            <a:off x="443945" y="11576024"/>
            <a:ext cx="8640000" cy="6588214"/>
          </a:xfrm>
          <a:prstGeom prst="rect">
            <a:avLst/>
          </a:prstGeom>
          <a:ln w="38100">
            <a:solidFill>
              <a:sysClr val="windowText" lastClr="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xmlns:r="http://schemas.openxmlformats.org/officeDocument/2006/relationships" r:embed="rId23"/>
          <a:stretch>
            <a:fillRect/>
          </a:stretch>
        </xdr:blipFill>
        <xdr:spPr>
          <a:xfrm rot="5400000">
            <a:off x="443945" y="2651293"/>
            <a:ext cx="8640000" cy="6528641"/>
          </a:xfrm>
          <a:prstGeom prst="rect">
            <a:avLst/>
          </a:prstGeom>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xmlns:r="http://schemas.openxmlformats.org/officeDocument/2006/relationships" r:embed="rId24"/>
          <a:stretch>
            <a:fillRect/>
          </a:stretch>
        </xdr:blipFill>
        <xdr:spPr>
          <a:xfrm rot="5400000">
            <a:off x="344762" y="20683832"/>
            <a:ext cx="8838367" cy="6480000"/>
          </a:xfrm>
          <a:prstGeom prst="rect">
            <a:avLst/>
          </a:prstGeom>
          <a:ln w="38100">
            <a:solidFill>
              <a:sysClr val="windowText" lastClr="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xmlns:r="http://schemas.openxmlformats.org/officeDocument/2006/relationships" r:embed="rId25"/>
          <a:stretch>
            <a:fillRect/>
          </a:stretch>
        </xdr:blipFill>
        <xdr:spPr>
          <a:xfrm rot="5400000">
            <a:off x="443945" y="29721359"/>
            <a:ext cx="8640000" cy="6512346"/>
          </a:xfrm>
          <a:prstGeom prst="rect">
            <a:avLst/>
          </a:prstGeom>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xmlns:r="http://schemas.openxmlformats.org/officeDocument/2006/relationships" r:embed="rId26"/>
          <a:stretch>
            <a:fillRect/>
          </a:stretch>
        </xdr:blipFill>
        <xdr:spPr>
          <a:xfrm rot="5400000">
            <a:off x="443945" y="38658665"/>
            <a:ext cx="8640000" cy="6546767"/>
          </a:xfrm>
          <a:prstGeom prst="rect">
            <a:avLst/>
          </a:prstGeom>
          <a:ln w="38100">
            <a:solidFill>
              <a:sysClr val="windowText" lastClr="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xmlns:r="http://schemas.openxmlformats.org/officeDocument/2006/relationships" r:embed="rId27"/>
          <a:stretch>
            <a:fillRect/>
          </a:stretch>
        </xdr:blipFill>
        <xdr:spPr>
          <a:xfrm rot="5400000">
            <a:off x="443945" y="47629509"/>
            <a:ext cx="8640000" cy="6514114"/>
          </a:xfrm>
          <a:prstGeom prst="rect">
            <a:avLst/>
          </a:prstGeom>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xmlns:r="http://schemas.openxmlformats.org/officeDocument/2006/relationships" r:embed="rId28"/>
          <a:stretch>
            <a:fillRect/>
          </a:stretch>
        </xdr:blipFill>
        <xdr:spPr>
          <a:xfrm rot="5400000">
            <a:off x="443945" y="56620850"/>
            <a:ext cx="8640000" cy="6440466"/>
          </a:xfrm>
          <a:prstGeom prst="rect">
            <a:avLst/>
          </a:prstGeom>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xmlns:r="http://schemas.openxmlformats.org/officeDocument/2006/relationships" r:embed="rId29"/>
          <a:stretch>
            <a:fillRect/>
          </a:stretch>
        </xdr:blipFill>
        <xdr:spPr>
          <a:xfrm rot="5400000">
            <a:off x="443945" y="65574453"/>
            <a:ext cx="8640000" cy="6442294"/>
          </a:xfrm>
          <a:prstGeom prst="rect">
            <a:avLst/>
          </a:prstGeom>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xmlns:r="http://schemas.openxmlformats.org/officeDocument/2006/relationships" r:embed="rId30"/>
          <a:stretch>
            <a:fillRect/>
          </a:stretch>
        </xdr:blipFill>
        <xdr:spPr>
          <a:xfrm rot="5400000">
            <a:off x="443945" y="74506529"/>
            <a:ext cx="8640000" cy="6487176"/>
          </a:xfrm>
          <a:prstGeom prst="rect">
            <a:avLst/>
          </a:prstGeom>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xmlns:r="http://schemas.openxmlformats.org/officeDocument/2006/relationships" r:embed="rId31"/>
          <a:stretch>
            <a:fillRect/>
          </a:stretch>
        </xdr:blipFill>
        <xdr:spPr>
          <a:xfrm rot="5400000">
            <a:off x="443945" y="83523156"/>
            <a:ext cx="8640000" cy="6362956"/>
          </a:xfrm>
          <a:prstGeom prst="rect">
            <a:avLst/>
          </a:prstGeom>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xmlns:r="http://schemas.openxmlformats.org/officeDocument/2006/relationships" r:embed="rId32"/>
          <a:stretch>
            <a:fillRect/>
          </a:stretch>
        </xdr:blipFill>
        <xdr:spPr>
          <a:xfrm rot="5400000">
            <a:off x="443945" y="92469985"/>
            <a:ext cx="8640000" cy="6378332"/>
          </a:xfrm>
          <a:prstGeom prst="rect">
            <a:avLst/>
          </a:prstGeom>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xmlns:r="http://schemas.openxmlformats.org/officeDocument/2006/relationships" r:embed="rId33"/>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2</xdr:col>
      <xdr:colOff>486681</xdr:colOff>
      <xdr:row>2268</xdr:row>
      <xdr:rowOff>40821</xdr:rowOff>
    </xdr:from>
    <xdr:to>
      <xdr:col>11</xdr:col>
      <xdr:colOff>115645</xdr:colOff>
      <xdr:row>2455</xdr:row>
      <xdr:rowOff>103739</xdr:rowOff>
    </xdr:to>
    <xdr:grpSp>
      <xdr:nvGrpSpPr>
        <xdr:cNvPr id="37" name="Grupo 36">
          <a:extLst>
            <a:ext uri="{FF2B5EF4-FFF2-40B4-BE49-F238E27FC236}">
              <a16:creationId xmlns:a16="http://schemas.microsoft.com/office/drawing/2014/main" id="{859BD751-A21D-4DDF-BE68-6E53B8C31817}"/>
            </a:ext>
          </a:extLst>
        </xdr:cNvPr>
        <xdr:cNvGrpSpPr/>
      </xdr:nvGrpSpPr>
      <xdr:grpSpPr>
        <a:xfrm>
          <a:off x="808477" y="376076615"/>
          <a:ext cx="8439962" cy="37785093"/>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3</xdr:col>
      <xdr:colOff>340690</xdr:colOff>
      <xdr:row>2505</xdr:row>
      <xdr:rowOff>2662</xdr:rowOff>
    </xdr:from>
    <xdr:to>
      <xdr:col>10</xdr:col>
      <xdr:colOff>339894</xdr:colOff>
      <xdr:row>2806</xdr:row>
      <xdr:rowOff>50286</xdr:rowOff>
    </xdr:to>
    <xdr:grpSp>
      <xdr:nvGrpSpPr>
        <xdr:cNvPr id="42" name="Grupo 41">
          <a:extLst>
            <a:ext uri="{FF2B5EF4-FFF2-40B4-BE49-F238E27FC236}">
              <a16:creationId xmlns:a16="http://schemas.microsoft.com/office/drawing/2014/main" id="{5894D90B-EFB8-477B-B494-4C141F92A042}"/>
            </a:ext>
          </a:extLst>
        </xdr:cNvPr>
        <xdr:cNvGrpSpPr/>
      </xdr:nvGrpSpPr>
      <xdr:grpSpPr>
        <a:xfrm>
          <a:off x="1853484" y="423842750"/>
          <a:ext cx="6812381" cy="60847567"/>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xmlns:r="http://schemas.openxmlformats.org/officeDocument/2006/relationships" r:embed="rId34"/>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xmlns:r="http://schemas.openxmlformats.org/officeDocument/2006/relationships" r:embed="rId35"/>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xmlns:r="http://schemas.openxmlformats.org/officeDocument/2006/relationships" r:embed="rId36"/>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xmlns:r="http://schemas.openxmlformats.org/officeDocument/2006/relationships" r:embed="rId37"/>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xmlns:r="http://schemas.openxmlformats.org/officeDocument/2006/relationships" r:embed="rId38"/>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xmlns:r="http://schemas.openxmlformats.org/officeDocument/2006/relationships" r:embed="rId39"/>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xmlns:r="http://schemas.openxmlformats.org/officeDocument/2006/relationships" r:embed="rId40"/>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2837</xdr:row>
      <xdr:rowOff>1</xdr:rowOff>
    </xdr:from>
    <xdr:to>
      <xdr:col>10</xdr:col>
      <xdr:colOff>281356</xdr:colOff>
      <xdr:row>3108</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68154" y="490896089"/>
          <a:ext cx="6835998" cy="54764518"/>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xmlns:r="http://schemas.openxmlformats.org/officeDocument/2006/relationships" r:embed="rId41"/>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xmlns:r="http://schemas.openxmlformats.org/officeDocument/2006/relationships" r:embed="rId42"/>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xmlns:r="http://schemas.openxmlformats.org/officeDocument/2006/relationships" r:embed="rId43"/>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xmlns:r="http://schemas.openxmlformats.org/officeDocument/2006/relationships" r:embed="rId44"/>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xmlns:r="http://schemas.openxmlformats.org/officeDocument/2006/relationships" r:embed="rId45"/>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3142</xdr:row>
      <xdr:rowOff>101878</xdr:rowOff>
    </xdr:from>
    <xdr:to>
      <xdr:col>8</xdr:col>
      <xdr:colOff>401865</xdr:colOff>
      <xdr:row>3184</xdr:row>
      <xdr:rowOff>18881</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rotWithShape="1">
        <a:blip xmlns:r="http://schemas.openxmlformats.org/officeDocument/2006/relationships" r:embed="rId46"/>
        <a:srcRect b="1895"/>
        <a:stretch/>
      </xdr:blipFill>
      <xdr:spPr>
        <a:xfrm>
          <a:off x="1546218" y="612076778"/>
          <a:ext cx="5846997" cy="81847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3184</xdr:row>
      <xdr:rowOff>60008</xdr:rowOff>
    </xdr:from>
    <xdr:to>
      <xdr:col>8</xdr:col>
      <xdr:colOff>430976</xdr:colOff>
      <xdr:row>3226</xdr:row>
      <xdr:rowOff>144053</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rotWithShape="1">
        <a:blip xmlns:r="http://schemas.openxmlformats.org/officeDocument/2006/relationships" r:embed="rId47"/>
        <a:srcRect b="2538"/>
        <a:stretch/>
      </xdr:blipFill>
      <xdr:spPr>
        <a:xfrm>
          <a:off x="1545367" y="620432783"/>
          <a:ext cx="5873784" cy="83485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3227</xdr:row>
      <xdr:rowOff>2146</xdr:rowOff>
    </xdr:from>
    <xdr:to>
      <xdr:col>8</xdr:col>
      <xdr:colOff>429974</xdr:colOff>
      <xdr:row>3269</xdr:row>
      <xdr:rowOff>78421</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rotWithShape="1">
        <a:blip xmlns:r="http://schemas.openxmlformats.org/officeDocument/2006/relationships" r:embed="rId48"/>
        <a:srcRect t="1431" b="1764"/>
        <a:stretch/>
      </xdr:blipFill>
      <xdr:spPr>
        <a:xfrm>
          <a:off x="1523727" y="628975996"/>
          <a:ext cx="5894422" cy="834397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3269</xdr:row>
      <xdr:rowOff>144329</xdr:rowOff>
    </xdr:from>
    <xdr:to>
      <xdr:col>8</xdr:col>
      <xdr:colOff>449771</xdr:colOff>
      <xdr:row>3311</xdr:row>
      <xdr:rowOff>12569</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rotWithShape="1">
        <a:blip xmlns:r="http://schemas.openxmlformats.org/officeDocument/2006/relationships" r:embed="rId49"/>
        <a:srcRect b="2894"/>
        <a:stretch/>
      </xdr:blipFill>
      <xdr:spPr>
        <a:xfrm>
          <a:off x="1523183" y="637516054"/>
          <a:ext cx="5914763" cy="81391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3311</xdr:row>
      <xdr:rowOff>94602</xdr:rowOff>
    </xdr:from>
    <xdr:to>
      <xdr:col>8</xdr:col>
      <xdr:colOff>450458</xdr:colOff>
      <xdr:row>3352</xdr:row>
      <xdr:rowOff>164230</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rotWithShape="1">
        <a:blip xmlns:r="http://schemas.openxmlformats.org/officeDocument/2006/relationships" r:embed="rId50"/>
        <a:srcRect t="3341" b="2936"/>
        <a:stretch/>
      </xdr:blipFill>
      <xdr:spPr>
        <a:xfrm>
          <a:off x="1582110" y="645870552"/>
          <a:ext cx="5869223" cy="81373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3354</xdr:row>
      <xdr:rowOff>28818</xdr:rowOff>
    </xdr:from>
    <xdr:to>
      <xdr:col>8</xdr:col>
      <xdr:colOff>426911</xdr:colOff>
      <xdr:row>3398</xdr:row>
      <xdr:rowOff>63742</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xmlns:r="http://schemas.openxmlformats.org/officeDocument/2006/relationships" r:embed="rId4"/>
        <a:stretch>
          <a:fillRect/>
        </a:stretch>
      </xdr:blipFill>
      <xdr:spPr>
        <a:xfrm>
          <a:off x="1572533" y="654402668"/>
          <a:ext cx="5845728" cy="86994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3399</xdr:row>
      <xdr:rowOff>108712</xdr:rowOff>
    </xdr:from>
    <xdr:to>
      <xdr:col>8</xdr:col>
      <xdr:colOff>427931</xdr:colOff>
      <xdr:row>3440</xdr:row>
      <xdr:rowOff>40431</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rotWithShape="1">
        <a:blip xmlns:r="http://schemas.openxmlformats.org/officeDocument/2006/relationships" r:embed="rId5"/>
        <a:srcRect b="3826"/>
        <a:stretch/>
      </xdr:blipFill>
      <xdr:spPr>
        <a:xfrm>
          <a:off x="1589453" y="663483687"/>
          <a:ext cx="5829828" cy="80025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3441</xdr:row>
      <xdr:rowOff>88123</xdr:rowOff>
    </xdr:from>
    <xdr:to>
      <xdr:col>8</xdr:col>
      <xdr:colOff>407155</xdr:colOff>
      <xdr:row>3482</xdr:row>
      <xdr:rowOff>60236</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rotWithShape="1">
        <a:blip xmlns:r="http://schemas.openxmlformats.org/officeDocument/2006/relationships" r:embed="rId6"/>
        <a:srcRect t="2260" b="3151"/>
        <a:stretch/>
      </xdr:blipFill>
      <xdr:spPr>
        <a:xfrm>
          <a:off x="1559959" y="671864148"/>
          <a:ext cx="5841721" cy="80429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3484</xdr:row>
      <xdr:rowOff>127663</xdr:rowOff>
    </xdr:from>
    <xdr:to>
      <xdr:col>8</xdr:col>
      <xdr:colOff>448663</xdr:colOff>
      <xdr:row>3526</xdr:row>
      <xdr:rowOff>104174</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rotWithShape="1">
        <a:blip xmlns:r="http://schemas.openxmlformats.org/officeDocument/2006/relationships" r:embed="rId7"/>
        <a:srcRect b="1631"/>
        <a:stretch/>
      </xdr:blipFill>
      <xdr:spPr>
        <a:xfrm>
          <a:off x="1535866" y="680504763"/>
          <a:ext cx="5904147" cy="824103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3559</xdr:row>
      <xdr:rowOff>65232</xdr:rowOff>
    </xdr:from>
    <xdr:to>
      <xdr:col>8</xdr:col>
      <xdr:colOff>92197</xdr:colOff>
      <xdr:row>3600</xdr:row>
      <xdr:rowOff>178525</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rotWithShape="1">
        <a:blip xmlns:r="http://schemas.openxmlformats.org/officeDocument/2006/relationships" r:embed="rId51"/>
        <a:srcRect b="2555"/>
        <a:stretch/>
      </xdr:blipFill>
      <xdr:spPr>
        <a:xfrm>
          <a:off x="1511484" y="695450557"/>
          <a:ext cx="5575238" cy="81809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3601</xdr:row>
      <xdr:rowOff>150587</xdr:rowOff>
    </xdr:from>
    <xdr:to>
      <xdr:col>8</xdr:col>
      <xdr:colOff>85478</xdr:colOff>
      <xdr:row>3644</xdr:row>
      <xdr:rowOff>26850</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rotWithShape="1">
        <a:blip xmlns:r="http://schemas.openxmlformats.org/officeDocument/2006/relationships" r:embed="rId52"/>
        <a:srcRect r="2549" b="887"/>
        <a:stretch/>
      </xdr:blipFill>
      <xdr:spPr>
        <a:xfrm>
          <a:off x="1503563" y="703933787"/>
          <a:ext cx="5576440" cy="83376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3644</xdr:row>
      <xdr:rowOff>120971</xdr:rowOff>
    </xdr:from>
    <xdr:to>
      <xdr:col>8</xdr:col>
      <xdr:colOff>105806</xdr:colOff>
      <xdr:row>3686</xdr:row>
      <xdr:rowOff>142950</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xmlns:r="http://schemas.openxmlformats.org/officeDocument/2006/relationships" r:embed="rId53"/>
        <a:stretch>
          <a:fillRect/>
        </a:stretch>
      </xdr:blipFill>
      <xdr:spPr>
        <a:xfrm>
          <a:off x="1515568" y="712508421"/>
          <a:ext cx="5581588" cy="829285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3687</xdr:row>
      <xdr:rowOff>102354</xdr:rowOff>
    </xdr:from>
    <xdr:to>
      <xdr:col>8</xdr:col>
      <xdr:colOff>123486</xdr:colOff>
      <xdr:row>3728</xdr:row>
      <xdr:rowOff>114594</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rotWithShape="1">
        <a:blip xmlns:r="http://schemas.openxmlformats.org/officeDocument/2006/relationships" r:embed="rId54"/>
        <a:srcRect t="2684" b="2009"/>
        <a:stretch/>
      </xdr:blipFill>
      <xdr:spPr>
        <a:xfrm>
          <a:off x="1458574" y="721090879"/>
          <a:ext cx="5656262" cy="80830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3816</xdr:row>
      <xdr:rowOff>41046</xdr:rowOff>
    </xdr:from>
    <xdr:to>
      <xdr:col>8</xdr:col>
      <xdr:colOff>199229</xdr:colOff>
      <xdr:row>3856</xdr:row>
      <xdr:rowOff>125137</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xmlns:r="http://schemas.openxmlformats.org/officeDocument/2006/relationships" r:embed="rId8"/>
        <a:stretch>
          <a:fillRect/>
        </a:stretch>
      </xdr:blipFill>
      <xdr:spPr>
        <a:xfrm>
          <a:off x="1345935" y="746829621"/>
          <a:ext cx="5844644" cy="79612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3857</xdr:row>
      <xdr:rowOff>111232</xdr:rowOff>
    </xdr:from>
    <xdr:to>
      <xdr:col>8</xdr:col>
      <xdr:colOff>198045</xdr:colOff>
      <xdr:row>3898</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xmlns:r="http://schemas.openxmlformats.org/officeDocument/2006/relationships" r:embed="rId9"/>
        <a:stretch>
          <a:fillRect/>
        </a:stretch>
      </xdr:blipFill>
      <xdr:spPr>
        <a:xfrm>
          <a:off x="1307970" y="755100832"/>
          <a:ext cx="5881425" cy="80915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3899</xdr:row>
      <xdr:rowOff>67510</xdr:rowOff>
    </xdr:from>
    <xdr:to>
      <xdr:col>8</xdr:col>
      <xdr:colOff>218557</xdr:colOff>
      <xdr:row>3941</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xmlns:r="http://schemas.openxmlformats.org/officeDocument/2006/relationships" r:embed="rId10"/>
        <a:stretch>
          <a:fillRect/>
        </a:stretch>
      </xdr:blipFill>
      <xdr:spPr>
        <a:xfrm>
          <a:off x="1288938" y="763454985"/>
          <a:ext cx="5920969" cy="827715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3729</xdr:row>
      <xdr:rowOff>56134</xdr:rowOff>
    </xdr:from>
    <xdr:to>
      <xdr:col>8</xdr:col>
      <xdr:colOff>142195</xdr:colOff>
      <xdr:row>3770</xdr:row>
      <xdr:rowOff>113647</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rotWithShape="1">
        <a:blip xmlns:r="http://schemas.openxmlformats.org/officeDocument/2006/relationships" r:embed="rId11"/>
        <a:srcRect r="3092"/>
        <a:stretch/>
      </xdr:blipFill>
      <xdr:spPr>
        <a:xfrm>
          <a:off x="1448126" y="729442534"/>
          <a:ext cx="5688594" cy="81283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3771</xdr:row>
      <xdr:rowOff>61093</xdr:rowOff>
    </xdr:from>
    <xdr:to>
      <xdr:col>8</xdr:col>
      <xdr:colOff>161027</xdr:colOff>
      <xdr:row>3815</xdr:row>
      <xdr:rowOff>38493</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rotWithShape="1">
        <a:blip xmlns:r="http://schemas.openxmlformats.org/officeDocument/2006/relationships" r:embed="rId12"/>
        <a:srcRect l="5735" r="4027" b="1670"/>
        <a:stretch/>
      </xdr:blipFill>
      <xdr:spPr>
        <a:xfrm>
          <a:off x="1418303" y="737851718"/>
          <a:ext cx="5734074" cy="86388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3972</xdr:row>
      <xdr:rowOff>94503</xdr:rowOff>
    </xdr:from>
    <xdr:to>
      <xdr:col>8</xdr:col>
      <xdr:colOff>850512</xdr:colOff>
      <xdr:row>4014</xdr:row>
      <xdr:rowOff>85951</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xmlns:r="http://schemas.openxmlformats.org/officeDocument/2006/relationships" r:embed="rId55"/>
        <a:stretch>
          <a:fillRect/>
        </a:stretch>
      </xdr:blipFill>
      <xdr:spPr>
        <a:xfrm>
          <a:off x="1876292" y="778086978"/>
          <a:ext cx="5971920" cy="825597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4015</xdr:row>
      <xdr:rowOff>87271</xdr:rowOff>
    </xdr:from>
    <xdr:to>
      <xdr:col>8</xdr:col>
      <xdr:colOff>906133</xdr:colOff>
      <xdr:row>4057</xdr:row>
      <xdr:rowOff>107351</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xmlns:r="http://schemas.openxmlformats.org/officeDocument/2006/relationships" r:embed="rId56"/>
        <a:stretch>
          <a:fillRect/>
        </a:stretch>
      </xdr:blipFill>
      <xdr:spPr>
        <a:xfrm>
          <a:off x="1849852" y="786677646"/>
          <a:ext cx="6044456" cy="829095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4058</xdr:row>
      <xdr:rowOff>198531</xdr:rowOff>
    </xdr:from>
    <xdr:to>
      <xdr:col>8</xdr:col>
      <xdr:colOff>906591</xdr:colOff>
      <xdr:row>4101</xdr:row>
      <xdr:rowOff>49772</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xmlns:r="http://schemas.openxmlformats.org/officeDocument/2006/relationships" r:embed="rId57"/>
        <a:stretch>
          <a:fillRect/>
        </a:stretch>
      </xdr:blipFill>
      <xdr:spPr>
        <a:xfrm>
          <a:off x="1845769" y="795396331"/>
          <a:ext cx="6061697" cy="83126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4101</xdr:row>
      <xdr:rowOff>161639</xdr:rowOff>
    </xdr:from>
    <xdr:to>
      <xdr:col>8</xdr:col>
      <xdr:colOff>934913</xdr:colOff>
      <xdr:row>4143</xdr:row>
      <xdr:rowOff>18965</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rotWithShape="1">
        <a:blip xmlns:r="http://schemas.openxmlformats.org/officeDocument/2006/relationships" r:embed="rId58"/>
        <a:srcRect t="3200"/>
        <a:stretch/>
      </xdr:blipFill>
      <xdr:spPr>
        <a:xfrm>
          <a:off x="1810657" y="803960514"/>
          <a:ext cx="6115606" cy="812502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4143</xdr:row>
      <xdr:rowOff>160222</xdr:rowOff>
    </xdr:from>
    <xdr:to>
      <xdr:col>8</xdr:col>
      <xdr:colOff>952060</xdr:colOff>
      <xdr:row>4185</xdr:row>
      <xdr:rowOff>35711</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rotWithShape="1">
        <a:blip xmlns:r="http://schemas.openxmlformats.org/officeDocument/2006/relationships" r:embed="rId13"/>
        <a:srcRect t="2898" b="1422"/>
        <a:stretch/>
      </xdr:blipFill>
      <xdr:spPr>
        <a:xfrm>
          <a:off x="1789018" y="812360147"/>
          <a:ext cx="6154392" cy="81431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4185</xdr:row>
      <xdr:rowOff>144852</xdr:rowOff>
    </xdr:from>
    <xdr:to>
      <xdr:col>8</xdr:col>
      <xdr:colOff>999645</xdr:colOff>
      <xdr:row>4229</xdr:row>
      <xdr:rowOff>126491</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xmlns:r="http://schemas.openxmlformats.org/officeDocument/2006/relationships" r:embed="rId14"/>
        <a:stretch>
          <a:fillRect/>
        </a:stretch>
      </xdr:blipFill>
      <xdr:spPr>
        <a:xfrm>
          <a:off x="1750652" y="820739477"/>
          <a:ext cx="6243518" cy="86398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4230</xdr:row>
      <xdr:rowOff>62203</xdr:rowOff>
    </xdr:from>
    <xdr:to>
      <xdr:col>8</xdr:col>
      <xdr:colOff>1018721</xdr:colOff>
      <xdr:row>4271</xdr:row>
      <xdr:rowOff>141180</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rotWithShape="1">
        <a:blip xmlns:r="http://schemas.openxmlformats.org/officeDocument/2006/relationships" r:embed="rId15"/>
        <a:srcRect b="3230"/>
        <a:stretch/>
      </xdr:blipFill>
      <xdr:spPr>
        <a:xfrm>
          <a:off x="1764260" y="829664303"/>
          <a:ext cx="6245811" cy="814665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4272</xdr:row>
      <xdr:rowOff>112032</xdr:rowOff>
    </xdr:from>
    <xdr:to>
      <xdr:col>8</xdr:col>
      <xdr:colOff>1017274</xdr:colOff>
      <xdr:row>4313</xdr:row>
      <xdr:rowOff>68504</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rotWithShape="1">
        <a:blip xmlns:r="http://schemas.openxmlformats.org/officeDocument/2006/relationships" r:embed="rId16"/>
        <a:srcRect t="3459" b="2585"/>
        <a:stretch/>
      </xdr:blipFill>
      <xdr:spPr>
        <a:xfrm>
          <a:off x="1774559" y="838112007"/>
          <a:ext cx="6243590" cy="80304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4313</xdr:row>
      <xdr:rowOff>200932</xdr:rowOff>
    </xdr:from>
    <xdr:to>
      <xdr:col>8</xdr:col>
      <xdr:colOff>1036232</xdr:colOff>
      <xdr:row>4355</xdr:row>
      <xdr:rowOff>26723</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rotWithShape="1">
        <a:blip xmlns:r="http://schemas.openxmlformats.org/officeDocument/2006/relationships" r:embed="rId17"/>
        <a:srcRect t="3391" b="3041"/>
        <a:stretch/>
      </xdr:blipFill>
      <xdr:spPr>
        <a:xfrm>
          <a:off x="1752176" y="846398757"/>
          <a:ext cx="6278581" cy="80966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4388</xdr:row>
      <xdr:rowOff>68036</xdr:rowOff>
    </xdr:from>
    <xdr:to>
      <xdr:col>10</xdr:col>
      <xdr:colOff>360544</xdr:colOff>
      <xdr:row>4483</xdr:row>
      <xdr:rowOff>78694</xdr:rowOff>
    </xdr:to>
    <xdr:grpSp>
      <xdr:nvGrpSpPr>
        <xdr:cNvPr id="83" name="Grupo 82">
          <a:extLst>
            <a:ext uri="{FF2B5EF4-FFF2-40B4-BE49-F238E27FC236}">
              <a16:creationId xmlns:a16="http://schemas.microsoft.com/office/drawing/2014/main" id="{CC19709D-2D0F-4EBE-9A3B-15714937D150}"/>
            </a:ext>
          </a:extLst>
        </xdr:cNvPr>
        <xdr:cNvGrpSpPr/>
      </xdr:nvGrpSpPr>
      <xdr:grpSpPr>
        <a:xfrm>
          <a:off x="1192654" y="803806773"/>
          <a:ext cx="7493861" cy="19175892"/>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xmlns:r="http://schemas.openxmlformats.org/officeDocument/2006/relationships" r:embed="rId59"/>
          <a:stretch>
            <a:fillRect/>
          </a:stretch>
        </xdr:blipFill>
        <xdr:spPr>
          <a:xfrm>
            <a:off x="17407423" y="1797846"/>
            <a:ext cx="7108032" cy="8763000"/>
          </a:xfrm>
          <a:prstGeom prst="rect">
            <a:avLst/>
          </a:prstGeom>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xmlns:r="http://schemas.openxmlformats.org/officeDocument/2006/relationships" r:embed="rId60"/>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2</xdr:col>
      <xdr:colOff>707569</xdr:colOff>
      <xdr:row>4514</xdr:row>
      <xdr:rowOff>0</xdr:rowOff>
    </xdr:from>
    <xdr:to>
      <xdr:col>10</xdr:col>
      <xdr:colOff>81054</xdr:colOff>
      <xdr:row>4570</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419" y="886406025"/>
          <a:ext cx="7377660"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4572</xdr:row>
      <xdr:rowOff>68035</xdr:rowOff>
    </xdr:from>
    <xdr:to>
      <xdr:col>10</xdr:col>
      <xdr:colOff>121878</xdr:colOff>
      <xdr:row>4628</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75418" y="898072335"/>
          <a:ext cx="7374485" cy="11250495"/>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4631</xdr:row>
      <xdr:rowOff>0</xdr:rowOff>
    </xdr:from>
    <xdr:to>
      <xdr:col>10</xdr:col>
      <xdr:colOff>138659</xdr:colOff>
      <xdr:row>4687</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85850" y="909808950"/>
          <a:ext cx="7380834" cy="11228579"/>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4689</xdr:row>
      <xdr:rowOff>40822</xdr:rowOff>
    </xdr:from>
    <xdr:to>
      <xdr:col>10</xdr:col>
      <xdr:colOff>119956</xdr:colOff>
      <xdr:row>4745</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085850" y="921451222"/>
          <a:ext cx="7362131"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4779</xdr:row>
      <xdr:rowOff>146503</xdr:rowOff>
    </xdr:from>
    <xdr:to>
      <xdr:col>8</xdr:col>
      <xdr:colOff>888130</xdr:colOff>
      <xdr:row>4936</xdr:row>
      <xdr:rowOff>163049</xdr:rowOff>
    </xdr:to>
    <xdr:grpSp>
      <xdr:nvGrpSpPr>
        <xdr:cNvPr id="90" name="Grupo 89">
          <a:extLst>
            <a:ext uri="{FF2B5EF4-FFF2-40B4-BE49-F238E27FC236}">
              <a16:creationId xmlns:a16="http://schemas.microsoft.com/office/drawing/2014/main" id="{7B4E556E-4922-4BF0-8740-0BE56DEF5E6A}"/>
            </a:ext>
          </a:extLst>
        </xdr:cNvPr>
        <xdr:cNvGrpSpPr/>
      </xdr:nvGrpSpPr>
      <xdr:grpSpPr>
        <a:xfrm>
          <a:off x="2131465" y="882752240"/>
          <a:ext cx="5768372" cy="31684369"/>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xmlns:r="http://schemas.openxmlformats.org/officeDocument/2006/relationships" r:embed="rId6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xmlns:r="http://schemas.openxmlformats.org/officeDocument/2006/relationships" r:embed="rId6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rotWithShape="1">
          <a:blip xmlns:r="http://schemas.openxmlformats.org/officeDocument/2006/relationships" r:embed="rId6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xmlns:r="http://schemas.openxmlformats.org/officeDocument/2006/relationships" r:embed="rId6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4940</xdr:row>
      <xdr:rowOff>40821</xdr:rowOff>
    </xdr:from>
    <xdr:to>
      <xdr:col>10</xdr:col>
      <xdr:colOff>37457</xdr:colOff>
      <xdr:row>5081</xdr:row>
      <xdr:rowOff>8614</xdr:rowOff>
    </xdr:to>
    <xdr:grpSp>
      <xdr:nvGrpSpPr>
        <xdr:cNvPr id="95" name="Grupo 94">
          <a:extLst>
            <a:ext uri="{FF2B5EF4-FFF2-40B4-BE49-F238E27FC236}">
              <a16:creationId xmlns:a16="http://schemas.microsoft.com/office/drawing/2014/main" id="{ACEFC844-DB71-4E94-BE89-18D097C5CFF2}"/>
            </a:ext>
          </a:extLst>
        </xdr:cNvPr>
        <xdr:cNvGrpSpPr/>
      </xdr:nvGrpSpPr>
      <xdr:grpSpPr>
        <a:xfrm>
          <a:off x="1839365" y="915124380"/>
          <a:ext cx="6524063" cy="28411497"/>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xmlns:r="http://schemas.openxmlformats.org/officeDocument/2006/relationships" r:embed="rId6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xmlns:r="http://schemas.openxmlformats.org/officeDocument/2006/relationships" r:embed="rId7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xmlns:r="http://schemas.openxmlformats.org/officeDocument/2006/relationships" r:embed="rId7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5083</xdr:row>
      <xdr:rowOff>0</xdr:rowOff>
    </xdr:from>
    <xdr:to>
      <xdr:col>8</xdr:col>
      <xdr:colOff>923281</xdr:colOff>
      <xdr:row>5223</xdr:row>
      <xdr:rowOff>154436</xdr:rowOff>
    </xdr:to>
    <xdr:grpSp>
      <xdr:nvGrpSpPr>
        <xdr:cNvPr id="99" name="Grupo 98">
          <a:extLst>
            <a:ext uri="{FF2B5EF4-FFF2-40B4-BE49-F238E27FC236}">
              <a16:creationId xmlns:a16="http://schemas.microsoft.com/office/drawing/2014/main" id="{4ECE46F6-DEFC-4F0F-9CDA-420D50541E98}"/>
            </a:ext>
          </a:extLst>
        </xdr:cNvPr>
        <xdr:cNvGrpSpPr/>
      </xdr:nvGrpSpPr>
      <xdr:grpSpPr>
        <a:xfrm>
          <a:off x="2179544" y="943927500"/>
          <a:ext cx="5761794" cy="28393260"/>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xmlns:r="http://schemas.openxmlformats.org/officeDocument/2006/relationships" r:embed="rId72"/>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xmlns:r="http://schemas.openxmlformats.org/officeDocument/2006/relationships" r:embed="rId73"/>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xmlns:r="http://schemas.openxmlformats.org/officeDocument/2006/relationships" r:embed="rId74"/>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5226</xdr:row>
      <xdr:rowOff>27214</xdr:rowOff>
    </xdr:from>
    <xdr:to>
      <xdr:col>8</xdr:col>
      <xdr:colOff>874749</xdr:colOff>
      <xdr:row>5366</xdr:row>
      <xdr:rowOff>190097</xdr:rowOff>
    </xdr:to>
    <xdr:grpSp>
      <xdr:nvGrpSpPr>
        <xdr:cNvPr id="103" name="Grupo 102">
          <a:extLst>
            <a:ext uri="{FF2B5EF4-FFF2-40B4-BE49-F238E27FC236}">
              <a16:creationId xmlns:a16="http://schemas.microsoft.com/office/drawing/2014/main" id="{731209B2-A57A-4CC1-9EFB-3BEA7DEBA4CE}"/>
            </a:ext>
          </a:extLst>
        </xdr:cNvPr>
        <xdr:cNvGrpSpPr/>
      </xdr:nvGrpSpPr>
      <xdr:grpSpPr>
        <a:xfrm>
          <a:off x="2233973" y="972801830"/>
          <a:ext cx="5655658" cy="28398532"/>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xmlns:r="http://schemas.openxmlformats.org/officeDocument/2006/relationships" r:embed="rId75"/>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xmlns:r="http://schemas.openxmlformats.org/officeDocument/2006/relationships" r:embed="rId76"/>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xmlns:r="http://schemas.openxmlformats.org/officeDocument/2006/relationships" r:embed="rId77"/>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5397</xdr:row>
      <xdr:rowOff>176892</xdr:rowOff>
    </xdr:from>
    <xdr:to>
      <xdr:col>8</xdr:col>
      <xdr:colOff>457009</xdr:colOff>
      <xdr:row>5477</xdr:row>
      <xdr:rowOff>113939</xdr:rowOff>
    </xdr:to>
    <xdr:grpSp>
      <xdr:nvGrpSpPr>
        <xdr:cNvPr id="107" name="Grupo 106">
          <a:extLst>
            <a:ext uri="{FF2B5EF4-FFF2-40B4-BE49-F238E27FC236}">
              <a16:creationId xmlns:a16="http://schemas.microsoft.com/office/drawing/2014/main" id="{BF97ADA8-5EC0-4E5C-B767-CCA3979F9768}"/>
            </a:ext>
          </a:extLst>
        </xdr:cNvPr>
        <xdr:cNvGrpSpPr/>
      </xdr:nvGrpSpPr>
      <xdr:grpSpPr>
        <a:xfrm>
          <a:off x="1958654" y="1007443214"/>
          <a:ext cx="5513237" cy="16070343"/>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xmlns:r="http://schemas.openxmlformats.org/officeDocument/2006/relationships" r:embed="rId78"/>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xmlns:r="http://schemas.openxmlformats.org/officeDocument/2006/relationships" r:embed="rId79"/>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5509</xdr:row>
      <xdr:rowOff>95249</xdr:rowOff>
    </xdr:from>
    <xdr:to>
      <xdr:col>8</xdr:col>
      <xdr:colOff>572384</xdr:colOff>
      <xdr:row>5692</xdr:row>
      <xdr:rowOff>163619</xdr:rowOff>
    </xdr:to>
    <xdr:grpSp>
      <xdr:nvGrpSpPr>
        <xdr:cNvPr id="110" name="Grupo 109">
          <a:extLst>
            <a:ext uri="{FF2B5EF4-FFF2-40B4-BE49-F238E27FC236}">
              <a16:creationId xmlns:a16="http://schemas.microsoft.com/office/drawing/2014/main" id="{CA4FD410-4248-4483-97AF-6523AA9D0D3A}"/>
            </a:ext>
          </a:extLst>
        </xdr:cNvPr>
        <xdr:cNvGrpSpPr/>
      </xdr:nvGrpSpPr>
      <xdr:grpSpPr>
        <a:xfrm>
          <a:off x="1989044" y="1029949455"/>
          <a:ext cx="5598222" cy="36977371"/>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xmlns:r="http://schemas.openxmlformats.org/officeDocument/2006/relationships" r:embed="rId80"/>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xmlns:r="http://schemas.openxmlformats.org/officeDocument/2006/relationships" r:embed="rId81"/>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xmlns:r="http://schemas.openxmlformats.org/officeDocument/2006/relationships" r:embed="rId82"/>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xmlns:r="http://schemas.openxmlformats.org/officeDocument/2006/relationships" r:embed="rId83"/>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5726</xdr:row>
      <xdr:rowOff>85725</xdr:rowOff>
    </xdr:from>
    <xdr:to>
      <xdr:col>8</xdr:col>
      <xdr:colOff>1184755</xdr:colOff>
      <xdr:row>5863</xdr:row>
      <xdr:rowOff>83345</xdr:rowOff>
    </xdr:to>
    <xdr:grpSp>
      <xdr:nvGrpSpPr>
        <xdr:cNvPr id="115" name="Grupo 114">
          <a:extLst>
            <a:ext uri="{FF2B5EF4-FFF2-40B4-BE49-F238E27FC236}">
              <a16:creationId xmlns:a16="http://schemas.microsoft.com/office/drawing/2014/main" id="{C5E15248-F658-4230-AD88-78B733505879}"/>
            </a:ext>
          </a:extLst>
        </xdr:cNvPr>
        <xdr:cNvGrpSpPr/>
      </xdr:nvGrpSpPr>
      <xdr:grpSpPr>
        <a:xfrm>
          <a:off x="1938716" y="1073706932"/>
          <a:ext cx="6264096" cy="27637676"/>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xmlns:r="http://schemas.openxmlformats.org/officeDocument/2006/relationships" r:embed="rId84"/>
          <a:stretch>
            <a:fillRect/>
          </a:stretch>
        </xdr:blipFill>
        <xdr:spPr>
          <a:xfrm>
            <a:off x="63214529" y="1584778"/>
            <a:ext cx="5711534" cy="8130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xmlns:r="http://schemas.openxmlformats.org/officeDocument/2006/relationships" r:embed="rId85"/>
          <a:stretch>
            <a:fillRect/>
          </a:stretch>
        </xdr:blipFill>
        <xdr:spPr>
          <a:xfrm>
            <a:off x="63154467" y="10107211"/>
            <a:ext cx="5847455" cy="825173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xmlns:r="http://schemas.openxmlformats.org/officeDocument/2006/relationships" r:embed="rId86"/>
          <a:stretch>
            <a:fillRect/>
          </a:stretch>
        </xdr:blipFill>
        <xdr:spPr>
          <a:xfrm>
            <a:off x="63245208" y="18783088"/>
            <a:ext cx="5743843" cy="82274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5895</xdr:row>
      <xdr:rowOff>0</xdr:rowOff>
    </xdr:from>
    <xdr:to>
      <xdr:col>8</xdr:col>
      <xdr:colOff>625651</xdr:colOff>
      <xdr:row>6077</xdr:row>
      <xdr:rowOff>180067</xdr:rowOff>
    </xdr:to>
    <xdr:grpSp>
      <xdr:nvGrpSpPr>
        <xdr:cNvPr id="119" name="Grupo 118">
          <a:extLst>
            <a:ext uri="{FF2B5EF4-FFF2-40B4-BE49-F238E27FC236}">
              <a16:creationId xmlns:a16="http://schemas.microsoft.com/office/drawing/2014/main" id="{70540FDE-06DA-4752-96D0-A82A943EF820}"/>
            </a:ext>
          </a:extLst>
        </xdr:cNvPr>
        <xdr:cNvGrpSpPr/>
      </xdr:nvGrpSpPr>
      <xdr:grpSpPr>
        <a:xfrm>
          <a:off x="1512794" y="1107712676"/>
          <a:ext cx="6127739" cy="36893713"/>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xmlns:r="http://schemas.openxmlformats.org/officeDocument/2006/relationships" r:embed="rId87"/>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xmlns:r="http://schemas.openxmlformats.org/officeDocument/2006/relationships" r:embed="rId88"/>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xmlns:r="http://schemas.openxmlformats.org/officeDocument/2006/relationships" r:embed="rId89"/>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xmlns:r="http://schemas.openxmlformats.org/officeDocument/2006/relationships" r:embed="rId90"/>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6111</xdr:row>
      <xdr:rowOff>0</xdr:rowOff>
    </xdr:from>
    <xdr:to>
      <xdr:col>8</xdr:col>
      <xdr:colOff>724346</xdr:colOff>
      <xdr:row>6251</xdr:row>
      <xdr:rowOff>20740</xdr:rowOff>
    </xdr:to>
    <xdr:grpSp>
      <xdr:nvGrpSpPr>
        <xdr:cNvPr id="124" name="Grupo 123">
          <a:extLst>
            <a:ext uri="{FF2B5EF4-FFF2-40B4-BE49-F238E27FC236}">
              <a16:creationId xmlns:a16="http://schemas.microsoft.com/office/drawing/2014/main" id="{A9CD0782-8F75-4926-B7BA-0AC14EBE02E2}"/>
            </a:ext>
          </a:extLst>
        </xdr:cNvPr>
        <xdr:cNvGrpSpPr/>
      </xdr:nvGrpSpPr>
      <xdr:grpSpPr>
        <a:xfrm>
          <a:off x="1512857" y="1151281147"/>
          <a:ext cx="6226371" cy="28259564"/>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xmlns:r="http://schemas.openxmlformats.org/officeDocument/2006/relationships" r:embed="rId91"/>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xmlns:r="http://schemas.openxmlformats.org/officeDocument/2006/relationships" r:embed="rId92"/>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xmlns:r="http://schemas.openxmlformats.org/officeDocument/2006/relationships" r:embed="rId93"/>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6285</xdr:row>
      <xdr:rowOff>0</xdr:rowOff>
    </xdr:from>
    <xdr:to>
      <xdr:col>8</xdr:col>
      <xdr:colOff>685187</xdr:colOff>
      <xdr:row>6468</xdr:row>
      <xdr:rowOff>155129</xdr:rowOff>
    </xdr:to>
    <xdr:grpSp>
      <xdr:nvGrpSpPr>
        <xdr:cNvPr id="128" name="Grupo 127">
          <a:extLst>
            <a:ext uri="{FF2B5EF4-FFF2-40B4-BE49-F238E27FC236}">
              <a16:creationId xmlns:a16="http://schemas.microsoft.com/office/drawing/2014/main" id="{007A4B81-3FC1-4FD8-A7D4-D84405D6CF86}"/>
            </a:ext>
          </a:extLst>
        </xdr:cNvPr>
        <xdr:cNvGrpSpPr/>
      </xdr:nvGrpSpPr>
      <xdr:grpSpPr>
        <a:xfrm>
          <a:off x="1513246" y="1186377971"/>
          <a:ext cx="6186823" cy="37067305"/>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xmlns:r="http://schemas.openxmlformats.org/officeDocument/2006/relationships" r:embed="rId94"/>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xmlns:r="http://schemas.openxmlformats.org/officeDocument/2006/relationships" r:embed="rId95"/>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xmlns:r="http://schemas.openxmlformats.org/officeDocument/2006/relationships" r:embed="rId96"/>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xmlns:r="http://schemas.openxmlformats.org/officeDocument/2006/relationships" r:embed="rId97"/>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6501</xdr:row>
      <xdr:rowOff>190500</xdr:rowOff>
    </xdr:from>
    <xdr:to>
      <xdr:col>8</xdr:col>
      <xdr:colOff>1179674</xdr:colOff>
      <xdr:row>6642</xdr:row>
      <xdr:rowOff>798</xdr:rowOff>
    </xdr:to>
    <xdr:grpSp>
      <xdr:nvGrpSpPr>
        <xdr:cNvPr id="133" name="Grupo 132">
          <a:extLst>
            <a:ext uri="{FF2B5EF4-FFF2-40B4-BE49-F238E27FC236}">
              <a16:creationId xmlns:a16="http://schemas.microsoft.com/office/drawing/2014/main" id="{6916A916-9981-4F25-AFA0-BC4983048026}"/>
            </a:ext>
          </a:extLst>
        </xdr:cNvPr>
        <xdr:cNvGrpSpPr/>
      </xdr:nvGrpSpPr>
      <xdr:grpSpPr>
        <a:xfrm>
          <a:off x="1772229" y="1230136941"/>
          <a:ext cx="6422327" cy="28250828"/>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xmlns:r="http://schemas.openxmlformats.org/officeDocument/2006/relationships" r:embed="rId98"/>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xmlns:r="http://schemas.openxmlformats.org/officeDocument/2006/relationships" r:embed="rId99"/>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xmlns:r="http://schemas.openxmlformats.org/officeDocument/2006/relationships" r:embed="rId100"/>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98425</xdr:colOff>
      <xdr:row>1403</xdr:row>
      <xdr:rowOff>104775</xdr:rowOff>
    </xdr:from>
    <xdr:to>
      <xdr:col>10</xdr:col>
      <xdr:colOff>765175</xdr:colOff>
      <xdr:row>1663</xdr:row>
      <xdr:rowOff>69261</xdr:rowOff>
    </xdr:to>
    <xdr:grpSp>
      <xdr:nvGrpSpPr>
        <xdr:cNvPr id="143" name="Grupo 142">
          <a:extLst>
            <a:ext uri="{FF2B5EF4-FFF2-40B4-BE49-F238E27FC236}">
              <a16:creationId xmlns:a16="http://schemas.microsoft.com/office/drawing/2014/main" id="{D77E6B54-AAE7-488D-925F-9B27B55F3689}"/>
            </a:ext>
          </a:extLst>
        </xdr:cNvPr>
        <xdr:cNvGrpSpPr/>
      </xdr:nvGrpSpPr>
      <xdr:grpSpPr>
        <a:xfrm>
          <a:off x="1614394" y="201661806"/>
          <a:ext cx="7479927" cy="52408015"/>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xmlns:r="http://schemas.openxmlformats.org/officeDocument/2006/relationships" r:embed="rId101"/>
          <a:stretch>
            <a:fillRect/>
          </a:stretch>
        </xdr:blipFill>
        <xdr:spPr>
          <a:xfrm>
            <a:off x="1638300" y="237766225"/>
            <a:ext cx="7337425" cy="10546241"/>
          </a:xfrm>
          <a:prstGeom prst="rect">
            <a:avLst/>
          </a:prstGeom>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xmlns:r="http://schemas.openxmlformats.org/officeDocument/2006/relationships" r:embed="rId102"/>
          <a:stretch>
            <a:fillRect/>
          </a:stretch>
        </xdr:blipFill>
        <xdr:spPr>
          <a:xfrm>
            <a:off x="1638300" y="248646950"/>
            <a:ext cx="7346950" cy="10449490"/>
          </a:xfrm>
          <a:prstGeom prst="rect">
            <a:avLst/>
          </a:prstGeom>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xmlns:r="http://schemas.openxmlformats.org/officeDocument/2006/relationships" r:embed="rId103"/>
          <a:stretch>
            <a:fillRect/>
          </a:stretch>
        </xdr:blipFill>
        <xdr:spPr>
          <a:xfrm>
            <a:off x="1647824" y="259305425"/>
            <a:ext cx="7388225" cy="10451845"/>
          </a:xfrm>
          <a:prstGeom prst="rect">
            <a:avLst/>
          </a:prstGeom>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xmlns:r="http://schemas.openxmlformats.org/officeDocument/2006/relationships" r:embed="rId104"/>
          <a:stretch>
            <a:fillRect/>
          </a:stretch>
        </xdr:blipFill>
        <xdr:spPr>
          <a:xfrm>
            <a:off x="1635125" y="269928974"/>
            <a:ext cx="7413625" cy="10559129"/>
          </a:xfrm>
          <a:prstGeom prst="rect">
            <a:avLst/>
          </a:prstGeom>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xmlns:r="http://schemas.openxmlformats.org/officeDocument/2006/relationships" r:embed="rId105"/>
          <a:stretch>
            <a:fillRect/>
          </a:stretch>
        </xdr:blipFill>
        <xdr:spPr>
          <a:xfrm>
            <a:off x="1609725" y="280822400"/>
            <a:ext cx="7461250" cy="10565811"/>
          </a:xfrm>
          <a:prstGeom prst="rect">
            <a:avLst/>
          </a:prstGeom>
          <a:ln w="38100">
            <a:solidFill>
              <a:schemeClr val="tx1"/>
            </a:solidFill>
            <a:prstDash val="solid"/>
          </a:ln>
        </xdr:spPr>
      </xdr:pic>
    </xdr:grpSp>
    <xdr:clientData/>
  </xdr:twoCellAnchor>
  <xdr:twoCellAnchor editAs="oneCell">
    <xdr:from>
      <xdr:col>3</xdr:col>
      <xdr:colOff>120194</xdr:colOff>
      <xdr:row>49</xdr:row>
      <xdr:rowOff>27214</xdr:rowOff>
    </xdr:from>
    <xdr:to>
      <xdr:col>10</xdr:col>
      <xdr:colOff>111322</xdr:colOff>
      <xdr:row>90</xdr:row>
      <xdr:rowOff>173481</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xmlns:r="http://schemas.openxmlformats.org/officeDocument/2006/relationships" r:embed="rId106"/>
        <a:stretch>
          <a:fillRect/>
        </a:stretch>
      </xdr:blipFill>
      <xdr:spPr>
        <a:xfrm>
          <a:off x="1626051" y="40249928"/>
          <a:ext cx="6776557" cy="8328695"/>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140153</xdr:colOff>
      <xdr:row>91</xdr:row>
      <xdr:rowOff>104775</xdr:rowOff>
    </xdr:from>
    <xdr:to>
      <xdr:col>10</xdr:col>
      <xdr:colOff>121556</xdr:colOff>
      <xdr:row>136</xdr:row>
      <xdr:rowOff>28333</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xmlns:r="http://schemas.openxmlformats.org/officeDocument/2006/relationships" r:embed="rId107"/>
        <a:stretch>
          <a:fillRect/>
        </a:stretch>
      </xdr:blipFill>
      <xdr:spPr>
        <a:xfrm>
          <a:off x="1646010" y="48709489"/>
          <a:ext cx="6763657" cy="8907448"/>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226779</xdr:colOff>
      <xdr:row>136</xdr:row>
      <xdr:rowOff>172358</xdr:rowOff>
    </xdr:from>
    <xdr:to>
      <xdr:col>10</xdr:col>
      <xdr:colOff>124725</xdr:colOff>
      <xdr:row>180</xdr:row>
      <xdr:rowOff>86094</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xmlns:r="http://schemas.openxmlformats.org/officeDocument/2006/relationships" r:embed="rId108"/>
        <a:stretch>
          <a:fillRect/>
        </a:stretch>
      </xdr:blipFill>
      <xdr:spPr>
        <a:xfrm>
          <a:off x="1732636" y="57757787"/>
          <a:ext cx="6686550" cy="869805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290284</xdr:colOff>
      <xdr:row>181</xdr:row>
      <xdr:rowOff>452</xdr:rowOff>
    </xdr:from>
    <xdr:to>
      <xdr:col>10</xdr:col>
      <xdr:colOff>152398</xdr:colOff>
      <xdr:row>225</xdr:row>
      <xdr:rowOff>68748</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xmlns:r="http://schemas.openxmlformats.org/officeDocument/2006/relationships" r:embed="rId109"/>
        <a:stretch>
          <a:fillRect/>
        </a:stretch>
      </xdr:blipFill>
      <xdr:spPr>
        <a:xfrm>
          <a:off x="1796141" y="66566595"/>
          <a:ext cx="6647543" cy="884626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294536</xdr:colOff>
      <xdr:row>225</xdr:row>
      <xdr:rowOff>141722</xdr:rowOff>
    </xdr:from>
    <xdr:to>
      <xdr:col>10</xdr:col>
      <xdr:colOff>247364</xdr:colOff>
      <xdr:row>271</xdr:row>
      <xdr:rowOff>123227</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xmlns:r="http://schemas.openxmlformats.org/officeDocument/2006/relationships" r:embed="rId110"/>
        <a:stretch>
          <a:fillRect/>
        </a:stretch>
      </xdr:blipFill>
      <xdr:spPr>
        <a:xfrm>
          <a:off x="1800393" y="75489008"/>
          <a:ext cx="6738257" cy="9164967"/>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245176</xdr:colOff>
      <xdr:row>272</xdr:row>
      <xdr:rowOff>18142</xdr:rowOff>
    </xdr:from>
    <xdr:to>
      <xdr:col>10</xdr:col>
      <xdr:colOff>259937</xdr:colOff>
      <xdr:row>316</xdr:row>
      <xdr:rowOff>63942</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xmlns:r="http://schemas.openxmlformats.org/officeDocument/2006/relationships" r:embed="rId111"/>
        <a:stretch>
          <a:fillRect/>
        </a:stretch>
      </xdr:blipFill>
      <xdr:spPr>
        <a:xfrm>
          <a:off x="1751033" y="84745285"/>
          <a:ext cx="6797015" cy="88301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217712</xdr:colOff>
      <xdr:row>317</xdr:row>
      <xdr:rowOff>0</xdr:rowOff>
    </xdr:from>
    <xdr:to>
      <xdr:col>10</xdr:col>
      <xdr:colOff>273502</xdr:colOff>
      <xdr:row>361</xdr:row>
      <xdr:rowOff>67253</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xmlns:r="http://schemas.openxmlformats.org/officeDocument/2006/relationships" r:embed="rId112"/>
        <a:stretch>
          <a:fillRect/>
        </a:stretch>
      </xdr:blipFill>
      <xdr:spPr>
        <a:xfrm>
          <a:off x="1723569" y="93707857"/>
          <a:ext cx="6844394" cy="8845221"/>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199569</xdr:colOff>
      <xdr:row>361</xdr:row>
      <xdr:rowOff>198292</xdr:rowOff>
    </xdr:from>
    <xdr:to>
      <xdr:col>10</xdr:col>
      <xdr:colOff>287580</xdr:colOff>
      <xdr:row>408</xdr:row>
      <xdr:rowOff>26263</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xmlns:r="http://schemas.openxmlformats.org/officeDocument/2006/relationships" r:embed="rId113"/>
        <a:stretch>
          <a:fillRect/>
        </a:stretch>
      </xdr:blipFill>
      <xdr:spPr>
        <a:xfrm>
          <a:off x="1705426" y="102687292"/>
          <a:ext cx="6873440" cy="9211004"/>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244923</xdr:colOff>
      <xdr:row>409</xdr:row>
      <xdr:rowOff>1</xdr:rowOff>
    </xdr:from>
    <xdr:to>
      <xdr:col>10</xdr:col>
      <xdr:colOff>259932</xdr:colOff>
      <xdr:row>453</xdr:row>
      <xdr:rowOff>46403</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xmlns:r="http://schemas.openxmlformats.org/officeDocument/2006/relationships" r:embed="rId114"/>
        <a:stretch>
          <a:fillRect/>
        </a:stretch>
      </xdr:blipFill>
      <xdr:spPr>
        <a:xfrm>
          <a:off x="1750780" y="112068430"/>
          <a:ext cx="6797263" cy="88307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276384</xdr:colOff>
      <xdr:row>453</xdr:row>
      <xdr:rowOff>173182</xdr:rowOff>
    </xdr:from>
    <xdr:to>
      <xdr:col>10</xdr:col>
      <xdr:colOff>256757</xdr:colOff>
      <xdr:row>499</xdr:row>
      <xdr:rowOff>83538</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xmlns:r="http://schemas.openxmlformats.org/officeDocument/2006/relationships" r:embed="rId115"/>
        <a:stretch>
          <a:fillRect/>
        </a:stretch>
      </xdr:blipFill>
      <xdr:spPr>
        <a:xfrm>
          <a:off x="1782241" y="121022753"/>
          <a:ext cx="6762627" cy="9093817"/>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263069</xdr:colOff>
      <xdr:row>500</xdr:row>
      <xdr:rowOff>0</xdr:rowOff>
    </xdr:from>
    <xdr:to>
      <xdr:col>10</xdr:col>
      <xdr:colOff>216145</xdr:colOff>
      <xdr:row>544</xdr:row>
      <xdr:rowOff>150675</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xmlns:r="http://schemas.openxmlformats.org/officeDocument/2006/relationships" r:embed="rId116"/>
        <a:stretch>
          <a:fillRect/>
        </a:stretch>
      </xdr:blipFill>
      <xdr:spPr>
        <a:xfrm>
          <a:off x="1768926" y="130229429"/>
          <a:ext cx="6735330" cy="8931818"/>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217710</xdr:colOff>
      <xdr:row>545</xdr:row>
      <xdr:rowOff>54427</xdr:rowOff>
    </xdr:from>
    <xdr:to>
      <xdr:col>10</xdr:col>
      <xdr:colOff>199072</xdr:colOff>
      <xdr:row>590</xdr:row>
      <xdr:rowOff>126956</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xmlns:r="http://schemas.openxmlformats.org/officeDocument/2006/relationships" r:embed="rId117"/>
        <a:stretch>
          <a:fillRect/>
        </a:stretch>
      </xdr:blipFill>
      <xdr:spPr>
        <a:xfrm>
          <a:off x="1723567" y="139264570"/>
          <a:ext cx="6769966" cy="90564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136067</xdr:colOff>
      <xdr:row>591</xdr:row>
      <xdr:rowOff>45353</xdr:rowOff>
    </xdr:from>
    <xdr:to>
      <xdr:col>10</xdr:col>
      <xdr:colOff>230492</xdr:colOff>
      <xdr:row>636</xdr:row>
      <xdr:rowOff>125585</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xmlns:r="http://schemas.openxmlformats.org/officeDocument/2006/relationships" r:embed="rId118"/>
        <a:stretch>
          <a:fillRect/>
        </a:stretch>
      </xdr:blipFill>
      <xdr:spPr>
        <a:xfrm>
          <a:off x="1641924" y="148435782"/>
          <a:ext cx="6879854" cy="9057772"/>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218538</xdr:colOff>
      <xdr:row>637</xdr:row>
      <xdr:rowOff>36284</xdr:rowOff>
    </xdr:from>
    <xdr:to>
      <xdr:col>10</xdr:col>
      <xdr:colOff>199985</xdr:colOff>
      <xdr:row>681</xdr:row>
      <xdr:rowOff>12492</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xmlns:r="http://schemas.openxmlformats.org/officeDocument/2006/relationships" r:embed="rId119"/>
        <a:stretch>
          <a:fillRect/>
        </a:stretch>
      </xdr:blipFill>
      <xdr:spPr>
        <a:xfrm>
          <a:off x="1724395" y="157606998"/>
          <a:ext cx="6770051" cy="8760526"/>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254371</xdr:colOff>
      <xdr:row>682</xdr:row>
      <xdr:rowOff>1</xdr:rowOff>
    </xdr:from>
    <xdr:to>
      <xdr:col>10</xdr:col>
      <xdr:colOff>245572</xdr:colOff>
      <xdr:row>726</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xmlns:r="http://schemas.openxmlformats.org/officeDocument/2006/relationships" r:embed="rId120"/>
        <a:stretch>
          <a:fillRect/>
        </a:stretch>
      </xdr:blipFill>
      <xdr:spPr>
        <a:xfrm>
          <a:off x="1760228" y="166551430"/>
          <a:ext cx="6776630" cy="895230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243779</xdr:colOff>
      <xdr:row>728</xdr:row>
      <xdr:rowOff>0</xdr:rowOff>
    </xdr:from>
    <xdr:to>
      <xdr:col>10</xdr:col>
      <xdr:colOff>179536</xdr:colOff>
      <xdr:row>771</xdr:row>
      <xdr:rowOff>121271</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xmlns:r="http://schemas.openxmlformats.org/officeDocument/2006/relationships" r:embed="rId121"/>
        <a:stretch>
          <a:fillRect/>
        </a:stretch>
      </xdr:blipFill>
      <xdr:spPr>
        <a:xfrm>
          <a:off x="1749636" y="175731714"/>
          <a:ext cx="6724361" cy="8706020"/>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270987</xdr:colOff>
      <xdr:row>772</xdr:row>
      <xdr:rowOff>108861</xdr:rowOff>
    </xdr:from>
    <xdr:to>
      <xdr:col>10</xdr:col>
      <xdr:colOff>164818</xdr:colOff>
      <xdr:row>816</xdr:row>
      <xdr:rowOff>26763</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xmlns:r="http://schemas.openxmlformats.org/officeDocument/2006/relationships" r:embed="rId122"/>
        <a:stretch>
          <a:fillRect/>
        </a:stretch>
      </xdr:blipFill>
      <xdr:spPr>
        <a:xfrm>
          <a:off x="1776844" y="184621718"/>
          <a:ext cx="6682435" cy="8702220"/>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396874</xdr:colOff>
      <xdr:row>6657</xdr:row>
      <xdr:rowOff>63500</xdr:rowOff>
    </xdr:from>
    <xdr:to>
      <xdr:col>10</xdr:col>
      <xdr:colOff>302374</xdr:colOff>
      <xdr:row>6708</xdr:row>
      <xdr:rowOff>64827</xdr:rowOff>
    </xdr:to>
    <xdr:pic>
      <xdr:nvPicPr>
        <xdr:cNvPr id="195" name="Imagen 194">
          <a:extLst>
            <a:ext uri="{FF2B5EF4-FFF2-40B4-BE49-F238E27FC236}">
              <a16:creationId xmlns:a16="http://schemas.microsoft.com/office/drawing/2014/main" id="{91E06287-BD51-A5F6-71C5-5A7E8D4E8658}"/>
            </a:ext>
          </a:extLst>
        </xdr:cNvPr>
        <xdr:cNvPicPr>
          <a:picLocks noChangeAspect="1"/>
        </xdr:cNvPicPr>
      </xdr:nvPicPr>
      <xdr:blipFill>
        <a:blip xmlns:r="http://schemas.openxmlformats.org/officeDocument/2006/relationships" r:embed="rId123"/>
        <a:stretch>
          <a:fillRect/>
        </a:stretch>
      </xdr:blipFill>
      <xdr:spPr>
        <a:xfrm>
          <a:off x="1904999" y="1251981875"/>
          <a:ext cx="6700000" cy="9720000"/>
        </a:xfrm>
        <a:prstGeom prst="rect">
          <a:avLst/>
        </a:prstGeom>
        <a:solidFill>
          <a:srgbClr val="000000">
            <a:shade val="95000"/>
          </a:srgbClr>
        </a:solidFill>
        <a:ln w="38100" cap="sq">
          <a:solidFill>
            <a:schemeClr val="tx1"/>
          </a:solidFill>
          <a:miter lim="800000"/>
        </a:ln>
        <a:effectLst/>
      </xdr:spPr>
    </xdr:pic>
    <xdr:clientData/>
  </xdr:twoCellAnchor>
  <xdr:twoCellAnchor editAs="oneCell">
    <xdr:from>
      <xdr:col>3</xdr:col>
      <xdr:colOff>365124</xdr:colOff>
      <xdr:row>6709</xdr:row>
      <xdr:rowOff>142875</xdr:rowOff>
    </xdr:from>
    <xdr:to>
      <xdr:col>10</xdr:col>
      <xdr:colOff>312571</xdr:colOff>
      <xdr:row>6760</xdr:row>
      <xdr:rowOff>144200</xdr:rowOff>
    </xdr:to>
    <xdr:pic>
      <xdr:nvPicPr>
        <xdr:cNvPr id="196" name="Imagen 195">
          <a:extLst>
            <a:ext uri="{FF2B5EF4-FFF2-40B4-BE49-F238E27FC236}">
              <a16:creationId xmlns:a16="http://schemas.microsoft.com/office/drawing/2014/main" id="{BE1C7B3A-32B0-AA3B-C4EB-9429FFD54360}"/>
            </a:ext>
          </a:extLst>
        </xdr:cNvPr>
        <xdr:cNvPicPr>
          <a:picLocks noChangeAspect="1"/>
        </xdr:cNvPicPr>
      </xdr:nvPicPr>
      <xdr:blipFill>
        <a:blip xmlns:r="http://schemas.openxmlformats.org/officeDocument/2006/relationships" r:embed="rId124"/>
        <a:stretch>
          <a:fillRect/>
        </a:stretch>
      </xdr:blipFill>
      <xdr:spPr>
        <a:xfrm>
          <a:off x="1873249" y="1261967250"/>
          <a:ext cx="6745122" cy="9720000"/>
        </a:xfrm>
        <a:prstGeom prst="rect">
          <a:avLst/>
        </a:prstGeom>
        <a:ln w="38100">
          <a:solidFill>
            <a:schemeClr val="tx1"/>
          </a:solidFill>
        </a:ln>
      </xdr:spPr>
    </xdr:pic>
    <xdr:clientData/>
  </xdr:twoCellAnchor>
  <xdr:twoCellAnchor editAs="oneCell">
    <xdr:from>
      <xdr:col>3</xdr:col>
      <xdr:colOff>349249</xdr:colOff>
      <xdr:row>6761</xdr:row>
      <xdr:rowOff>142874</xdr:rowOff>
    </xdr:from>
    <xdr:to>
      <xdr:col>10</xdr:col>
      <xdr:colOff>330200</xdr:colOff>
      <xdr:row>6815</xdr:row>
      <xdr:rowOff>126554</xdr:rowOff>
    </xdr:to>
    <xdr:pic>
      <xdr:nvPicPr>
        <xdr:cNvPr id="197" name="Imagen 196">
          <a:extLst>
            <a:ext uri="{FF2B5EF4-FFF2-40B4-BE49-F238E27FC236}">
              <a16:creationId xmlns:a16="http://schemas.microsoft.com/office/drawing/2014/main" id="{08AAEBCF-866A-83AD-6556-DFD957B448DC}"/>
            </a:ext>
          </a:extLst>
        </xdr:cNvPr>
        <xdr:cNvPicPr>
          <a:picLocks noChangeAspect="1"/>
        </xdr:cNvPicPr>
      </xdr:nvPicPr>
      <xdr:blipFill>
        <a:blip xmlns:r="http://schemas.openxmlformats.org/officeDocument/2006/relationships" r:embed="rId125"/>
        <a:stretch>
          <a:fillRect/>
        </a:stretch>
      </xdr:blipFill>
      <xdr:spPr>
        <a:xfrm>
          <a:off x="1857374" y="1271873249"/>
          <a:ext cx="6778626" cy="10273855"/>
        </a:xfrm>
        <a:prstGeom prst="rect">
          <a:avLst/>
        </a:prstGeom>
        <a:ln w="38100">
          <a:solidFill>
            <a:schemeClr val="tx1"/>
          </a:solidFill>
        </a:ln>
      </xdr:spPr>
    </xdr:pic>
    <xdr:clientData/>
  </xdr:twoCellAnchor>
  <xdr:twoCellAnchor editAs="oneCell">
    <xdr:from>
      <xdr:col>3</xdr:col>
      <xdr:colOff>381000</xdr:colOff>
      <xdr:row>6817</xdr:row>
      <xdr:rowOff>79374</xdr:rowOff>
    </xdr:from>
    <xdr:to>
      <xdr:col>10</xdr:col>
      <xdr:colOff>234950</xdr:colOff>
      <xdr:row>6868</xdr:row>
      <xdr:rowOff>104789</xdr:rowOff>
    </xdr:to>
    <xdr:pic>
      <xdr:nvPicPr>
        <xdr:cNvPr id="198" name="Imagen 197">
          <a:extLst>
            <a:ext uri="{FF2B5EF4-FFF2-40B4-BE49-F238E27FC236}">
              <a16:creationId xmlns:a16="http://schemas.microsoft.com/office/drawing/2014/main" id="{53B36102-0262-A916-90CB-8FCEED48C479}"/>
            </a:ext>
          </a:extLst>
        </xdr:cNvPr>
        <xdr:cNvPicPr>
          <a:picLocks noChangeAspect="1"/>
        </xdr:cNvPicPr>
      </xdr:nvPicPr>
      <xdr:blipFill>
        <a:blip xmlns:r="http://schemas.openxmlformats.org/officeDocument/2006/relationships" r:embed="rId126"/>
        <a:stretch>
          <a:fillRect/>
        </a:stretch>
      </xdr:blipFill>
      <xdr:spPr>
        <a:xfrm>
          <a:off x="1889125" y="1282477749"/>
          <a:ext cx="6651625" cy="9737740"/>
        </a:xfrm>
        <a:prstGeom prst="rect">
          <a:avLst/>
        </a:prstGeom>
        <a:ln w="38100">
          <a:solidFill>
            <a:schemeClr val="tx1"/>
          </a:solidFill>
        </a:ln>
      </xdr:spPr>
    </xdr:pic>
    <xdr:clientData/>
  </xdr:twoCellAnchor>
  <xdr:twoCellAnchor editAs="oneCell">
    <xdr:from>
      <xdr:col>3</xdr:col>
      <xdr:colOff>381000</xdr:colOff>
      <xdr:row>6869</xdr:row>
      <xdr:rowOff>158750</xdr:rowOff>
    </xdr:from>
    <xdr:to>
      <xdr:col>10</xdr:col>
      <xdr:colOff>240300</xdr:colOff>
      <xdr:row>6920</xdr:row>
      <xdr:rowOff>160075</xdr:rowOff>
    </xdr:to>
    <xdr:pic>
      <xdr:nvPicPr>
        <xdr:cNvPr id="199" name="Imagen 198">
          <a:extLst>
            <a:ext uri="{FF2B5EF4-FFF2-40B4-BE49-F238E27FC236}">
              <a16:creationId xmlns:a16="http://schemas.microsoft.com/office/drawing/2014/main" id="{B6AFE232-2C18-893B-1662-2680EFC05906}"/>
            </a:ext>
          </a:extLst>
        </xdr:cNvPr>
        <xdr:cNvPicPr>
          <a:picLocks noChangeAspect="1"/>
        </xdr:cNvPicPr>
      </xdr:nvPicPr>
      <xdr:blipFill>
        <a:blip xmlns:r="http://schemas.openxmlformats.org/officeDocument/2006/relationships" r:embed="rId127"/>
        <a:stretch>
          <a:fillRect/>
        </a:stretch>
      </xdr:blipFill>
      <xdr:spPr>
        <a:xfrm>
          <a:off x="1889125" y="1292463125"/>
          <a:ext cx="6656975" cy="9720000"/>
        </a:xfrm>
        <a:prstGeom prst="rect">
          <a:avLst/>
        </a:prstGeom>
        <a:ln w="38100">
          <a:solidFill>
            <a:schemeClr val="tx1"/>
          </a:solidFill>
        </a:ln>
      </xdr:spPr>
    </xdr:pic>
    <xdr:clientData/>
  </xdr:twoCellAnchor>
  <xdr:twoCellAnchor editAs="oneCell">
    <xdr:from>
      <xdr:col>3</xdr:col>
      <xdr:colOff>349250</xdr:colOff>
      <xdr:row>6922</xdr:row>
      <xdr:rowOff>95250</xdr:rowOff>
    </xdr:from>
    <xdr:to>
      <xdr:col>10</xdr:col>
      <xdr:colOff>221575</xdr:colOff>
      <xdr:row>6973</xdr:row>
      <xdr:rowOff>102925</xdr:rowOff>
    </xdr:to>
    <xdr:pic>
      <xdr:nvPicPr>
        <xdr:cNvPr id="200" name="Imagen 199">
          <a:extLst>
            <a:ext uri="{FF2B5EF4-FFF2-40B4-BE49-F238E27FC236}">
              <a16:creationId xmlns:a16="http://schemas.microsoft.com/office/drawing/2014/main" id="{A91E3FF4-B54E-D766-B0D4-BC374ADDB255}"/>
            </a:ext>
          </a:extLst>
        </xdr:cNvPr>
        <xdr:cNvPicPr>
          <a:picLocks noChangeAspect="1"/>
        </xdr:cNvPicPr>
      </xdr:nvPicPr>
      <xdr:blipFill>
        <a:blip xmlns:r="http://schemas.openxmlformats.org/officeDocument/2006/relationships" r:embed="rId128"/>
        <a:stretch>
          <a:fillRect/>
        </a:stretch>
      </xdr:blipFill>
      <xdr:spPr>
        <a:xfrm>
          <a:off x="1857375" y="1302496125"/>
          <a:ext cx="6670000" cy="9720000"/>
        </a:xfrm>
        <a:prstGeom prst="rect">
          <a:avLst/>
        </a:prstGeom>
        <a:ln w="38100">
          <a:solidFill>
            <a:schemeClr val="tx1"/>
          </a:solidFill>
        </a:ln>
      </xdr:spPr>
    </xdr:pic>
    <xdr:clientData/>
  </xdr:twoCellAnchor>
  <xdr:twoCellAnchor editAs="oneCell">
    <xdr:from>
      <xdr:col>3</xdr:col>
      <xdr:colOff>349249</xdr:colOff>
      <xdr:row>6975</xdr:row>
      <xdr:rowOff>31750</xdr:rowOff>
    </xdr:from>
    <xdr:to>
      <xdr:col>10</xdr:col>
      <xdr:colOff>298070</xdr:colOff>
      <xdr:row>7026</xdr:row>
      <xdr:rowOff>36250</xdr:rowOff>
    </xdr:to>
    <xdr:pic>
      <xdr:nvPicPr>
        <xdr:cNvPr id="202" name="Imagen 201">
          <a:extLst>
            <a:ext uri="{FF2B5EF4-FFF2-40B4-BE49-F238E27FC236}">
              <a16:creationId xmlns:a16="http://schemas.microsoft.com/office/drawing/2014/main" id="{A6E8ED7E-322E-EB87-E602-FC964DDD0BAC}"/>
            </a:ext>
          </a:extLst>
        </xdr:cNvPr>
        <xdr:cNvPicPr>
          <a:picLocks noChangeAspect="1"/>
        </xdr:cNvPicPr>
      </xdr:nvPicPr>
      <xdr:blipFill>
        <a:blip xmlns:r="http://schemas.openxmlformats.org/officeDocument/2006/relationships" r:embed="rId129"/>
        <a:stretch>
          <a:fillRect/>
        </a:stretch>
      </xdr:blipFill>
      <xdr:spPr>
        <a:xfrm>
          <a:off x="1857374" y="1312529125"/>
          <a:ext cx="6740146" cy="9720000"/>
        </a:xfrm>
        <a:prstGeom prst="rect">
          <a:avLst/>
        </a:prstGeom>
        <a:ln w="38100">
          <a:solidFill>
            <a:schemeClr val="tx1"/>
          </a:solidFill>
        </a:ln>
      </xdr:spPr>
    </xdr:pic>
    <xdr:clientData/>
  </xdr:twoCellAnchor>
  <xdr:twoCellAnchor editAs="oneCell">
    <xdr:from>
      <xdr:col>3</xdr:col>
      <xdr:colOff>317500</xdr:colOff>
      <xdr:row>7027</xdr:row>
      <xdr:rowOff>133492</xdr:rowOff>
    </xdr:from>
    <xdr:to>
      <xdr:col>10</xdr:col>
      <xdr:colOff>257175</xdr:colOff>
      <xdr:row>7080</xdr:row>
      <xdr:rowOff>183773</xdr:rowOff>
    </xdr:to>
    <xdr:pic>
      <xdr:nvPicPr>
        <xdr:cNvPr id="203" name="Imagen 202">
          <a:extLst>
            <a:ext uri="{FF2B5EF4-FFF2-40B4-BE49-F238E27FC236}">
              <a16:creationId xmlns:a16="http://schemas.microsoft.com/office/drawing/2014/main" id="{FEDE6874-BF2E-0126-6DC2-F8E91CB8A2F4}"/>
            </a:ext>
          </a:extLst>
        </xdr:cNvPr>
        <xdr:cNvPicPr>
          <a:picLocks noChangeAspect="1"/>
        </xdr:cNvPicPr>
      </xdr:nvPicPr>
      <xdr:blipFill>
        <a:blip xmlns:r="http://schemas.openxmlformats.org/officeDocument/2006/relationships" r:embed="rId130"/>
        <a:stretch>
          <a:fillRect/>
        </a:stretch>
      </xdr:blipFill>
      <xdr:spPr>
        <a:xfrm>
          <a:off x="1825625" y="1322536867"/>
          <a:ext cx="6731000" cy="10143607"/>
        </a:xfrm>
        <a:prstGeom prst="rect">
          <a:avLst/>
        </a:prstGeom>
        <a:ln w="38100">
          <a:solidFill>
            <a:schemeClr val="tx1"/>
          </a:solidFill>
        </a:ln>
      </xdr:spPr>
    </xdr:pic>
    <xdr:clientData/>
  </xdr:twoCellAnchor>
  <xdr:twoCellAnchor editAs="oneCell">
    <xdr:from>
      <xdr:col>3</xdr:col>
      <xdr:colOff>206375</xdr:colOff>
      <xdr:row>7082</xdr:row>
      <xdr:rowOff>111124</xdr:rowOff>
    </xdr:from>
    <xdr:to>
      <xdr:col>10</xdr:col>
      <xdr:colOff>307611</xdr:colOff>
      <xdr:row>7133</xdr:row>
      <xdr:rowOff>115623</xdr:rowOff>
    </xdr:to>
    <xdr:pic>
      <xdr:nvPicPr>
        <xdr:cNvPr id="204" name="Imagen 203">
          <a:extLst>
            <a:ext uri="{FF2B5EF4-FFF2-40B4-BE49-F238E27FC236}">
              <a16:creationId xmlns:a16="http://schemas.microsoft.com/office/drawing/2014/main" id="{46116C89-9215-C7AD-7382-34EA0127E24F}"/>
            </a:ext>
          </a:extLst>
        </xdr:cNvPr>
        <xdr:cNvPicPr>
          <a:picLocks noChangeAspect="1"/>
        </xdr:cNvPicPr>
      </xdr:nvPicPr>
      <xdr:blipFill>
        <a:blip xmlns:r="http://schemas.openxmlformats.org/officeDocument/2006/relationships" r:embed="rId131"/>
        <a:stretch>
          <a:fillRect/>
        </a:stretch>
      </xdr:blipFill>
      <xdr:spPr>
        <a:xfrm>
          <a:off x="1714500" y="1332991999"/>
          <a:ext cx="6895736" cy="9720000"/>
        </a:xfrm>
        <a:prstGeom prst="rect">
          <a:avLst/>
        </a:prstGeom>
        <a:ln w="38100">
          <a:solidFill>
            <a:schemeClr val="tx1"/>
          </a:solidFill>
        </a:ln>
      </xdr:spPr>
    </xdr:pic>
    <xdr:clientData/>
  </xdr:twoCellAnchor>
  <xdr:twoCellAnchor editAs="oneCell">
    <xdr:from>
      <xdr:col>3</xdr:col>
      <xdr:colOff>695087</xdr:colOff>
      <xdr:row>9148</xdr:row>
      <xdr:rowOff>126515</xdr:rowOff>
    </xdr:from>
    <xdr:to>
      <xdr:col>10</xdr:col>
      <xdr:colOff>47625</xdr:colOff>
      <xdr:row>9188</xdr:row>
      <xdr:rowOff>73146</xdr:rowOff>
    </xdr:to>
    <xdr:pic>
      <xdr:nvPicPr>
        <xdr:cNvPr id="177" name="Imagen 176">
          <a:extLst>
            <a:ext uri="{FF2B5EF4-FFF2-40B4-BE49-F238E27FC236}">
              <a16:creationId xmlns:a16="http://schemas.microsoft.com/office/drawing/2014/main" id="{7875CBD6-B95E-9FDF-F401-9050736654B3}"/>
            </a:ext>
          </a:extLst>
        </xdr:cNvPr>
        <xdr:cNvPicPr>
          <a:picLocks noChangeAspect="1"/>
        </xdr:cNvPicPr>
      </xdr:nvPicPr>
      <xdr:blipFill>
        <a:blip xmlns:r="http://schemas.openxmlformats.org/officeDocument/2006/relationships" r:embed="rId132"/>
        <a:stretch>
          <a:fillRect/>
        </a:stretch>
      </xdr:blipFill>
      <xdr:spPr>
        <a:xfrm>
          <a:off x="2195275" y="1667763515"/>
          <a:ext cx="6186725" cy="7566631"/>
        </a:xfrm>
        <a:prstGeom prst="rect">
          <a:avLst/>
        </a:prstGeom>
        <a:ln w="57150">
          <a:solidFill>
            <a:schemeClr val="tx1"/>
          </a:solidFill>
        </a:ln>
      </xdr:spPr>
    </xdr:pic>
    <xdr:clientData/>
  </xdr:twoCellAnchor>
  <xdr:twoCellAnchor editAs="oneCell">
    <xdr:from>
      <xdr:col>3</xdr:col>
      <xdr:colOff>717187</xdr:colOff>
      <xdr:row>9190</xdr:row>
      <xdr:rowOff>77970</xdr:rowOff>
    </xdr:from>
    <xdr:to>
      <xdr:col>10</xdr:col>
      <xdr:colOff>47625</xdr:colOff>
      <xdr:row>9231</xdr:row>
      <xdr:rowOff>124682</xdr:rowOff>
    </xdr:to>
    <xdr:pic>
      <xdr:nvPicPr>
        <xdr:cNvPr id="179" name="Imagen 178">
          <a:extLst>
            <a:ext uri="{FF2B5EF4-FFF2-40B4-BE49-F238E27FC236}">
              <a16:creationId xmlns:a16="http://schemas.microsoft.com/office/drawing/2014/main" id="{9FA12F7F-7272-C8E7-016D-6C1A26748429}"/>
            </a:ext>
          </a:extLst>
        </xdr:cNvPr>
        <xdr:cNvPicPr>
          <a:picLocks noChangeAspect="1"/>
        </xdr:cNvPicPr>
      </xdr:nvPicPr>
      <xdr:blipFill>
        <a:blip xmlns:r="http://schemas.openxmlformats.org/officeDocument/2006/relationships" r:embed="rId133"/>
        <a:stretch>
          <a:fillRect/>
        </a:stretch>
      </xdr:blipFill>
      <xdr:spPr>
        <a:xfrm>
          <a:off x="2217375" y="1675715970"/>
          <a:ext cx="6164625" cy="7857213"/>
        </a:xfrm>
        <a:prstGeom prst="rect">
          <a:avLst/>
        </a:prstGeom>
        <a:ln w="57150">
          <a:solidFill>
            <a:schemeClr val="tx1"/>
          </a:solidFill>
        </a:ln>
      </xdr:spPr>
    </xdr:pic>
    <xdr:clientData/>
  </xdr:twoCellAnchor>
  <xdr:twoCellAnchor editAs="oneCell">
    <xdr:from>
      <xdr:col>3</xdr:col>
      <xdr:colOff>701682</xdr:colOff>
      <xdr:row>9233</xdr:row>
      <xdr:rowOff>16441</xdr:rowOff>
    </xdr:from>
    <xdr:to>
      <xdr:col>10</xdr:col>
      <xdr:colOff>65087</xdr:colOff>
      <xdr:row>9273</xdr:row>
      <xdr:rowOff>106101</xdr:rowOff>
    </xdr:to>
    <xdr:pic>
      <xdr:nvPicPr>
        <xdr:cNvPr id="180" name="Imagen 179">
          <a:extLst>
            <a:ext uri="{FF2B5EF4-FFF2-40B4-BE49-F238E27FC236}">
              <a16:creationId xmlns:a16="http://schemas.microsoft.com/office/drawing/2014/main" id="{9CE4B355-95D5-EE21-289E-7DEEDD572A18}"/>
            </a:ext>
          </a:extLst>
        </xdr:cNvPr>
        <xdr:cNvPicPr>
          <a:picLocks noChangeAspect="1"/>
        </xdr:cNvPicPr>
      </xdr:nvPicPr>
      <xdr:blipFill>
        <a:blip xmlns:r="http://schemas.openxmlformats.org/officeDocument/2006/relationships" r:embed="rId134"/>
        <a:stretch>
          <a:fillRect/>
        </a:stretch>
      </xdr:blipFill>
      <xdr:spPr>
        <a:xfrm>
          <a:off x="2201870" y="1683845941"/>
          <a:ext cx="6203942" cy="7703310"/>
        </a:xfrm>
        <a:prstGeom prst="rect">
          <a:avLst/>
        </a:prstGeom>
        <a:ln w="57150">
          <a:solidFill>
            <a:schemeClr val="tx1"/>
          </a:solidFill>
        </a:ln>
      </xdr:spPr>
    </xdr:pic>
    <xdr:clientData/>
  </xdr:twoCellAnchor>
  <xdr:twoCellAnchor editAs="oneCell">
    <xdr:from>
      <xdr:col>3</xdr:col>
      <xdr:colOff>659739</xdr:colOff>
      <xdr:row>9274</xdr:row>
      <xdr:rowOff>180093</xdr:rowOff>
    </xdr:from>
    <xdr:to>
      <xdr:col>10</xdr:col>
      <xdr:colOff>65087</xdr:colOff>
      <xdr:row>9318</xdr:row>
      <xdr:rowOff>170726</xdr:rowOff>
    </xdr:to>
    <xdr:pic>
      <xdr:nvPicPr>
        <xdr:cNvPr id="181" name="Imagen 180">
          <a:extLst>
            <a:ext uri="{FF2B5EF4-FFF2-40B4-BE49-F238E27FC236}">
              <a16:creationId xmlns:a16="http://schemas.microsoft.com/office/drawing/2014/main" id="{F98AE66D-2F13-8272-2AA6-401CC1A909C2}"/>
            </a:ext>
          </a:extLst>
        </xdr:cNvPr>
        <xdr:cNvPicPr>
          <a:picLocks noChangeAspect="1"/>
        </xdr:cNvPicPr>
      </xdr:nvPicPr>
      <xdr:blipFill>
        <a:blip xmlns:r="http://schemas.openxmlformats.org/officeDocument/2006/relationships" r:embed="rId135"/>
        <a:stretch>
          <a:fillRect/>
        </a:stretch>
      </xdr:blipFill>
      <xdr:spPr>
        <a:xfrm>
          <a:off x="2159927" y="1691820093"/>
          <a:ext cx="6245885" cy="8372633"/>
        </a:xfrm>
        <a:prstGeom prst="rect">
          <a:avLst/>
        </a:prstGeom>
        <a:ln w="57150">
          <a:solidFill>
            <a:schemeClr val="tx1"/>
          </a:solidFill>
        </a:ln>
      </xdr:spPr>
    </xdr:pic>
    <xdr:clientData/>
  </xdr:twoCellAnchor>
  <xdr:twoCellAnchor editAs="oneCell">
    <xdr:from>
      <xdr:col>3</xdr:col>
      <xdr:colOff>640051</xdr:colOff>
      <xdr:row>9320</xdr:row>
      <xdr:rowOff>15530</xdr:rowOff>
    </xdr:from>
    <xdr:to>
      <xdr:col>10</xdr:col>
      <xdr:colOff>68262</xdr:colOff>
      <xdr:row>9361</xdr:row>
      <xdr:rowOff>161061</xdr:rowOff>
    </xdr:to>
    <xdr:pic>
      <xdr:nvPicPr>
        <xdr:cNvPr id="182" name="Imagen 181">
          <a:extLst>
            <a:ext uri="{FF2B5EF4-FFF2-40B4-BE49-F238E27FC236}">
              <a16:creationId xmlns:a16="http://schemas.microsoft.com/office/drawing/2014/main" id="{E8DE234E-11C3-F818-9E93-BCA77184EC5A}"/>
            </a:ext>
          </a:extLst>
        </xdr:cNvPr>
        <xdr:cNvPicPr>
          <a:picLocks noChangeAspect="1"/>
        </xdr:cNvPicPr>
      </xdr:nvPicPr>
      <xdr:blipFill>
        <a:blip xmlns:r="http://schemas.openxmlformats.org/officeDocument/2006/relationships" r:embed="rId136"/>
        <a:stretch>
          <a:fillRect/>
        </a:stretch>
      </xdr:blipFill>
      <xdr:spPr>
        <a:xfrm>
          <a:off x="2140239" y="1700418530"/>
          <a:ext cx="6262398" cy="7962381"/>
        </a:xfrm>
        <a:prstGeom prst="rect">
          <a:avLst/>
        </a:prstGeom>
        <a:ln w="57150">
          <a:solidFill>
            <a:schemeClr val="tx1"/>
          </a:solidFill>
        </a:ln>
      </xdr:spPr>
    </xdr:pic>
    <xdr:clientData/>
  </xdr:twoCellAnchor>
  <xdr:twoCellAnchor editAs="oneCell">
    <xdr:from>
      <xdr:col>3</xdr:col>
      <xdr:colOff>736225</xdr:colOff>
      <xdr:row>8709</xdr:row>
      <xdr:rowOff>111126</xdr:rowOff>
    </xdr:from>
    <xdr:to>
      <xdr:col>10</xdr:col>
      <xdr:colOff>87791</xdr:colOff>
      <xdr:row>8748</xdr:row>
      <xdr:rowOff>55245</xdr:rowOff>
    </xdr:to>
    <xdr:pic>
      <xdr:nvPicPr>
        <xdr:cNvPr id="183" name="Imagen 182">
          <a:extLst>
            <a:ext uri="{FF2B5EF4-FFF2-40B4-BE49-F238E27FC236}">
              <a16:creationId xmlns:a16="http://schemas.microsoft.com/office/drawing/2014/main" id="{5A3BF02F-EFF0-D105-3F93-5124E52637B0}"/>
            </a:ext>
          </a:extLst>
        </xdr:cNvPr>
        <xdr:cNvPicPr>
          <a:picLocks noChangeAspect="1"/>
        </xdr:cNvPicPr>
      </xdr:nvPicPr>
      <xdr:blipFill>
        <a:blip xmlns:r="http://schemas.openxmlformats.org/officeDocument/2006/relationships" r:embed="rId137"/>
        <a:stretch>
          <a:fillRect/>
        </a:stretch>
      </xdr:blipFill>
      <xdr:spPr>
        <a:xfrm>
          <a:off x="2260225" y="1669991793"/>
          <a:ext cx="6177816" cy="7786370"/>
        </a:xfrm>
        <a:prstGeom prst="rect">
          <a:avLst/>
        </a:prstGeom>
        <a:ln w="57150">
          <a:solidFill>
            <a:schemeClr val="tx1"/>
          </a:solidFill>
        </a:ln>
      </xdr:spPr>
    </xdr:pic>
    <xdr:clientData/>
  </xdr:twoCellAnchor>
  <xdr:twoCellAnchor editAs="oneCell">
    <xdr:from>
      <xdr:col>3</xdr:col>
      <xdr:colOff>753532</xdr:colOff>
      <xdr:row>8749</xdr:row>
      <xdr:rowOff>6350</xdr:rowOff>
    </xdr:from>
    <xdr:to>
      <xdr:col>10</xdr:col>
      <xdr:colOff>74083</xdr:colOff>
      <xdr:row>8794</xdr:row>
      <xdr:rowOff>96283</xdr:rowOff>
    </xdr:to>
    <xdr:pic>
      <xdr:nvPicPr>
        <xdr:cNvPr id="184" name="Imagen 183">
          <a:extLst>
            <a:ext uri="{FF2B5EF4-FFF2-40B4-BE49-F238E27FC236}">
              <a16:creationId xmlns:a16="http://schemas.microsoft.com/office/drawing/2014/main" id="{DF6EBB39-E726-4312-F7AC-03D7ED0C98FF}"/>
            </a:ext>
          </a:extLst>
        </xdr:cNvPr>
        <xdr:cNvPicPr>
          <a:picLocks noChangeAspect="1"/>
        </xdr:cNvPicPr>
      </xdr:nvPicPr>
      <xdr:blipFill>
        <a:blip xmlns:r="http://schemas.openxmlformats.org/officeDocument/2006/relationships" r:embed="rId138"/>
        <a:stretch>
          <a:fillRect/>
        </a:stretch>
      </xdr:blipFill>
      <xdr:spPr>
        <a:xfrm>
          <a:off x="2277532" y="1677930350"/>
          <a:ext cx="6146801" cy="9138682"/>
        </a:xfrm>
        <a:prstGeom prst="rect">
          <a:avLst/>
        </a:prstGeom>
        <a:ln w="57150">
          <a:solidFill>
            <a:schemeClr val="tx1"/>
          </a:solidFill>
        </a:ln>
      </xdr:spPr>
    </xdr:pic>
    <xdr:clientData/>
  </xdr:twoCellAnchor>
  <xdr:twoCellAnchor editAs="oneCell">
    <xdr:from>
      <xdr:col>3</xdr:col>
      <xdr:colOff>754593</xdr:colOff>
      <xdr:row>8795</xdr:row>
      <xdr:rowOff>45508</xdr:rowOff>
    </xdr:from>
    <xdr:to>
      <xdr:col>10</xdr:col>
      <xdr:colOff>48683</xdr:colOff>
      <xdr:row>8839</xdr:row>
      <xdr:rowOff>95590</xdr:rowOff>
    </xdr:to>
    <xdr:pic>
      <xdr:nvPicPr>
        <xdr:cNvPr id="185" name="Imagen 184">
          <a:extLst>
            <a:ext uri="{FF2B5EF4-FFF2-40B4-BE49-F238E27FC236}">
              <a16:creationId xmlns:a16="http://schemas.microsoft.com/office/drawing/2014/main" id="{01E3C425-E7D5-7FA6-7688-0E1E3866A819}"/>
            </a:ext>
          </a:extLst>
        </xdr:cNvPr>
        <xdr:cNvPicPr>
          <a:picLocks noChangeAspect="1"/>
        </xdr:cNvPicPr>
      </xdr:nvPicPr>
      <xdr:blipFill>
        <a:blip xmlns:r="http://schemas.openxmlformats.org/officeDocument/2006/relationships" r:embed="rId139"/>
        <a:stretch>
          <a:fillRect/>
        </a:stretch>
      </xdr:blipFill>
      <xdr:spPr>
        <a:xfrm>
          <a:off x="2278593" y="1687219341"/>
          <a:ext cx="6113990" cy="8897750"/>
        </a:xfrm>
        <a:prstGeom prst="rect">
          <a:avLst/>
        </a:prstGeom>
        <a:ln w="57150">
          <a:solidFill>
            <a:schemeClr val="tx1"/>
          </a:solidFill>
        </a:ln>
      </xdr:spPr>
    </xdr:pic>
    <xdr:clientData/>
  </xdr:twoCellAnchor>
  <xdr:twoCellAnchor editAs="oneCell">
    <xdr:from>
      <xdr:col>3</xdr:col>
      <xdr:colOff>688262</xdr:colOff>
      <xdr:row>8840</xdr:row>
      <xdr:rowOff>176358</xdr:rowOff>
    </xdr:from>
    <xdr:to>
      <xdr:col>10</xdr:col>
      <xdr:colOff>73323</xdr:colOff>
      <xdr:row>8881</xdr:row>
      <xdr:rowOff>162264</xdr:rowOff>
    </xdr:to>
    <xdr:pic>
      <xdr:nvPicPr>
        <xdr:cNvPr id="186" name="Imagen 185">
          <a:extLst>
            <a:ext uri="{FF2B5EF4-FFF2-40B4-BE49-F238E27FC236}">
              <a16:creationId xmlns:a16="http://schemas.microsoft.com/office/drawing/2014/main" id="{99A6FA5B-F692-8CD0-DAC9-FED806E96316}"/>
            </a:ext>
          </a:extLst>
        </xdr:cNvPr>
        <xdr:cNvPicPr>
          <a:picLocks noChangeAspect="1"/>
        </xdr:cNvPicPr>
      </xdr:nvPicPr>
      <xdr:blipFill>
        <a:blip xmlns:r="http://schemas.openxmlformats.org/officeDocument/2006/relationships" r:embed="rId140"/>
        <a:stretch>
          <a:fillRect/>
        </a:stretch>
      </xdr:blipFill>
      <xdr:spPr>
        <a:xfrm>
          <a:off x="2212262" y="1752048994"/>
          <a:ext cx="6208425" cy="8500102"/>
        </a:xfrm>
        <a:prstGeom prst="rect">
          <a:avLst/>
        </a:prstGeom>
        <a:ln w="57150">
          <a:solidFill>
            <a:schemeClr val="tx1"/>
          </a:solidFill>
        </a:ln>
      </xdr:spPr>
    </xdr:pic>
    <xdr:clientData/>
  </xdr:twoCellAnchor>
  <xdr:twoCellAnchor editAs="oneCell">
    <xdr:from>
      <xdr:col>3</xdr:col>
      <xdr:colOff>676851</xdr:colOff>
      <xdr:row>8882</xdr:row>
      <xdr:rowOff>163658</xdr:rowOff>
    </xdr:from>
    <xdr:to>
      <xdr:col>10</xdr:col>
      <xdr:colOff>144894</xdr:colOff>
      <xdr:row>8927</xdr:row>
      <xdr:rowOff>172524</xdr:rowOff>
    </xdr:to>
    <xdr:pic>
      <xdr:nvPicPr>
        <xdr:cNvPr id="187" name="Imagen 186">
          <a:extLst>
            <a:ext uri="{FF2B5EF4-FFF2-40B4-BE49-F238E27FC236}">
              <a16:creationId xmlns:a16="http://schemas.microsoft.com/office/drawing/2014/main" id="{AD06980E-416F-4224-8CCC-BC495D8CE9B8}"/>
            </a:ext>
          </a:extLst>
        </xdr:cNvPr>
        <xdr:cNvPicPr>
          <a:picLocks noChangeAspect="1"/>
        </xdr:cNvPicPr>
      </xdr:nvPicPr>
      <xdr:blipFill>
        <a:blip xmlns:r="http://schemas.openxmlformats.org/officeDocument/2006/relationships" r:embed="rId141"/>
        <a:stretch>
          <a:fillRect/>
        </a:stretch>
      </xdr:blipFill>
      <xdr:spPr>
        <a:xfrm>
          <a:off x="2200851" y="1760764658"/>
          <a:ext cx="6285057" cy="9360684"/>
        </a:xfrm>
        <a:prstGeom prst="rect">
          <a:avLst/>
        </a:prstGeom>
        <a:ln w="57150">
          <a:solidFill>
            <a:schemeClr val="tx1"/>
          </a:solidFill>
        </a:ln>
      </xdr:spPr>
    </xdr:pic>
    <xdr:clientData/>
  </xdr:twoCellAnchor>
  <xdr:twoCellAnchor editAs="oneCell">
    <xdr:from>
      <xdr:col>3</xdr:col>
      <xdr:colOff>580765</xdr:colOff>
      <xdr:row>8928</xdr:row>
      <xdr:rowOff>157309</xdr:rowOff>
    </xdr:from>
    <xdr:to>
      <xdr:col>10</xdr:col>
      <xdr:colOff>260335</xdr:colOff>
      <xdr:row>8969</xdr:row>
      <xdr:rowOff>11977</xdr:rowOff>
    </xdr:to>
    <xdr:pic>
      <xdr:nvPicPr>
        <xdr:cNvPr id="188" name="Imagen 187">
          <a:extLst>
            <a:ext uri="{FF2B5EF4-FFF2-40B4-BE49-F238E27FC236}">
              <a16:creationId xmlns:a16="http://schemas.microsoft.com/office/drawing/2014/main" id="{AACC3617-AEF6-BFD2-ACFE-54411B2BFF1B}"/>
            </a:ext>
          </a:extLst>
        </xdr:cNvPr>
        <xdr:cNvPicPr>
          <a:picLocks noChangeAspect="1"/>
        </xdr:cNvPicPr>
      </xdr:nvPicPr>
      <xdr:blipFill>
        <a:blip xmlns:r="http://schemas.openxmlformats.org/officeDocument/2006/relationships" r:embed="rId142"/>
        <a:stretch>
          <a:fillRect/>
        </a:stretch>
      </xdr:blipFill>
      <xdr:spPr>
        <a:xfrm>
          <a:off x="2104765" y="1770317945"/>
          <a:ext cx="6502934" cy="8375214"/>
        </a:xfrm>
        <a:prstGeom prst="rect">
          <a:avLst/>
        </a:prstGeom>
        <a:ln w="57150">
          <a:solidFill>
            <a:schemeClr val="tx1"/>
          </a:solidFill>
        </a:ln>
      </xdr:spPr>
    </xdr:pic>
    <xdr:clientData/>
  </xdr:twoCellAnchor>
  <xdr:twoCellAnchor editAs="oneCell">
    <xdr:from>
      <xdr:col>3</xdr:col>
      <xdr:colOff>578536</xdr:colOff>
      <xdr:row>8969</xdr:row>
      <xdr:rowOff>185595</xdr:rowOff>
    </xdr:from>
    <xdr:to>
      <xdr:col>10</xdr:col>
      <xdr:colOff>294409</xdr:colOff>
      <xdr:row>9014</xdr:row>
      <xdr:rowOff>7898</xdr:rowOff>
    </xdr:to>
    <xdr:pic>
      <xdr:nvPicPr>
        <xdr:cNvPr id="189" name="Imagen 188">
          <a:extLst>
            <a:ext uri="{FF2B5EF4-FFF2-40B4-BE49-F238E27FC236}">
              <a16:creationId xmlns:a16="http://schemas.microsoft.com/office/drawing/2014/main" id="{ADA05DDD-859E-DDDE-6CF4-5E3895DDD125}"/>
            </a:ext>
          </a:extLst>
        </xdr:cNvPr>
        <xdr:cNvPicPr>
          <a:picLocks noChangeAspect="1"/>
        </xdr:cNvPicPr>
      </xdr:nvPicPr>
      <xdr:blipFill>
        <a:blip xmlns:r="http://schemas.openxmlformats.org/officeDocument/2006/relationships" r:embed="rId143"/>
        <a:stretch>
          <a:fillRect/>
        </a:stretch>
      </xdr:blipFill>
      <xdr:spPr>
        <a:xfrm>
          <a:off x="2102536" y="1778866777"/>
          <a:ext cx="6539237" cy="9180471"/>
        </a:xfrm>
        <a:prstGeom prst="rect">
          <a:avLst/>
        </a:prstGeom>
        <a:ln w="57150">
          <a:solidFill>
            <a:schemeClr val="tx1"/>
          </a:solidFill>
        </a:ln>
      </xdr:spPr>
    </xdr:pic>
    <xdr:clientData/>
  </xdr:twoCellAnchor>
  <xdr:twoCellAnchor editAs="oneCell">
    <xdr:from>
      <xdr:col>3</xdr:col>
      <xdr:colOff>730539</xdr:colOff>
      <xdr:row>9015</xdr:row>
      <xdr:rowOff>66098</xdr:rowOff>
    </xdr:from>
    <xdr:to>
      <xdr:col>10</xdr:col>
      <xdr:colOff>29430</xdr:colOff>
      <xdr:row>9056</xdr:row>
      <xdr:rowOff>179580</xdr:rowOff>
    </xdr:to>
    <xdr:pic>
      <xdr:nvPicPr>
        <xdr:cNvPr id="190" name="Imagen 189">
          <a:extLst>
            <a:ext uri="{FF2B5EF4-FFF2-40B4-BE49-F238E27FC236}">
              <a16:creationId xmlns:a16="http://schemas.microsoft.com/office/drawing/2014/main" id="{CEFA4603-9067-5E03-9267-E4725986BD2D}"/>
            </a:ext>
          </a:extLst>
        </xdr:cNvPr>
        <xdr:cNvPicPr>
          <a:picLocks noChangeAspect="1"/>
        </xdr:cNvPicPr>
      </xdr:nvPicPr>
      <xdr:blipFill>
        <a:blip xmlns:r="http://schemas.openxmlformats.org/officeDocument/2006/relationships" r:embed="rId144"/>
        <a:stretch>
          <a:fillRect/>
        </a:stretch>
      </xdr:blipFill>
      <xdr:spPr>
        <a:xfrm>
          <a:off x="2254539" y="1788306916"/>
          <a:ext cx="6122255" cy="8634029"/>
        </a:xfrm>
        <a:prstGeom prst="rect">
          <a:avLst/>
        </a:prstGeom>
        <a:ln w="57150">
          <a:solidFill>
            <a:schemeClr val="tx1"/>
          </a:solidFill>
        </a:ln>
      </xdr:spPr>
    </xdr:pic>
    <xdr:clientData/>
  </xdr:twoCellAnchor>
  <xdr:twoCellAnchor editAs="oneCell">
    <xdr:from>
      <xdr:col>3</xdr:col>
      <xdr:colOff>676275</xdr:colOff>
      <xdr:row>9058</xdr:row>
      <xdr:rowOff>0</xdr:rowOff>
    </xdr:from>
    <xdr:to>
      <xdr:col>10</xdr:col>
      <xdr:colOff>63589</xdr:colOff>
      <xdr:row>9102</xdr:row>
      <xdr:rowOff>198530</xdr:rowOff>
    </xdr:to>
    <xdr:pic>
      <xdr:nvPicPr>
        <xdr:cNvPr id="191" name="Imagen 190">
          <a:extLst>
            <a:ext uri="{FF2B5EF4-FFF2-40B4-BE49-F238E27FC236}">
              <a16:creationId xmlns:a16="http://schemas.microsoft.com/office/drawing/2014/main" id="{2D681A0A-A973-E52D-D6E4-5AE780C950B4}"/>
            </a:ext>
          </a:extLst>
        </xdr:cNvPr>
        <xdr:cNvPicPr>
          <a:picLocks noChangeAspect="1"/>
        </xdr:cNvPicPr>
      </xdr:nvPicPr>
      <xdr:blipFill>
        <a:blip xmlns:r="http://schemas.openxmlformats.org/officeDocument/2006/relationships" r:embed="rId145"/>
        <a:stretch>
          <a:fillRect/>
        </a:stretch>
      </xdr:blipFill>
      <xdr:spPr>
        <a:xfrm>
          <a:off x="2176463" y="1650492000"/>
          <a:ext cx="6227851" cy="8572500"/>
        </a:xfrm>
        <a:prstGeom prst="rect">
          <a:avLst/>
        </a:prstGeom>
        <a:ln w="57150">
          <a:solidFill>
            <a:schemeClr val="tx1"/>
          </a:solidFill>
        </a:ln>
      </xdr:spPr>
    </xdr:pic>
    <xdr:clientData/>
  </xdr:twoCellAnchor>
  <xdr:twoCellAnchor editAs="oneCell">
    <xdr:from>
      <xdr:col>3</xdr:col>
      <xdr:colOff>663576</xdr:colOff>
      <xdr:row>9104</xdr:row>
      <xdr:rowOff>101601</xdr:rowOff>
    </xdr:from>
    <xdr:to>
      <xdr:col>10</xdr:col>
      <xdr:colOff>65087</xdr:colOff>
      <xdr:row>9147</xdr:row>
      <xdr:rowOff>55333</xdr:rowOff>
    </xdr:to>
    <xdr:pic>
      <xdr:nvPicPr>
        <xdr:cNvPr id="192" name="Imagen 191">
          <a:extLst>
            <a:ext uri="{FF2B5EF4-FFF2-40B4-BE49-F238E27FC236}">
              <a16:creationId xmlns:a16="http://schemas.microsoft.com/office/drawing/2014/main" id="{B0FFFFD8-3F59-1C99-7947-FF54D1032A57}"/>
            </a:ext>
          </a:extLst>
        </xdr:cNvPr>
        <xdr:cNvPicPr>
          <a:picLocks noChangeAspect="1"/>
        </xdr:cNvPicPr>
      </xdr:nvPicPr>
      <xdr:blipFill>
        <a:blip xmlns:r="http://schemas.openxmlformats.org/officeDocument/2006/relationships" r:embed="rId146"/>
        <a:stretch>
          <a:fillRect/>
        </a:stretch>
      </xdr:blipFill>
      <xdr:spPr>
        <a:xfrm>
          <a:off x="2163764" y="1659356601"/>
          <a:ext cx="6242048" cy="8145232"/>
        </a:xfrm>
        <a:prstGeom prst="rect">
          <a:avLst/>
        </a:prstGeom>
        <a:ln w="57150">
          <a:solidFill>
            <a:schemeClr val="tx1"/>
          </a:solidFill>
        </a:ln>
      </xdr:spPr>
    </xdr:pic>
    <xdr:clientData/>
  </xdr:twoCellAnchor>
  <xdr:twoCellAnchor editAs="oneCell">
    <xdr:from>
      <xdr:col>3</xdr:col>
      <xdr:colOff>601797</xdr:colOff>
      <xdr:row>9362</xdr:row>
      <xdr:rowOff>142875</xdr:rowOff>
    </xdr:from>
    <xdr:to>
      <xdr:col>10</xdr:col>
      <xdr:colOff>160337</xdr:colOff>
      <xdr:row>9405</xdr:row>
      <xdr:rowOff>65192</xdr:rowOff>
    </xdr:to>
    <xdr:pic>
      <xdr:nvPicPr>
        <xdr:cNvPr id="193" name="Imagen 192">
          <a:extLst>
            <a:ext uri="{FF2B5EF4-FFF2-40B4-BE49-F238E27FC236}">
              <a16:creationId xmlns:a16="http://schemas.microsoft.com/office/drawing/2014/main" id="{32AC682A-BEE8-0F56-B2E2-20A0C6A288CA}"/>
            </a:ext>
          </a:extLst>
        </xdr:cNvPr>
        <xdr:cNvPicPr>
          <a:picLocks noChangeAspect="1"/>
        </xdr:cNvPicPr>
      </xdr:nvPicPr>
      <xdr:blipFill>
        <a:blip xmlns:r="http://schemas.openxmlformats.org/officeDocument/2006/relationships" r:embed="rId147"/>
        <a:stretch>
          <a:fillRect/>
        </a:stretch>
      </xdr:blipFill>
      <xdr:spPr>
        <a:xfrm>
          <a:off x="2101985" y="1708546875"/>
          <a:ext cx="6399077" cy="8120167"/>
        </a:xfrm>
        <a:prstGeom prst="rect">
          <a:avLst/>
        </a:prstGeom>
        <a:ln w="57150">
          <a:solidFill>
            <a:schemeClr val="tx1"/>
          </a:solidFill>
        </a:ln>
      </xdr:spPr>
    </xdr:pic>
    <xdr:clientData/>
  </xdr:twoCellAnchor>
  <xdr:twoCellAnchor editAs="oneCell">
    <xdr:from>
      <xdr:col>3</xdr:col>
      <xdr:colOff>630238</xdr:colOff>
      <xdr:row>9406</xdr:row>
      <xdr:rowOff>104776</xdr:rowOff>
    </xdr:from>
    <xdr:to>
      <xdr:col>10</xdr:col>
      <xdr:colOff>206536</xdr:colOff>
      <xdr:row>9454</xdr:row>
      <xdr:rowOff>201705</xdr:rowOff>
    </xdr:to>
    <xdr:pic>
      <xdr:nvPicPr>
        <xdr:cNvPr id="194" name="Imagen 193">
          <a:extLst>
            <a:ext uri="{FF2B5EF4-FFF2-40B4-BE49-F238E27FC236}">
              <a16:creationId xmlns:a16="http://schemas.microsoft.com/office/drawing/2014/main" id="{FE903F04-E76C-F73B-210D-4EE4DEFE8BF7}"/>
            </a:ext>
          </a:extLst>
        </xdr:cNvPr>
        <xdr:cNvPicPr>
          <a:picLocks noChangeAspect="1"/>
        </xdr:cNvPicPr>
      </xdr:nvPicPr>
      <xdr:blipFill>
        <a:blip xmlns:r="http://schemas.openxmlformats.org/officeDocument/2006/relationships" r:embed="rId148"/>
        <a:stretch>
          <a:fillRect/>
        </a:stretch>
      </xdr:blipFill>
      <xdr:spPr>
        <a:xfrm>
          <a:off x="2130426" y="1716890776"/>
          <a:ext cx="6410485" cy="9229724"/>
        </a:xfrm>
        <a:prstGeom prst="rect">
          <a:avLst/>
        </a:prstGeom>
        <a:ln w="57150">
          <a:solidFill>
            <a:schemeClr val="tx1"/>
          </a:solidFill>
        </a:ln>
      </xdr:spPr>
    </xdr:pic>
    <xdr:clientData/>
  </xdr:twoCellAnchor>
  <xdr:twoCellAnchor editAs="oneCell">
    <xdr:from>
      <xdr:col>3</xdr:col>
      <xdr:colOff>588959</xdr:colOff>
      <xdr:row>9456</xdr:row>
      <xdr:rowOff>47626</xdr:rowOff>
    </xdr:from>
    <xdr:to>
      <xdr:col>10</xdr:col>
      <xdr:colOff>199969</xdr:colOff>
      <xdr:row>9505</xdr:row>
      <xdr:rowOff>47626</xdr:rowOff>
    </xdr:to>
    <xdr:pic>
      <xdr:nvPicPr>
        <xdr:cNvPr id="201" name="Imagen 200">
          <a:extLst>
            <a:ext uri="{FF2B5EF4-FFF2-40B4-BE49-F238E27FC236}">
              <a16:creationId xmlns:a16="http://schemas.microsoft.com/office/drawing/2014/main" id="{21AF90DA-21A0-A797-7D03-AE837B11AB9E}"/>
            </a:ext>
          </a:extLst>
        </xdr:cNvPr>
        <xdr:cNvPicPr>
          <a:picLocks noChangeAspect="1"/>
        </xdr:cNvPicPr>
      </xdr:nvPicPr>
      <xdr:blipFill>
        <a:blip xmlns:r="http://schemas.openxmlformats.org/officeDocument/2006/relationships" r:embed="rId149"/>
        <a:stretch>
          <a:fillRect/>
        </a:stretch>
      </xdr:blipFill>
      <xdr:spPr>
        <a:xfrm>
          <a:off x="2089147" y="1726358626"/>
          <a:ext cx="6445197" cy="9334500"/>
        </a:xfrm>
        <a:prstGeom prst="rect">
          <a:avLst/>
        </a:prstGeom>
        <a:ln w="57150">
          <a:solidFill>
            <a:schemeClr val="tx1"/>
          </a:solidFill>
        </a:ln>
      </xdr:spPr>
    </xdr:pic>
    <xdr:clientData/>
  </xdr:twoCellAnchor>
  <xdr:twoCellAnchor editAs="oneCell">
    <xdr:from>
      <xdr:col>3</xdr:col>
      <xdr:colOff>595313</xdr:colOff>
      <xdr:row>9506</xdr:row>
      <xdr:rowOff>142876</xdr:rowOff>
    </xdr:from>
    <xdr:to>
      <xdr:col>10</xdr:col>
      <xdr:colOff>226763</xdr:colOff>
      <xdr:row>9556</xdr:row>
      <xdr:rowOff>187327</xdr:rowOff>
    </xdr:to>
    <xdr:pic>
      <xdr:nvPicPr>
        <xdr:cNvPr id="205" name="Imagen 204">
          <a:extLst>
            <a:ext uri="{FF2B5EF4-FFF2-40B4-BE49-F238E27FC236}">
              <a16:creationId xmlns:a16="http://schemas.microsoft.com/office/drawing/2014/main" id="{F0BA2718-29BF-D873-9E11-FC749FFE45A6}"/>
            </a:ext>
          </a:extLst>
        </xdr:cNvPr>
        <xdr:cNvPicPr>
          <a:picLocks noChangeAspect="1"/>
        </xdr:cNvPicPr>
      </xdr:nvPicPr>
      <xdr:blipFill>
        <a:blip xmlns:r="http://schemas.openxmlformats.org/officeDocument/2006/relationships" r:embed="rId150"/>
        <a:stretch>
          <a:fillRect/>
        </a:stretch>
      </xdr:blipFill>
      <xdr:spPr>
        <a:xfrm>
          <a:off x="2095501" y="1735978876"/>
          <a:ext cx="6465637" cy="9569450"/>
        </a:xfrm>
        <a:prstGeom prst="rect">
          <a:avLst/>
        </a:prstGeom>
        <a:ln w="57150">
          <a:solidFill>
            <a:schemeClr val="tx1"/>
          </a:solidFill>
        </a:ln>
      </xdr:spPr>
    </xdr:pic>
    <xdr:clientData/>
  </xdr:twoCellAnchor>
  <xdr:twoCellAnchor editAs="oneCell">
    <xdr:from>
      <xdr:col>3</xdr:col>
      <xdr:colOff>592138</xdr:colOff>
      <xdr:row>9558</xdr:row>
      <xdr:rowOff>34923</xdr:rowOff>
    </xdr:from>
    <xdr:to>
      <xdr:col>10</xdr:col>
      <xdr:colOff>234950</xdr:colOff>
      <xdr:row>9607</xdr:row>
      <xdr:rowOff>16944</xdr:rowOff>
    </xdr:to>
    <xdr:pic>
      <xdr:nvPicPr>
        <xdr:cNvPr id="206" name="Imagen 205">
          <a:extLst>
            <a:ext uri="{FF2B5EF4-FFF2-40B4-BE49-F238E27FC236}">
              <a16:creationId xmlns:a16="http://schemas.microsoft.com/office/drawing/2014/main" id="{40AC3369-C72E-6569-5F79-6E9641FA3931}"/>
            </a:ext>
          </a:extLst>
        </xdr:cNvPr>
        <xdr:cNvPicPr>
          <a:picLocks noChangeAspect="1"/>
        </xdr:cNvPicPr>
      </xdr:nvPicPr>
      <xdr:blipFill>
        <a:blip xmlns:r="http://schemas.openxmlformats.org/officeDocument/2006/relationships" r:embed="rId151"/>
        <a:stretch>
          <a:fillRect/>
        </a:stretch>
      </xdr:blipFill>
      <xdr:spPr>
        <a:xfrm>
          <a:off x="2092326" y="1745776923"/>
          <a:ext cx="6480174" cy="9316521"/>
        </a:xfrm>
        <a:prstGeom prst="rect">
          <a:avLst/>
        </a:prstGeom>
        <a:ln w="57150">
          <a:solidFill>
            <a:schemeClr val="tx1"/>
          </a:solidFill>
        </a:ln>
      </xdr:spPr>
    </xdr:pic>
    <xdr:clientData/>
  </xdr:twoCellAnchor>
  <xdr:twoCellAnchor editAs="oneCell">
    <xdr:from>
      <xdr:col>3</xdr:col>
      <xdr:colOff>529851</xdr:colOff>
      <xdr:row>9625</xdr:row>
      <xdr:rowOff>64060</xdr:rowOff>
    </xdr:from>
    <xdr:to>
      <xdr:col>8</xdr:col>
      <xdr:colOff>1162720</xdr:colOff>
      <xdr:row>9667</xdr:row>
      <xdr:rowOff>10513</xdr:rowOff>
    </xdr:to>
    <xdr:pic>
      <xdr:nvPicPr>
        <xdr:cNvPr id="168" name="Imagen 167">
          <a:extLst>
            <a:ext uri="{FF2B5EF4-FFF2-40B4-BE49-F238E27FC236}">
              <a16:creationId xmlns:a16="http://schemas.microsoft.com/office/drawing/2014/main" id="{FD629990-C1D1-498E-E8C5-F91132548C2D}"/>
            </a:ext>
          </a:extLst>
        </xdr:cNvPr>
        <xdr:cNvPicPr>
          <a:picLocks noChangeAspect="1"/>
        </xdr:cNvPicPr>
      </xdr:nvPicPr>
      <xdr:blipFill>
        <a:blip xmlns:r="http://schemas.openxmlformats.org/officeDocument/2006/relationships" r:embed="rId152"/>
        <a:stretch>
          <a:fillRect/>
        </a:stretch>
      </xdr:blipFill>
      <xdr:spPr>
        <a:xfrm>
          <a:off x="2042645" y="1860341384"/>
          <a:ext cx="6134957" cy="8421275"/>
        </a:xfrm>
        <a:prstGeom prst="rect">
          <a:avLst/>
        </a:prstGeom>
        <a:ln w="57150">
          <a:solidFill>
            <a:schemeClr val="tx1"/>
          </a:solidFill>
        </a:ln>
      </xdr:spPr>
    </xdr:pic>
    <xdr:clientData/>
  </xdr:twoCellAnchor>
  <xdr:twoCellAnchor editAs="oneCell">
    <xdr:from>
      <xdr:col>3</xdr:col>
      <xdr:colOff>504264</xdr:colOff>
      <xdr:row>9668</xdr:row>
      <xdr:rowOff>78441</xdr:rowOff>
    </xdr:from>
    <xdr:to>
      <xdr:col>8</xdr:col>
      <xdr:colOff>1168586</xdr:colOff>
      <xdr:row>9710</xdr:row>
      <xdr:rowOff>159489</xdr:rowOff>
    </xdr:to>
    <xdr:pic>
      <xdr:nvPicPr>
        <xdr:cNvPr id="169" name="Imagen 168">
          <a:extLst>
            <a:ext uri="{FF2B5EF4-FFF2-40B4-BE49-F238E27FC236}">
              <a16:creationId xmlns:a16="http://schemas.microsoft.com/office/drawing/2014/main" id="{D4CA2F05-A7FE-A7A5-A337-7CE4680D8344}"/>
            </a:ext>
          </a:extLst>
        </xdr:cNvPr>
        <xdr:cNvPicPr>
          <a:picLocks noChangeAspect="1"/>
        </xdr:cNvPicPr>
      </xdr:nvPicPr>
      <xdr:blipFill>
        <a:blip xmlns:r="http://schemas.openxmlformats.org/officeDocument/2006/relationships" r:embed="rId153"/>
        <a:stretch>
          <a:fillRect/>
        </a:stretch>
      </xdr:blipFill>
      <xdr:spPr>
        <a:xfrm>
          <a:off x="2017058" y="1869029117"/>
          <a:ext cx="6169585" cy="8555870"/>
        </a:xfrm>
        <a:prstGeom prst="rect">
          <a:avLst/>
        </a:prstGeom>
        <a:ln w="57150">
          <a:solidFill>
            <a:schemeClr val="tx1"/>
          </a:solidFill>
        </a:ln>
      </xdr:spPr>
    </xdr:pic>
    <xdr:clientData/>
  </xdr:twoCellAnchor>
  <xdr:twoCellAnchor editAs="oneCell">
    <xdr:from>
      <xdr:col>3</xdr:col>
      <xdr:colOff>467472</xdr:colOff>
      <xdr:row>9711</xdr:row>
      <xdr:rowOff>140820</xdr:rowOff>
    </xdr:from>
    <xdr:to>
      <xdr:col>8</xdr:col>
      <xdr:colOff>1154206</xdr:colOff>
      <xdr:row>9754</xdr:row>
      <xdr:rowOff>87689</xdr:rowOff>
    </xdr:to>
    <xdr:pic>
      <xdr:nvPicPr>
        <xdr:cNvPr id="170" name="Imagen 169">
          <a:extLst>
            <a:ext uri="{FF2B5EF4-FFF2-40B4-BE49-F238E27FC236}">
              <a16:creationId xmlns:a16="http://schemas.microsoft.com/office/drawing/2014/main" id="{829CE9D5-59EF-8DBE-CBAF-A0B028840C39}"/>
            </a:ext>
          </a:extLst>
        </xdr:cNvPr>
        <xdr:cNvPicPr>
          <a:picLocks noChangeAspect="1"/>
        </xdr:cNvPicPr>
      </xdr:nvPicPr>
      <xdr:blipFill>
        <a:blip xmlns:r="http://schemas.openxmlformats.org/officeDocument/2006/relationships" r:embed="rId154"/>
        <a:stretch>
          <a:fillRect/>
        </a:stretch>
      </xdr:blipFill>
      <xdr:spPr>
        <a:xfrm>
          <a:off x="1980266" y="1877764849"/>
          <a:ext cx="6188822" cy="8613871"/>
        </a:xfrm>
        <a:prstGeom prst="rect">
          <a:avLst/>
        </a:prstGeom>
        <a:ln w="57150">
          <a:solidFill>
            <a:schemeClr val="tx1"/>
          </a:solidFill>
        </a:ln>
      </xdr:spPr>
    </xdr:pic>
    <xdr:clientData/>
  </xdr:twoCellAnchor>
  <xdr:twoCellAnchor editAs="oneCell">
    <xdr:from>
      <xdr:col>3</xdr:col>
      <xdr:colOff>408266</xdr:colOff>
      <xdr:row>9755</xdr:row>
      <xdr:rowOff>67236</xdr:rowOff>
    </xdr:from>
    <xdr:to>
      <xdr:col>9</xdr:col>
      <xdr:colOff>28762</xdr:colOff>
      <xdr:row>9798</xdr:row>
      <xdr:rowOff>140680</xdr:rowOff>
    </xdr:to>
    <xdr:pic>
      <xdr:nvPicPr>
        <xdr:cNvPr id="171" name="Imagen 170">
          <a:extLst>
            <a:ext uri="{FF2B5EF4-FFF2-40B4-BE49-F238E27FC236}">
              <a16:creationId xmlns:a16="http://schemas.microsoft.com/office/drawing/2014/main" id="{69DE21F3-62E1-CE46-5D74-912FB113486B}"/>
            </a:ext>
          </a:extLst>
        </xdr:cNvPr>
        <xdr:cNvPicPr>
          <a:picLocks noChangeAspect="1"/>
        </xdr:cNvPicPr>
      </xdr:nvPicPr>
      <xdr:blipFill>
        <a:blip xmlns:r="http://schemas.openxmlformats.org/officeDocument/2006/relationships" r:embed="rId155"/>
        <a:stretch>
          <a:fillRect/>
        </a:stretch>
      </xdr:blipFill>
      <xdr:spPr>
        <a:xfrm>
          <a:off x="1921060" y="1886566324"/>
          <a:ext cx="6304058" cy="8753147"/>
        </a:xfrm>
        <a:prstGeom prst="rect">
          <a:avLst/>
        </a:prstGeom>
        <a:ln w="57150">
          <a:solidFill>
            <a:schemeClr val="tx1"/>
          </a:solidFill>
        </a:ln>
      </xdr:spPr>
    </xdr:pic>
    <xdr:clientData/>
  </xdr:twoCellAnchor>
  <xdr:twoCellAnchor editAs="oneCell">
    <xdr:from>
      <xdr:col>3</xdr:col>
      <xdr:colOff>411442</xdr:colOff>
      <xdr:row>9799</xdr:row>
      <xdr:rowOff>201705</xdr:rowOff>
    </xdr:from>
    <xdr:to>
      <xdr:col>9</xdr:col>
      <xdr:colOff>11206</xdr:colOff>
      <xdr:row>9843</xdr:row>
      <xdr:rowOff>46483</xdr:rowOff>
    </xdr:to>
    <xdr:pic>
      <xdr:nvPicPr>
        <xdr:cNvPr id="172" name="Imagen 171">
          <a:extLst>
            <a:ext uri="{FF2B5EF4-FFF2-40B4-BE49-F238E27FC236}">
              <a16:creationId xmlns:a16="http://schemas.microsoft.com/office/drawing/2014/main" id="{D9CB3A0E-2824-6A59-B0B5-92FE2BAC5008}"/>
            </a:ext>
          </a:extLst>
        </xdr:cNvPr>
        <xdr:cNvPicPr>
          <a:picLocks noChangeAspect="1"/>
        </xdr:cNvPicPr>
      </xdr:nvPicPr>
      <xdr:blipFill>
        <a:blip xmlns:r="http://schemas.openxmlformats.org/officeDocument/2006/relationships" r:embed="rId156"/>
        <a:stretch>
          <a:fillRect/>
        </a:stretch>
      </xdr:blipFill>
      <xdr:spPr>
        <a:xfrm>
          <a:off x="1924236" y="1895575852"/>
          <a:ext cx="6289676" cy="8726187"/>
        </a:xfrm>
        <a:prstGeom prst="rect">
          <a:avLst/>
        </a:prstGeom>
        <a:ln w="57150">
          <a:solidFill>
            <a:schemeClr val="tx1"/>
          </a:solidFill>
        </a:ln>
      </xdr:spPr>
    </xdr:pic>
    <xdr:clientData/>
  </xdr:twoCellAnchor>
  <xdr:twoCellAnchor editAs="oneCell">
    <xdr:from>
      <xdr:col>3</xdr:col>
      <xdr:colOff>411443</xdr:colOff>
      <xdr:row>9844</xdr:row>
      <xdr:rowOff>124947</xdr:rowOff>
    </xdr:from>
    <xdr:to>
      <xdr:col>9</xdr:col>
      <xdr:colOff>10318</xdr:colOff>
      <xdr:row>9888</xdr:row>
      <xdr:rowOff>179293</xdr:rowOff>
    </xdr:to>
    <xdr:pic>
      <xdr:nvPicPr>
        <xdr:cNvPr id="173" name="Imagen 172">
          <a:extLst>
            <a:ext uri="{FF2B5EF4-FFF2-40B4-BE49-F238E27FC236}">
              <a16:creationId xmlns:a16="http://schemas.microsoft.com/office/drawing/2014/main" id="{804EA85A-3564-E0A0-81D4-F8CFAE7D29A7}"/>
            </a:ext>
          </a:extLst>
        </xdr:cNvPr>
        <xdr:cNvPicPr>
          <a:picLocks noChangeAspect="1"/>
        </xdr:cNvPicPr>
      </xdr:nvPicPr>
      <xdr:blipFill>
        <a:blip xmlns:r="http://schemas.openxmlformats.org/officeDocument/2006/relationships" r:embed="rId157"/>
        <a:stretch>
          <a:fillRect/>
        </a:stretch>
      </xdr:blipFill>
      <xdr:spPr>
        <a:xfrm>
          <a:off x="1924237" y="1904575859"/>
          <a:ext cx="6288787" cy="8929405"/>
        </a:xfrm>
        <a:prstGeom prst="rect">
          <a:avLst/>
        </a:prstGeom>
        <a:ln w="57150">
          <a:solidFill>
            <a:schemeClr val="tx1"/>
          </a:solidFill>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20</xdr:col>
      <xdr:colOff>655134</xdr:colOff>
      <xdr:row>40</xdr:row>
      <xdr:rowOff>143055</xdr:rowOff>
    </xdr:from>
    <xdr:to>
      <xdr:col>21</xdr:col>
      <xdr:colOff>726140</xdr:colOff>
      <xdr:row>160</xdr:row>
      <xdr:rowOff>408245</xdr:rowOff>
    </xdr:to>
    <xdr:grpSp>
      <xdr:nvGrpSpPr>
        <xdr:cNvPr id="2" name="Grupo 39">
          <a:extLst>
            <a:ext uri="{FF2B5EF4-FFF2-40B4-BE49-F238E27FC236}">
              <a16:creationId xmlns:a16="http://schemas.microsoft.com/office/drawing/2014/main" id="{0C8BAC87-4244-48BF-BE6D-5733B4539C8D}"/>
            </a:ext>
          </a:extLst>
        </xdr:cNvPr>
        <xdr:cNvGrpSpPr/>
      </xdr:nvGrpSpPr>
      <xdr:grpSpPr>
        <a:xfrm>
          <a:off x="27085854" y="29684698"/>
          <a:ext cx="899104" cy="92317677"/>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xdr:nvGrpSpPr>
      <xdr:grpSpPr>
        <a:xfrm>
          <a:off x="0" y="117023"/>
          <a:ext cx="12879298" cy="998227"/>
          <a:chOff x="0" y="318106"/>
          <a:chExt cx="10281378" cy="955220"/>
        </a:xfrm>
      </xdr:grpSpPr>
      <xdr:pic>
        <xdr:nvPicPr>
          <xdr:cNvPr id="17" name="Imagen 12">
            <a:extLst>
              <a:ext uri="{FF2B5EF4-FFF2-40B4-BE49-F238E27FC236}">
                <a16:creationId xmlns:a16="http://schemas.microsoft.com/office/drawing/2014/main" id="{31FDD3BD-9710-49B8-4451-63893BB3B6DE}"/>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407CBC35-36F3-E359-7B8E-5A4AA0D01EBB}"/>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7"/>
            <a:extLst>
              <a:ext uri="{FF2B5EF4-FFF2-40B4-BE49-F238E27FC236}">
                <a16:creationId xmlns:a16="http://schemas.microsoft.com/office/drawing/2014/main" id="{C4EC7ECF-D75B-91DF-4AA8-839354D20C4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14</xdr:col>
      <xdr:colOff>84024</xdr:colOff>
      <xdr:row>254</xdr:row>
      <xdr:rowOff>91468</xdr:rowOff>
    </xdr:from>
    <xdr:to>
      <xdr:col>14</xdr:col>
      <xdr:colOff>426306</xdr:colOff>
      <xdr:row>254</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xmlns:r="http://schemas.openxmlformats.org/officeDocument/2006/relationships" r:embed="rId3"/>
        <a:stretch>
          <a:fillRect/>
        </a:stretch>
      </xdr:blipFill>
      <xdr:spPr>
        <a:xfrm>
          <a:off x="17368724" y="31568418"/>
          <a:ext cx="342282" cy="327407"/>
        </a:xfrm>
        <a:prstGeom prst="rect">
          <a:avLst/>
        </a:prstGeom>
      </xdr:spPr>
    </xdr:pic>
    <xdr:clientData/>
  </xdr:twoCellAnchor>
  <xdr:twoCellAnchor>
    <xdr:from>
      <xdr:col>14</xdr:col>
      <xdr:colOff>367942</xdr:colOff>
      <xdr:row>215</xdr:row>
      <xdr:rowOff>326533</xdr:rowOff>
    </xdr:from>
    <xdr:to>
      <xdr:col>17</xdr:col>
      <xdr:colOff>205959</xdr:colOff>
      <xdr:row>221</xdr:row>
      <xdr:rowOff>204821</xdr:rowOff>
    </xdr:to>
    <xdr:grpSp>
      <xdr:nvGrpSpPr>
        <xdr:cNvPr id="254" name="Grupo 20">
          <a:extLst>
            <a:ext uri="{FF2B5EF4-FFF2-40B4-BE49-F238E27FC236}">
              <a16:creationId xmlns:a16="http://schemas.microsoft.com/office/drawing/2014/main" id="{15953FBC-72AA-4A54-8D00-25369D5A0C02}"/>
            </a:ext>
          </a:extLst>
        </xdr:cNvPr>
        <xdr:cNvGrpSpPr/>
      </xdr:nvGrpSpPr>
      <xdr:grpSpPr>
        <a:xfrm>
          <a:off x="23456253" y="164762669"/>
          <a:ext cx="1338349" cy="3858295"/>
          <a:chOff x="16082014" y="23486797"/>
          <a:chExt cx="1341607" cy="883402"/>
        </a:xfrm>
      </xdr:grpSpPr>
      <xdr:pic>
        <xdr:nvPicPr>
          <xdr:cNvPr id="255" name="Imagen 21">
            <a:extLst>
              <a:ext uri="{FF2B5EF4-FFF2-40B4-BE49-F238E27FC236}">
                <a16:creationId xmlns:a16="http://schemas.microsoft.com/office/drawing/2014/main" id="{CACA5369-0491-F5B7-7284-7FEDA12D473C}"/>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56" name="Imagen 22">
            <a:extLst>
              <a:ext uri="{FF2B5EF4-FFF2-40B4-BE49-F238E27FC236}">
                <a16:creationId xmlns:a16="http://schemas.microsoft.com/office/drawing/2014/main" id="{AC01E6C7-1CAF-4D1E-4C1A-DCF5DF9B6FBE}"/>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57" name="Imagen 23">
            <a:extLst>
              <a:ext uri="{FF2B5EF4-FFF2-40B4-BE49-F238E27FC236}">
                <a16:creationId xmlns:a16="http://schemas.microsoft.com/office/drawing/2014/main" id="{9415407E-7EAF-5A74-5383-E037407D9485}"/>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58" name="Imagen 24">
            <a:extLst>
              <a:ext uri="{FF2B5EF4-FFF2-40B4-BE49-F238E27FC236}">
                <a16:creationId xmlns:a16="http://schemas.microsoft.com/office/drawing/2014/main" id="{07B73268-CCC9-F561-DD42-E74A2BD21B0A}"/>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14</xdr:col>
      <xdr:colOff>71654</xdr:colOff>
      <xdr:row>226</xdr:row>
      <xdr:rowOff>74075</xdr:rowOff>
    </xdr:from>
    <xdr:to>
      <xdr:col>16</xdr:col>
      <xdr:colOff>429117</xdr:colOff>
      <xdr:row>230</xdr:row>
      <xdr:rowOff>452432</xdr:rowOff>
    </xdr:to>
    <xdr:grpSp>
      <xdr:nvGrpSpPr>
        <xdr:cNvPr id="26" name="Grupo 94">
          <a:extLst>
            <a:ext uri="{FF2B5EF4-FFF2-40B4-BE49-F238E27FC236}">
              <a16:creationId xmlns:a16="http://schemas.microsoft.com/office/drawing/2014/main" id="{535FB666-E3C8-4547-9E16-6789DEAC9678}"/>
            </a:ext>
          </a:extLst>
        </xdr:cNvPr>
        <xdr:cNvGrpSpPr/>
      </xdr:nvGrpSpPr>
      <xdr:grpSpPr>
        <a:xfrm>
          <a:off x="23153615" y="173048075"/>
          <a:ext cx="1361918" cy="3821500"/>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15</xdr:col>
      <xdr:colOff>287340</xdr:colOff>
      <xdr:row>239</xdr:row>
      <xdr:rowOff>40821</xdr:rowOff>
    </xdr:from>
    <xdr:to>
      <xdr:col>16</xdr:col>
      <xdr:colOff>148989</xdr:colOff>
      <xdr:row>249</xdr:row>
      <xdr:rowOff>3029</xdr:rowOff>
    </xdr:to>
    <xdr:grpSp>
      <xdr:nvGrpSpPr>
        <xdr:cNvPr id="33" name="Grupo 14">
          <a:extLst>
            <a:ext uri="{FF2B5EF4-FFF2-40B4-BE49-F238E27FC236}">
              <a16:creationId xmlns:a16="http://schemas.microsoft.com/office/drawing/2014/main" id="{6D2F8012-BA77-4ACB-8E0B-9DB47FD3C970}"/>
            </a:ext>
          </a:extLst>
        </xdr:cNvPr>
        <xdr:cNvGrpSpPr/>
      </xdr:nvGrpSpPr>
      <xdr:grpSpPr>
        <a:xfrm>
          <a:off x="23874704" y="186142003"/>
          <a:ext cx="360701" cy="9210117"/>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14</xdr:col>
      <xdr:colOff>69362</xdr:colOff>
      <xdr:row>258</xdr:row>
      <xdr:rowOff>70378</xdr:rowOff>
    </xdr:from>
    <xdr:to>
      <xdr:col>16</xdr:col>
      <xdr:colOff>442682</xdr:colOff>
      <xdr:row>274</xdr:row>
      <xdr:rowOff>460334</xdr:rowOff>
    </xdr:to>
    <xdr:grpSp>
      <xdr:nvGrpSpPr>
        <xdr:cNvPr id="39" name="Grupo 38">
          <a:extLst>
            <a:ext uri="{FF2B5EF4-FFF2-40B4-BE49-F238E27FC236}">
              <a16:creationId xmlns:a16="http://schemas.microsoft.com/office/drawing/2014/main" id="{BEACAB2F-B813-430B-9303-A94B057CC209}"/>
            </a:ext>
          </a:extLst>
        </xdr:cNvPr>
        <xdr:cNvGrpSpPr/>
      </xdr:nvGrpSpPr>
      <xdr:grpSpPr>
        <a:xfrm>
          <a:off x="23151323" y="203226794"/>
          <a:ext cx="1384125" cy="15962176"/>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14</xdr:col>
      <xdr:colOff>56246</xdr:colOff>
      <xdr:row>288</xdr:row>
      <xdr:rowOff>121555</xdr:rowOff>
    </xdr:from>
    <xdr:to>
      <xdr:col>17</xdr:col>
      <xdr:colOff>436431</xdr:colOff>
      <xdr:row>310</xdr:row>
      <xdr:rowOff>496918</xdr:rowOff>
    </xdr:to>
    <xdr:grpSp>
      <xdr:nvGrpSpPr>
        <xdr:cNvPr id="52" name="Grupo 125">
          <a:extLst>
            <a:ext uri="{FF2B5EF4-FFF2-40B4-BE49-F238E27FC236}">
              <a16:creationId xmlns:a16="http://schemas.microsoft.com/office/drawing/2014/main" id="{D9D5811C-2847-4276-AB5C-7E42BC614FA9}"/>
            </a:ext>
          </a:extLst>
        </xdr:cNvPr>
        <xdr:cNvGrpSpPr/>
      </xdr:nvGrpSpPr>
      <xdr:grpSpPr>
        <a:xfrm>
          <a:off x="23141382" y="232274957"/>
          <a:ext cx="1886867" cy="21881370"/>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4" name="Grupo 104">
            <a:extLst>
              <a:ext uri="{FF2B5EF4-FFF2-40B4-BE49-F238E27FC236}">
                <a16:creationId xmlns:a16="http://schemas.microsoft.com/office/drawing/2014/main" id="{3B46DEC8-0D28-7173-6B49-676305F8577B}"/>
              </a:ext>
            </a:extLst>
          </xdr:cNvPr>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55" name="Grupo 109">
            <a:extLst>
              <a:ext uri="{FF2B5EF4-FFF2-40B4-BE49-F238E27FC236}">
                <a16:creationId xmlns:a16="http://schemas.microsoft.com/office/drawing/2014/main" id="{375DE713-A8A4-D934-FBA4-51C9CC12C195}"/>
              </a:ext>
            </a:extLst>
          </xdr:cNvPr>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6" name="Grupo 114">
            <a:extLst>
              <a:ext uri="{FF2B5EF4-FFF2-40B4-BE49-F238E27FC236}">
                <a16:creationId xmlns:a16="http://schemas.microsoft.com/office/drawing/2014/main" id="{F523EFCB-4BCE-CFD7-5763-2CDDB4AF4A06}"/>
              </a:ext>
            </a:extLst>
          </xdr:cNvPr>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7" name="Grupo 119">
            <a:extLst>
              <a:ext uri="{FF2B5EF4-FFF2-40B4-BE49-F238E27FC236}">
                <a16:creationId xmlns:a16="http://schemas.microsoft.com/office/drawing/2014/main" id="{7639A8FE-7968-15BE-3B30-BA9C03BA2B4C}"/>
              </a:ext>
            </a:extLst>
          </xdr:cNvPr>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14</xdr:col>
      <xdr:colOff>68486</xdr:colOff>
      <xdr:row>315</xdr:row>
      <xdr:rowOff>135614</xdr:rowOff>
    </xdr:from>
    <xdr:to>
      <xdr:col>15</xdr:col>
      <xdr:colOff>409040</xdr:colOff>
      <xdr:row>352</xdr:row>
      <xdr:rowOff>460008</xdr:rowOff>
    </xdr:to>
    <xdr:grpSp>
      <xdr:nvGrpSpPr>
        <xdr:cNvPr id="78" name="Grupo 133">
          <a:extLst>
            <a:ext uri="{FF2B5EF4-FFF2-40B4-BE49-F238E27FC236}">
              <a16:creationId xmlns:a16="http://schemas.microsoft.com/office/drawing/2014/main" id="{1281EE33-54FA-48FB-BA38-701AFB646D2E}"/>
            </a:ext>
          </a:extLst>
        </xdr:cNvPr>
        <xdr:cNvGrpSpPr/>
      </xdr:nvGrpSpPr>
      <xdr:grpSpPr>
        <a:xfrm>
          <a:off x="23150447" y="257968705"/>
          <a:ext cx="849132" cy="36519394"/>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15</xdr:col>
      <xdr:colOff>296632</xdr:colOff>
      <xdr:row>358</xdr:row>
      <xdr:rowOff>232831</xdr:rowOff>
    </xdr:from>
    <xdr:to>
      <xdr:col>18</xdr:col>
      <xdr:colOff>161495</xdr:colOff>
      <xdr:row>383</xdr:row>
      <xdr:rowOff>35182</xdr:rowOff>
    </xdr:to>
    <xdr:grpSp>
      <xdr:nvGrpSpPr>
        <xdr:cNvPr id="85" name="Grupo 84">
          <a:extLst>
            <a:ext uri="{FF2B5EF4-FFF2-40B4-BE49-F238E27FC236}">
              <a16:creationId xmlns:a16="http://schemas.microsoft.com/office/drawing/2014/main" id="{F98EC451-0440-4C5A-B450-18834EA816DA}"/>
            </a:ext>
          </a:extLst>
        </xdr:cNvPr>
        <xdr:cNvGrpSpPr/>
      </xdr:nvGrpSpPr>
      <xdr:grpSpPr>
        <a:xfrm>
          <a:off x="23880821" y="299390279"/>
          <a:ext cx="1377894" cy="23403858"/>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90" name="Grupo 89">
            <a:extLst>
              <a:ext uri="{FF2B5EF4-FFF2-40B4-BE49-F238E27FC236}">
                <a16:creationId xmlns:a16="http://schemas.microsoft.com/office/drawing/2014/main" id="{6D59BB43-7C33-3B58-366B-C9FB47590692}"/>
              </a:ext>
            </a:extLst>
          </xdr:cNvPr>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1" name="Grupo 90">
            <a:extLst>
              <a:ext uri="{FF2B5EF4-FFF2-40B4-BE49-F238E27FC236}">
                <a16:creationId xmlns:a16="http://schemas.microsoft.com/office/drawing/2014/main" id="{7E6CA573-7761-6CE2-2E08-4ED3F2648159}"/>
              </a:ext>
            </a:extLst>
          </xdr:cNvPr>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2" name="Grupo 91">
            <a:extLst>
              <a:ext uri="{FF2B5EF4-FFF2-40B4-BE49-F238E27FC236}">
                <a16:creationId xmlns:a16="http://schemas.microsoft.com/office/drawing/2014/main" id="{65D78CD5-6B52-CEDA-B53E-167B01B37FC3}"/>
              </a:ext>
            </a:extLst>
          </xdr:cNvPr>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3" name="Grupo 92">
            <a:extLst>
              <a:ext uri="{FF2B5EF4-FFF2-40B4-BE49-F238E27FC236}">
                <a16:creationId xmlns:a16="http://schemas.microsoft.com/office/drawing/2014/main" id="{BFEF7532-D384-BD7C-3ADB-A9BE51499ADB}"/>
              </a:ext>
            </a:extLst>
          </xdr:cNvPr>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14</xdr:col>
      <xdr:colOff>97745</xdr:colOff>
      <xdr:row>389</xdr:row>
      <xdr:rowOff>119778</xdr:rowOff>
    </xdr:from>
    <xdr:to>
      <xdr:col>18</xdr:col>
      <xdr:colOff>453297</xdr:colOff>
      <xdr:row>435</xdr:row>
      <xdr:rowOff>465587</xdr:rowOff>
    </xdr:to>
    <xdr:grpSp>
      <xdr:nvGrpSpPr>
        <xdr:cNvPr id="299" name="Grupo 202">
          <a:extLst>
            <a:ext uri="{FF2B5EF4-FFF2-40B4-BE49-F238E27FC236}">
              <a16:creationId xmlns:a16="http://schemas.microsoft.com/office/drawing/2014/main" id="{93847606-2D63-43C3-9B22-BCB3C03E2EC3}"/>
            </a:ext>
          </a:extLst>
        </xdr:cNvPr>
        <xdr:cNvGrpSpPr/>
      </xdr:nvGrpSpPr>
      <xdr:grpSpPr>
        <a:xfrm>
          <a:off x="23182881" y="328423726"/>
          <a:ext cx="2361286" cy="42879263"/>
          <a:chOff x="13327063" y="43760833"/>
          <a:chExt cx="2355802" cy="3506816"/>
        </a:xfrm>
      </xdr:grpSpPr>
      <xdr:grpSp>
        <xdr:nvGrpSpPr>
          <xdr:cNvPr id="300" name="Grupo 159">
            <a:extLst>
              <a:ext uri="{FF2B5EF4-FFF2-40B4-BE49-F238E27FC236}">
                <a16:creationId xmlns:a16="http://schemas.microsoft.com/office/drawing/2014/main" id="{0928CC29-FE88-FAA4-8141-D0D33193754F}"/>
              </a:ext>
            </a:extLst>
          </xdr:cNvPr>
          <xdr:cNvGrpSpPr/>
        </xdr:nvGrpSpPr>
        <xdr:grpSpPr>
          <a:xfrm>
            <a:off x="13338399" y="43760833"/>
            <a:ext cx="2344466" cy="372264"/>
            <a:chOff x="13338399" y="43760833"/>
            <a:chExt cx="2344466" cy="372264"/>
          </a:xfrm>
        </xdr:grpSpPr>
        <xdr:pic>
          <xdr:nvPicPr>
            <xdr:cNvPr id="301" name="Imagen 154">
              <a:extLst>
                <a:ext uri="{FF2B5EF4-FFF2-40B4-BE49-F238E27FC236}">
                  <a16:creationId xmlns:a16="http://schemas.microsoft.com/office/drawing/2014/main" id="{E64F3AB0-EA23-095E-F29C-18DDF69189F9}"/>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302" name="Imagen 155">
              <a:extLst>
                <a:ext uri="{FF2B5EF4-FFF2-40B4-BE49-F238E27FC236}">
                  <a16:creationId xmlns:a16="http://schemas.microsoft.com/office/drawing/2014/main" id="{9F1209AF-EFDE-40DF-0EDC-6D1189835952}"/>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303" name="Imagen 156">
              <a:extLst>
                <a:ext uri="{FF2B5EF4-FFF2-40B4-BE49-F238E27FC236}">
                  <a16:creationId xmlns:a16="http://schemas.microsoft.com/office/drawing/2014/main" id="{BFD585AD-9F11-B075-7F68-465730AB580A}"/>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304" name="Imagen 157">
              <a:extLst>
                <a:ext uri="{FF2B5EF4-FFF2-40B4-BE49-F238E27FC236}">
                  <a16:creationId xmlns:a16="http://schemas.microsoft.com/office/drawing/2014/main" id="{348DB5EC-75AA-6D52-F366-F583ECC46409}"/>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305" name="Imagen 158">
              <a:extLst>
                <a:ext uri="{FF2B5EF4-FFF2-40B4-BE49-F238E27FC236}">
                  <a16:creationId xmlns:a16="http://schemas.microsoft.com/office/drawing/2014/main" id="{C0D5C863-B23E-E097-EC37-C4150610D913}"/>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306" name="Grupo 160">
            <a:extLst>
              <a:ext uri="{FF2B5EF4-FFF2-40B4-BE49-F238E27FC236}">
                <a16:creationId xmlns:a16="http://schemas.microsoft.com/office/drawing/2014/main" id="{68E81B2D-378A-E195-8F42-FEC0FBB95BAC}"/>
              </a:ext>
            </a:extLst>
          </xdr:cNvPr>
          <xdr:cNvGrpSpPr/>
        </xdr:nvGrpSpPr>
        <xdr:grpSpPr>
          <a:xfrm>
            <a:off x="13327063" y="44271414"/>
            <a:ext cx="2344466" cy="378696"/>
            <a:chOff x="13338399" y="43758351"/>
            <a:chExt cx="2344466" cy="378696"/>
          </a:xfrm>
        </xdr:grpSpPr>
        <xdr:pic>
          <xdr:nvPicPr>
            <xdr:cNvPr id="307" name="Imagen 161">
              <a:extLst>
                <a:ext uri="{FF2B5EF4-FFF2-40B4-BE49-F238E27FC236}">
                  <a16:creationId xmlns:a16="http://schemas.microsoft.com/office/drawing/2014/main" id="{7470BF50-C4D7-00C0-DCAD-595F844C4EFD}"/>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308" name="Imagen 162">
              <a:extLst>
                <a:ext uri="{FF2B5EF4-FFF2-40B4-BE49-F238E27FC236}">
                  <a16:creationId xmlns:a16="http://schemas.microsoft.com/office/drawing/2014/main" id="{C80C0091-A2C4-6C86-FFC6-E2E23C2BBC2D}"/>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309" name="Imagen 163">
              <a:extLst>
                <a:ext uri="{FF2B5EF4-FFF2-40B4-BE49-F238E27FC236}">
                  <a16:creationId xmlns:a16="http://schemas.microsoft.com/office/drawing/2014/main" id="{2E157DBE-E0E0-D590-16EC-9D7E0C067A15}"/>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310" name="Imagen 164">
              <a:extLst>
                <a:ext uri="{FF2B5EF4-FFF2-40B4-BE49-F238E27FC236}">
                  <a16:creationId xmlns:a16="http://schemas.microsoft.com/office/drawing/2014/main" id="{64881BF1-E455-62DB-D174-FF4183AB6BF7}"/>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311" name="Imagen 165">
              <a:extLst>
                <a:ext uri="{FF2B5EF4-FFF2-40B4-BE49-F238E27FC236}">
                  <a16:creationId xmlns:a16="http://schemas.microsoft.com/office/drawing/2014/main" id="{61C72906-04D5-B453-1323-A56A1440ECF0}"/>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312" name="Grupo 166">
            <a:extLst>
              <a:ext uri="{FF2B5EF4-FFF2-40B4-BE49-F238E27FC236}">
                <a16:creationId xmlns:a16="http://schemas.microsoft.com/office/drawing/2014/main" id="{83FA51E1-D598-D3B7-BEC1-F637F7AC4EF0}"/>
              </a:ext>
            </a:extLst>
          </xdr:cNvPr>
          <xdr:cNvGrpSpPr/>
        </xdr:nvGrpSpPr>
        <xdr:grpSpPr>
          <a:xfrm>
            <a:off x="13335005" y="44790876"/>
            <a:ext cx="2344466" cy="396622"/>
            <a:chOff x="13338399" y="43769808"/>
            <a:chExt cx="2344466" cy="396622"/>
          </a:xfrm>
        </xdr:grpSpPr>
        <xdr:pic>
          <xdr:nvPicPr>
            <xdr:cNvPr id="313" name="Imagen 167">
              <a:extLst>
                <a:ext uri="{FF2B5EF4-FFF2-40B4-BE49-F238E27FC236}">
                  <a16:creationId xmlns:a16="http://schemas.microsoft.com/office/drawing/2014/main" id="{F7A190AC-9DA8-2748-903C-71D37CEEDC7A}"/>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314" name="Imagen 168">
              <a:extLst>
                <a:ext uri="{FF2B5EF4-FFF2-40B4-BE49-F238E27FC236}">
                  <a16:creationId xmlns:a16="http://schemas.microsoft.com/office/drawing/2014/main" id="{287B3128-E6EF-66D2-C0C7-264AA6589BDC}"/>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315" name="Imagen 169">
              <a:extLst>
                <a:ext uri="{FF2B5EF4-FFF2-40B4-BE49-F238E27FC236}">
                  <a16:creationId xmlns:a16="http://schemas.microsoft.com/office/drawing/2014/main" id="{5DC071C4-D9CA-7AC5-4BF6-93CA27C752DB}"/>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316" name="Imagen 170">
              <a:extLst>
                <a:ext uri="{FF2B5EF4-FFF2-40B4-BE49-F238E27FC236}">
                  <a16:creationId xmlns:a16="http://schemas.microsoft.com/office/drawing/2014/main" id="{953AD113-8319-9275-B536-A068B8C20270}"/>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317" name="Imagen 171">
              <a:extLst>
                <a:ext uri="{FF2B5EF4-FFF2-40B4-BE49-F238E27FC236}">
                  <a16:creationId xmlns:a16="http://schemas.microsoft.com/office/drawing/2014/main" id="{54B87B97-BE62-3D08-018D-A13C39725679}"/>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318" name="Grupo 178">
            <a:extLst>
              <a:ext uri="{FF2B5EF4-FFF2-40B4-BE49-F238E27FC236}">
                <a16:creationId xmlns:a16="http://schemas.microsoft.com/office/drawing/2014/main" id="{D1EEAE79-4649-C440-3250-78313BF6642A}"/>
              </a:ext>
            </a:extLst>
          </xdr:cNvPr>
          <xdr:cNvGrpSpPr/>
        </xdr:nvGrpSpPr>
        <xdr:grpSpPr>
          <a:xfrm>
            <a:off x="13334993" y="45302707"/>
            <a:ext cx="1344342" cy="372273"/>
            <a:chOff x="14311315" y="45278893"/>
            <a:chExt cx="1344342" cy="372273"/>
          </a:xfrm>
        </xdr:grpSpPr>
        <xdr:pic>
          <xdr:nvPicPr>
            <xdr:cNvPr id="319" name="Imagen 175">
              <a:extLst>
                <a:ext uri="{FF2B5EF4-FFF2-40B4-BE49-F238E27FC236}">
                  <a16:creationId xmlns:a16="http://schemas.microsoft.com/office/drawing/2014/main" id="{0492DDC6-5ADF-C4E0-E48E-57B215CCB7C3}"/>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320" name="Imagen 176">
              <a:extLst>
                <a:ext uri="{FF2B5EF4-FFF2-40B4-BE49-F238E27FC236}">
                  <a16:creationId xmlns:a16="http://schemas.microsoft.com/office/drawing/2014/main" id="{B713A256-3E1D-8980-2382-C7F0FDE34885}"/>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321" name="Imagen 177">
              <a:extLst>
                <a:ext uri="{FF2B5EF4-FFF2-40B4-BE49-F238E27FC236}">
                  <a16:creationId xmlns:a16="http://schemas.microsoft.com/office/drawing/2014/main" id="{2CFFA09A-CDCC-0271-7493-6BA435283199}"/>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322" name="Grupo 179">
            <a:extLst>
              <a:ext uri="{FF2B5EF4-FFF2-40B4-BE49-F238E27FC236}">
                <a16:creationId xmlns:a16="http://schemas.microsoft.com/office/drawing/2014/main" id="{8E573758-E672-6D18-A5A7-2B88DB85FF19}"/>
              </a:ext>
            </a:extLst>
          </xdr:cNvPr>
          <xdr:cNvGrpSpPr/>
        </xdr:nvGrpSpPr>
        <xdr:grpSpPr>
          <a:xfrm>
            <a:off x="13334991" y="45864418"/>
            <a:ext cx="1344342" cy="372264"/>
            <a:chOff x="14311315" y="45324668"/>
            <a:chExt cx="1344342" cy="372264"/>
          </a:xfrm>
        </xdr:grpSpPr>
        <xdr:pic>
          <xdr:nvPicPr>
            <xdr:cNvPr id="323" name="Imagen 180">
              <a:extLst>
                <a:ext uri="{FF2B5EF4-FFF2-40B4-BE49-F238E27FC236}">
                  <a16:creationId xmlns:a16="http://schemas.microsoft.com/office/drawing/2014/main" id="{C7D1EF4D-A293-DC39-1D62-CC43808B5F28}"/>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324" name="Imagen 181">
              <a:extLst>
                <a:ext uri="{FF2B5EF4-FFF2-40B4-BE49-F238E27FC236}">
                  <a16:creationId xmlns:a16="http://schemas.microsoft.com/office/drawing/2014/main" id="{5B8C9FF3-7E36-DC44-25CF-49F295F0464D}"/>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325" name="Imagen 182">
              <a:extLst>
                <a:ext uri="{FF2B5EF4-FFF2-40B4-BE49-F238E27FC236}">
                  <a16:creationId xmlns:a16="http://schemas.microsoft.com/office/drawing/2014/main" id="{39200C05-C94B-5A06-C0A2-1E721FAAD67A}"/>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326" name="Grupo 189">
            <a:extLst>
              <a:ext uri="{FF2B5EF4-FFF2-40B4-BE49-F238E27FC236}">
                <a16:creationId xmlns:a16="http://schemas.microsoft.com/office/drawing/2014/main" id="{C48FA65F-E8F2-B581-4DE7-1FB9936C2F69}"/>
              </a:ext>
            </a:extLst>
          </xdr:cNvPr>
          <xdr:cNvGrpSpPr/>
        </xdr:nvGrpSpPr>
        <xdr:grpSpPr>
          <a:xfrm>
            <a:off x="13335001" y="46386013"/>
            <a:ext cx="851119" cy="367200"/>
            <a:chOff x="13338399" y="43825069"/>
            <a:chExt cx="851119" cy="367200"/>
          </a:xfrm>
        </xdr:grpSpPr>
        <xdr:pic>
          <xdr:nvPicPr>
            <xdr:cNvPr id="327" name="Imagen 190">
              <a:extLst>
                <a:ext uri="{FF2B5EF4-FFF2-40B4-BE49-F238E27FC236}">
                  <a16:creationId xmlns:a16="http://schemas.microsoft.com/office/drawing/2014/main" id="{26D53CFA-115A-642F-B555-BD0CBBAD7B29}"/>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328" name="Imagen 191">
              <a:extLst>
                <a:ext uri="{FF2B5EF4-FFF2-40B4-BE49-F238E27FC236}">
                  <a16:creationId xmlns:a16="http://schemas.microsoft.com/office/drawing/2014/main" id="{9E58BB39-F229-4C47-B284-12DB9B81FB68}"/>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329" name="Grupo 201">
            <a:extLst>
              <a:ext uri="{FF2B5EF4-FFF2-40B4-BE49-F238E27FC236}">
                <a16:creationId xmlns:a16="http://schemas.microsoft.com/office/drawing/2014/main" id="{4BB98C47-C48A-8B4C-BE29-1FF69FB28CCE}"/>
              </a:ext>
            </a:extLst>
          </xdr:cNvPr>
          <xdr:cNvGrpSpPr/>
        </xdr:nvGrpSpPr>
        <xdr:grpSpPr>
          <a:xfrm>
            <a:off x="13327067" y="46895365"/>
            <a:ext cx="1860272" cy="372284"/>
            <a:chOff x="13327067" y="46895365"/>
            <a:chExt cx="1860272" cy="372284"/>
          </a:xfrm>
        </xdr:grpSpPr>
        <xdr:pic>
          <xdr:nvPicPr>
            <xdr:cNvPr id="330" name="Imagen 196">
              <a:extLst>
                <a:ext uri="{FF2B5EF4-FFF2-40B4-BE49-F238E27FC236}">
                  <a16:creationId xmlns:a16="http://schemas.microsoft.com/office/drawing/2014/main" id="{3C1A9C75-C970-774D-8B3F-B5E38506251E}"/>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331" name="Imagen 197">
              <a:extLst>
                <a:ext uri="{FF2B5EF4-FFF2-40B4-BE49-F238E27FC236}">
                  <a16:creationId xmlns:a16="http://schemas.microsoft.com/office/drawing/2014/main" id="{08125600-D0C5-A66B-255C-F5A171CB487F}"/>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332" name="Imagen 199">
              <a:extLst>
                <a:ext uri="{FF2B5EF4-FFF2-40B4-BE49-F238E27FC236}">
                  <a16:creationId xmlns:a16="http://schemas.microsoft.com/office/drawing/2014/main" id="{B26FFE67-F11B-B4F8-64BB-BA0FA28CFB42}"/>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333" name="Imagen 200">
              <a:extLst>
                <a:ext uri="{FF2B5EF4-FFF2-40B4-BE49-F238E27FC236}">
                  <a16:creationId xmlns:a16="http://schemas.microsoft.com/office/drawing/2014/main" id="{801683C0-2358-678C-5CC8-FBA55FEE1404}"/>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14</xdr:col>
      <xdr:colOff>66674</xdr:colOff>
      <xdr:row>440</xdr:row>
      <xdr:rowOff>55318</xdr:rowOff>
    </xdr:from>
    <xdr:to>
      <xdr:col>18</xdr:col>
      <xdr:colOff>426052</xdr:colOff>
      <xdr:row>461</xdr:row>
      <xdr:rowOff>528318</xdr:rowOff>
    </xdr:to>
    <xdr:grpSp>
      <xdr:nvGrpSpPr>
        <xdr:cNvPr id="137" name="Grupo 136">
          <a:extLst>
            <a:ext uri="{FF2B5EF4-FFF2-40B4-BE49-F238E27FC236}">
              <a16:creationId xmlns:a16="http://schemas.microsoft.com/office/drawing/2014/main" id="{E160F002-63A6-4D03-8AE4-075CF3D5601A}"/>
            </a:ext>
          </a:extLst>
        </xdr:cNvPr>
        <xdr:cNvGrpSpPr/>
      </xdr:nvGrpSpPr>
      <xdr:grpSpPr>
        <a:xfrm>
          <a:off x="23154985" y="376136954"/>
          <a:ext cx="2368287" cy="19848871"/>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139" name="Grupo 138">
            <a:extLst>
              <a:ext uri="{FF2B5EF4-FFF2-40B4-BE49-F238E27FC236}">
                <a16:creationId xmlns:a16="http://schemas.microsoft.com/office/drawing/2014/main" id="{59DFE7D0-BCD1-AD3D-5FC4-E995E821DE12}"/>
              </a:ext>
            </a:extLst>
          </xdr:cNvPr>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140" name="Grupo 139">
            <a:extLst>
              <a:ext uri="{FF2B5EF4-FFF2-40B4-BE49-F238E27FC236}">
                <a16:creationId xmlns:a16="http://schemas.microsoft.com/office/drawing/2014/main" id="{04472E28-E14D-DFA5-7DE3-07B0671B0EA7}"/>
              </a:ext>
            </a:extLst>
          </xdr:cNvPr>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141" name="Grupo 140">
            <a:extLst>
              <a:ext uri="{FF2B5EF4-FFF2-40B4-BE49-F238E27FC236}">
                <a16:creationId xmlns:a16="http://schemas.microsoft.com/office/drawing/2014/main" id="{A404E931-6132-BB79-8F21-81BB37922F0B}"/>
              </a:ext>
            </a:extLst>
          </xdr:cNvPr>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142" name="Grupo 141">
            <a:extLst>
              <a:ext uri="{FF2B5EF4-FFF2-40B4-BE49-F238E27FC236}">
                <a16:creationId xmlns:a16="http://schemas.microsoft.com/office/drawing/2014/main" id="{AD9E3EA7-9B8A-7E5E-1D46-B63CF1CC0807}"/>
              </a:ext>
            </a:extLst>
          </xdr:cNvPr>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15</xdr:col>
      <xdr:colOff>111123</xdr:colOff>
      <xdr:row>484</xdr:row>
      <xdr:rowOff>62441</xdr:rowOff>
    </xdr:from>
    <xdr:to>
      <xdr:col>15</xdr:col>
      <xdr:colOff>450592</xdr:colOff>
      <xdr:row>484</xdr:row>
      <xdr:rowOff>423292</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xmlns:r="http://schemas.openxmlformats.org/officeDocument/2006/relationships" r:embed="rId1"/>
        <a:stretch>
          <a:fillRect/>
        </a:stretch>
      </xdr:blipFill>
      <xdr:spPr>
        <a:xfrm>
          <a:off x="17897473" y="54869291"/>
          <a:ext cx="339469" cy="373550"/>
        </a:xfrm>
        <a:prstGeom prst="rect">
          <a:avLst/>
        </a:prstGeom>
      </xdr:spPr>
    </xdr:pic>
    <xdr:clientData/>
  </xdr:twoCellAnchor>
  <xdr:twoCellAnchor editAs="oneCell">
    <xdr:from>
      <xdr:col>16</xdr:col>
      <xdr:colOff>86782</xdr:colOff>
      <xdr:row>484</xdr:row>
      <xdr:rowOff>75669</xdr:rowOff>
    </xdr:from>
    <xdr:to>
      <xdr:col>16</xdr:col>
      <xdr:colOff>436531</xdr:colOff>
      <xdr:row>484</xdr:row>
      <xdr:rowOff>465095</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xmlns:r="http://schemas.openxmlformats.org/officeDocument/2006/relationships" r:embed="rId2"/>
        <a:stretch>
          <a:fillRect/>
        </a:stretch>
      </xdr:blipFill>
      <xdr:spPr>
        <a:xfrm>
          <a:off x="18374782" y="54882519"/>
          <a:ext cx="349749" cy="379900"/>
        </a:xfrm>
        <a:prstGeom prst="rect">
          <a:avLst/>
        </a:prstGeom>
      </xdr:spPr>
    </xdr:pic>
    <xdr:clientData/>
  </xdr:twoCellAnchor>
  <xdr:twoCellAnchor>
    <xdr:from>
      <xdr:col>14</xdr:col>
      <xdr:colOff>342672</xdr:colOff>
      <xdr:row>484</xdr:row>
      <xdr:rowOff>82133</xdr:rowOff>
    </xdr:from>
    <xdr:to>
      <xdr:col>17</xdr:col>
      <xdr:colOff>165451</xdr:colOff>
      <xdr:row>496</xdr:row>
      <xdr:rowOff>463357</xdr:rowOff>
    </xdr:to>
    <xdr:grpSp>
      <xdr:nvGrpSpPr>
        <xdr:cNvPr id="259" name="Grupo 162">
          <a:extLst>
            <a:ext uri="{FF2B5EF4-FFF2-40B4-BE49-F238E27FC236}">
              <a16:creationId xmlns:a16="http://schemas.microsoft.com/office/drawing/2014/main" id="{3B679AC6-64F5-4799-9B5D-784220A11CDB}"/>
            </a:ext>
          </a:extLst>
        </xdr:cNvPr>
        <xdr:cNvGrpSpPr/>
      </xdr:nvGrpSpPr>
      <xdr:grpSpPr>
        <a:xfrm>
          <a:off x="23427808" y="416552944"/>
          <a:ext cx="1326286" cy="11534133"/>
          <a:chOff x="13310129" y="52430979"/>
          <a:chExt cx="1334482" cy="1390874"/>
        </a:xfrm>
      </xdr:grpSpPr>
      <xdr:grpSp>
        <xdr:nvGrpSpPr>
          <xdr:cNvPr id="260" name="Grupo 163">
            <a:extLst>
              <a:ext uri="{FF2B5EF4-FFF2-40B4-BE49-F238E27FC236}">
                <a16:creationId xmlns:a16="http://schemas.microsoft.com/office/drawing/2014/main" id="{5024080C-2C2D-2713-A911-83E80B0C6CBB}"/>
              </a:ext>
            </a:extLst>
          </xdr:cNvPr>
          <xdr:cNvGrpSpPr/>
        </xdr:nvGrpSpPr>
        <xdr:grpSpPr>
          <a:xfrm>
            <a:off x="13313832" y="52430979"/>
            <a:ext cx="1329942" cy="367200"/>
            <a:chOff x="13348228" y="52443326"/>
            <a:chExt cx="1328178" cy="367200"/>
          </a:xfrm>
        </xdr:grpSpPr>
        <xdr:pic>
          <xdr:nvPicPr>
            <xdr:cNvPr id="261" name="Imagen 171">
              <a:extLst>
                <a:ext uri="{FF2B5EF4-FFF2-40B4-BE49-F238E27FC236}">
                  <a16:creationId xmlns:a16="http://schemas.microsoft.com/office/drawing/2014/main" id="{22A0E764-4507-81C6-C6A4-510F00E15D42}"/>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262" name="Imagen 172">
              <a:extLst>
                <a:ext uri="{FF2B5EF4-FFF2-40B4-BE49-F238E27FC236}">
                  <a16:creationId xmlns:a16="http://schemas.microsoft.com/office/drawing/2014/main" id="{128F1B19-A5C8-3E54-970C-D2594B49AC2F}"/>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263" name="Imagen 173">
              <a:extLst>
                <a:ext uri="{FF2B5EF4-FFF2-40B4-BE49-F238E27FC236}">
                  <a16:creationId xmlns:a16="http://schemas.microsoft.com/office/drawing/2014/main" id="{CFE35B3C-63E2-F579-2660-322F2CCFC060}"/>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264" name="Grupo 164">
            <a:extLst>
              <a:ext uri="{FF2B5EF4-FFF2-40B4-BE49-F238E27FC236}">
                <a16:creationId xmlns:a16="http://schemas.microsoft.com/office/drawing/2014/main" id="{F46F6999-CDD8-3510-C1B6-CA103F4DC314}"/>
              </a:ext>
            </a:extLst>
          </xdr:cNvPr>
          <xdr:cNvGrpSpPr/>
        </xdr:nvGrpSpPr>
        <xdr:grpSpPr>
          <a:xfrm>
            <a:off x="13310129" y="52946655"/>
            <a:ext cx="1334482" cy="367200"/>
            <a:chOff x="13336587" y="52959002"/>
            <a:chExt cx="1332718" cy="367200"/>
          </a:xfrm>
        </xdr:grpSpPr>
        <xdr:pic>
          <xdr:nvPicPr>
            <xdr:cNvPr id="265" name="Imagen 168">
              <a:extLst>
                <a:ext uri="{FF2B5EF4-FFF2-40B4-BE49-F238E27FC236}">
                  <a16:creationId xmlns:a16="http://schemas.microsoft.com/office/drawing/2014/main" id="{780C629C-815C-061B-9F38-3FABA9B75543}"/>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266" name="Imagen 169">
              <a:extLst>
                <a:ext uri="{FF2B5EF4-FFF2-40B4-BE49-F238E27FC236}">
                  <a16:creationId xmlns:a16="http://schemas.microsoft.com/office/drawing/2014/main" id="{5815AC10-BA56-3663-4ED0-C1B3202FC87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267" name="Imagen 170">
              <a:extLst>
                <a:ext uri="{FF2B5EF4-FFF2-40B4-BE49-F238E27FC236}">
                  <a16:creationId xmlns:a16="http://schemas.microsoft.com/office/drawing/2014/main" id="{E5AED576-6D6A-B644-F53A-2D7FB0C0B8A2}"/>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268" name="Grupo 165">
            <a:extLst>
              <a:ext uri="{FF2B5EF4-FFF2-40B4-BE49-F238E27FC236}">
                <a16:creationId xmlns:a16="http://schemas.microsoft.com/office/drawing/2014/main" id="{2D488F18-9872-873A-EB3B-360AD5076B3D}"/>
              </a:ext>
            </a:extLst>
          </xdr:cNvPr>
          <xdr:cNvGrpSpPr/>
        </xdr:nvGrpSpPr>
        <xdr:grpSpPr>
          <a:xfrm>
            <a:off x="13322834" y="53454653"/>
            <a:ext cx="827182" cy="367200"/>
            <a:chOff x="13843005" y="52959002"/>
            <a:chExt cx="826300" cy="367200"/>
          </a:xfrm>
        </xdr:grpSpPr>
        <xdr:pic>
          <xdr:nvPicPr>
            <xdr:cNvPr id="269" name="Imagen 166">
              <a:extLst>
                <a:ext uri="{FF2B5EF4-FFF2-40B4-BE49-F238E27FC236}">
                  <a16:creationId xmlns:a16="http://schemas.microsoft.com/office/drawing/2014/main" id="{461FE266-9249-41B1-3203-62A27049B618}"/>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270" name="Imagen 167">
              <a:extLst>
                <a:ext uri="{FF2B5EF4-FFF2-40B4-BE49-F238E27FC236}">
                  <a16:creationId xmlns:a16="http://schemas.microsoft.com/office/drawing/2014/main" id="{C30C07B8-BEBC-915E-60CB-574324169DF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14</xdr:col>
      <xdr:colOff>464662</xdr:colOff>
      <xdr:row>507</xdr:row>
      <xdr:rowOff>157556</xdr:rowOff>
    </xdr:from>
    <xdr:to>
      <xdr:col>17</xdr:col>
      <xdr:colOff>325048</xdr:colOff>
      <xdr:row>552</xdr:row>
      <xdr:rowOff>519883</xdr:rowOff>
    </xdr:to>
    <xdr:grpSp>
      <xdr:nvGrpSpPr>
        <xdr:cNvPr id="271" name="Grupo 279">
          <a:extLst>
            <a:ext uri="{FF2B5EF4-FFF2-40B4-BE49-F238E27FC236}">
              <a16:creationId xmlns:a16="http://schemas.microsoft.com/office/drawing/2014/main" id="{85A16654-7886-453F-B285-19ADA2765A3E}"/>
            </a:ext>
          </a:extLst>
        </xdr:cNvPr>
        <xdr:cNvGrpSpPr/>
      </xdr:nvGrpSpPr>
      <xdr:grpSpPr>
        <a:xfrm>
          <a:off x="23552973" y="436804049"/>
          <a:ext cx="1363893" cy="42774554"/>
          <a:chOff x="13285615" y="55477838"/>
          <a:chExt cx="1365739" cy="4935976"/>
        </a:xfrm>
      </xdr:grpSpPr>
      <xdr:grpSp>
        <xdr:nvGrpSpPr>
          <xdr:cNvPr id="272" name="Grupo 269">
            <a:extLst>
              <a:ext uri="{FF2B5EF4-FFF2-40B4-BE49-F238E27FC236}">
                <a16:creationId xmlns:a16="http://schemas.microsoft.com/office/drawing/2014/main" id="{C4478942-87E4-65F7-BDBD-C80D5E15C649}"/>
              </a:ext>
            </a:extLst>
          </xdr:cNvPr>
          <xdr:cNvGrpSpPr/>
        </xdr:nvGrpSpPr>
        <xdr:grpSpPr>
          <a:xfrm>
            <a:off x="13299727" y="55477838"/>
            <a:ext cx="843627" cy="2344383"/>
            <a:chOff x="13299727" y="55477838"/>
            <a:chExt cx="843627" cy="2344383"/>
          </a:xfrm>
        </xdr:grpSpPr>
        <xdr:pic>
          <xdr:nvPicPr>
            <xdr:cNvPr id="273" name="Imagen 262">
              <a:extLst>
                <a:ext uri="{FF2B5EF4-FFF2-40B4-BE49-F238E27FC236}">
                  <a16:creationId xmlns:a16="http://schemas.microsoft.com/office/drawing/2014/main" id="{2EBFB9B8-4A26-CD22-0B70-EFDC73E4ADDA}"/>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274" name="Imagen 263">
              <a:extLst>
                <a:ext uri="{FF2B5EF4-FFF2-40B4-BE49-F238E27FC236}">
                  <a16:creationId xmlns:a16="http://schemas.microsoft.com/office/drawing/2014/main" id="{61071355-D2D7-3075-4263-2694D14692AD}"/>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275" name="Imagen 264">
              <a:extLst>
                <a:ext uri="{FF2B5EF4-FFF2-40B4-BE49-F238E27FC236}">
                  <a16:creationId xmlns:a16="http://schemas.microsoft.com/office/drawing/2014/main" id="{2C47E456-FD6F-75C1-7264-AFAC3600759D}"/>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276" name="Grupo 267">
              <a:extLst>
                <a:ext uri="{FF2B5EF4-FFF2-40B4-BE49-F238E27FC236}">
                  <a16:creationId xmlns:a16="http://schemas.microsoft.com/office/drawing/2014/main" id="{F841F68C-5B72-64ED-BED0-DD33D7950D9E}"/>
                </a:ext>
              </a:extLst>
            </xdr:cNvPr>
            <xdr:cNvGrpSpPr/>
          </xdr:nvGrpSpPr>
          <xdr:grpSpPr>
            <a:xfrm>
              <a:off x="13306783" y="56966651"/>
              <a:ext cx="836571" cy="367200"/>
              <a:chOff x="13306783" y="56966651"/>
              <a:chExt cx="836571" cy="367200"/>
            </a:xfrm>
          </xdr:grpSpPr>
          <xdr:pic>
            <xdr:nvPicPr>
              <xdr:cNvPr id="277" name="Imagen 265">
                <a:extLst>
                  <a:ext uri="{FF2B5EF4-FFF2-40B4-BE49-F238E27FC236}">
                    <a16:creationId xmlns:a16="http://schemas.microsoft.com/office/drawing/2014/main" id="{242D9F40-087D-6A25-51F6-8150CEBA91F9}"/>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278" name="Imagen 266">
                <a:extLst>
                  <a:ext uri="{FF2B5EF4-FFF2-40B4-BE49-F238E27FC236}">
                    <a16:creationId xmlns:a16="http://schemas.microsoft.com/office/drawing/2014/main" id="{3AC485ED-D956-271D-39E3-8D51457EA261}"/>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279" name="Imagen 268">
              <a:extLst>
                <a:ext uri="{FF2B5EF4-FFF2-40B4-BE49-F238E27FC236}">
                  <a16:creationId xmlns:a16="http://schemas.microsoft.com/office/drawing/2014/main" id="{682F93FB-F3FD-D915-5D92-05B17D01F7B3}"/>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280" name="Imagen 270">
            <a:extLst>
              <a:ext uri="{FF2B5EF4-FFF2-40B4-BE49-F238E27FC236}">
                <a16:creationId xmlns:a16="http://schemas.microsoft.com/office/drawing/2014/main" id="{B0EB1E2F-5274-E5C6-744F-959EE20B0C1C}"/>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281" name="Imagen 271">
            <a:extLst>
              <a:ext uri="{FF2B5EF4-FFF2-40B4-BE49-F238E27FC236}">
                <a16:creationId xmlns:a16="http://schemas.microsoft.com/office/drawing/2014/main" id="{E42724D4-2B60-AA39-5248-15826C498C9E}"/>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282" name="Imagen 272">
            <a:extLst>
              <a:ext uri="{FF2B5EF4-FFF2-40B4-BE49-F238E27FC236}">
                <a16:creationId xmlns:a16="http://schemas.microsoft.com/office/drawing/2014/main" id="{96477030-EBF3-A97B-9203-5E586D27A095}"/>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283" name="Imagen 273">
            <a:extLst>
              <a:ext uri="{FF2B5EF4-FFF2-40B4-BE49-F238E27FC236}">
                <a16:creationId xmlns:a16="http://schemas.microsoft.com/office/drawing/2014/main" id="{74EDA048-F69F-8BE2-B39F-44DBB1269989}"/>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284" name="Imagen 274">
            <a:extLst>
              <a:ext uri="{FF2B5EF4-FFF2-40B4-BE49-F238E27FC236}">
                <a16:creationId xmlns:a16="http://schemas.microsoft.com/office/drawing/2014/main" id="{615E71DE-5823-1FC8-92D5-8F4D2A91E610}"/>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285" name="Imagen 275">
            <a:extLst>
              <a:ext uri="{FF2B5EF4-FFF2-40B4-BE49-F238E27FC236}">
                <a16:creationId xmlns:a16="http://schemas.microsoft.com/office/drawing/2014/main" id="{09A9D3A0-1E89-07E4-E4AB-C7E931A88A80}"/>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286" name="Imagen 276">
            <a:extLst>
              <a:ext uri="{FF2B5EF4-FFF2-40B4-BE49-F238E27FC236}">
                <a16:creationId xmlns:a16="http://schemas.microsoft.com/office/drawing/2014/main" id="{196D520B-5168-5FF9-E1BE-D9C13A18F042}"/>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287" name="Imagen 277">
            <a:extLst>
              <a:ext uri="{FF2B5EF4-FFF2-40B4-BE49-F238E27FC236}">
                <a16:creationId xmlns:a16="http://schemas.microsoft.com/office/drawing/2014/main" id="{56F88350-1C18-4409-54A4-5380FB8B25EB}"/>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288" name="Imagen 278">
            <a:extLst>
              <a:ext uri="{FF2B5EF4-FFF2-40B4-BE49-F238E27FC236}">
                <a16:creationId xmlns:a16="http://schemas.microsoft.com/office/drawing/2014/main" id="{68EDDD97-5D9E-321F-6645-93A71B84D938}"/>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14</xdr:col>
      <xdr:colOff>80079</xdr:colOff>
      <xdr:row>565</xdr:row>
      <xdr:rowOff>72140</xdr:rowOff>
    </xdr:from>
    <xdr:to>
      <xdr:col>14</xdr:col>
      <xdr:colOff>436493</xdr:colOff>
      <xdr:row>565</xdr:row>
      <xdr:rowOff>442516</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xmlns:r="http://schemas.openxmlformats.org/officeDocument/2006/relationships" r:embed="rId19"/>
        <a:stretch>
          <a:fillRect/>
        </a:stretch>
      </xdr:blipFill>
      <xdr:spPr>
        <a:xfrm>
          <a:off x="17364779" y="62689490"/>
          <a:ext cx="356414" cy="367200"/>
        </a:xfrm>
        <a:prstGeom prst="rect">
          <a:avLst/>
        </a:prstGeom>
      </xdr:spPr>
    </xdr:pic>
    <xdr:clientData/>
  </xdr:twoCellAnchor>
  <xdr:twoCellAnchor editAs="oneCell">
    <xdr:from>
      <xdr:col>15</xdr:col>
      <xdr:colOff>81140</xdr:colOff>
      <xdr:row>565</xdr:row>
      <xdr:rowOff>65084</xdr:rowOff>
    </xdr:from>
    <xdr:to>
      <xdr:col>15</xdr:col>
      <xdr:colOff>431054</xdr:colOff>
      <xdr:row>565</xdr:row>
      <xdr:rowOff>454510</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xmlns:r="http://schemas.openxmlformats.org/officeDocument/2006/relationships" r:embed="rId4"/>
        <a:stretch>
          <a:fillRect/>
        </a:stretch>
      </xdr:blipFill>
      <xdr:spPr>
        <a:xfrm>
          <a:off x="17867490" y="62682434"/>
          <a:ext cx="349914" cy="370375"/>
        </a:xfrm>
        <a:prstGeom prst="rect">
          <a:avLst/>
        </a:prstGeom>
      </xdr:spPr>
    </xdr:pic>
    <xdr:clientData/>
  </xdr:twoCellAnchor>
  <xdr:twoCellAnchor>
    <xdr:from>
      <xdr:col>14</xdr:col>
      <xdr:colOff>66679</xdr:colOff>
      <xdr:row>565</xdr:row>
      <xdr:rowOff>68259</xdr:rowOff>
    </xdr:from>
    <xdr:to>
      <xdr:col>17</xdr:col>
      <xdr:colOff>427191</xdr:colOff>
      <xdr:row>571</xdr:row>
      <xdr:rowOff>448692</xdr:rowOff>
    </xdr:to>
    <xdr:grpSp>
      <xdr:nvGrpSpPr>
        <xdr:cNvPr id="195" name="Grupo 290">
          <a:extLst>
            <a:ext uri="{FF2B5EF4-FFF2-40B4-BE49-F238E27FC236}">
              <a16:creationId xmlns:a16="http://schemas.microsoft.com/office/drawing/2014/main" id="{785374E7-C3A3-4401-B71E-8BFBED52BA01}"/>
            </a:ext>
          </a:extLst>
        </xdr:cNvPr>
        <xdr:cNvGrpSpPr/>
      </xdr:nvGrpSpPr>
      <xdr:grpSpPr>
        <a:xfrm>
          <a:off x="23148640" y="491329948"/>
          <a:ext cx="1873544" cy="5402705"/>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15</xdr:col>
      <xdr:colOff>251279</xdr:colOff>
      <xdr:row>586</xdr:row>
      <xdr:rowOff>360136</xdr:rowOff>
    </xdr:from>
    <xdr:to>
      <xdr:col>17</xdr:col>
      <xdr:colOff>77367</xdr:colOff>
      <xdr:row>586</xdr:row>
      <xdr:rowOff>707490</xdr:rowOff>
    </xdr:to>
    <xdr:grpSp>
      <xdr:nvGrpSpPr>
        <xdr:cNvPr id="203" name="Grupo 202">
          <a:extLst>
            <a:ext uri="{FF2B5EF4-FFF2-40B4-BE49-F238E27FC236}">
              <a16:creationId xmlns:a16="http://schemas.microsoft.com/office/drawing/2014/main" id="{1B92F7B2-5488-4776-8192-010938A6DB1A}"/>
            </a:ext>
          </a:extLst>
        </xdr:cNvPr>
        <xdr:cNvGrpSpPr/>
      </xdr:nvGrpSpPr>
      <xdr:grpSpPr>
        <a:xfrm>
          <a:off x="23841818" y="509341500"/>
          <a:ext cx="827367" cy="347354"/>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14</xdr:col>
      <xdr:colOff>78467</xdr:colOff>
      <xdr:row>592</xdr:row>
      <xdr:rowOff>119288</xdr:rowOff>
    </xdr:from>
    <xdr:to>
      <xdr:col>14</xdr:col>
      <xdr:colOff>416134</xdr:colOff>
      <xdr:row>592</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xmlns:r="http://schemas.openxmlformats.org/officeDocument/2006/relationships" r:embed="rId1"/>
        <a:stretch>
          <a:fillRect/>
        </a:stretch>
      </xdr:blipFill>
      <xdr:spPr>
        <a:xfrm>
          <a:off x="17363167" y="67943638"/>
          <a:ext cx="337667" cy="366338"/>
        </a:xfrm>
        <a:prstGeom prst="rect">
          <a:avLst/>
        </a:prstGeom>
      </xdr:spPr>
    </xdr:pic>
    <xdr:clientData/>
  </xdr:twoCellAnchor>
  <xdr:twoCellAnchor>
    <xdr:from>
      <xdr:col>14</xdr:col>
      <xdr:colOff>85724</xdr:colOff>
      <xdr:row>597</xdr:row>
      <xdr:rowOff>64861</xdr:rowOff>
    </xdr:from>
    <xdr:to>
      <xdr:col>16</xdr:col>
      <xdr:colOff>431409</xdr:colOff>
      <xdr:row>597</xdr:row>
      <xdr:rowOff>447936</xdr:rowOff>
    </xdr:to>
    <xdr:grpSp>
      <xdr:nvGrpSpPr>
        <xdr:cNvPr id="207" name="Grupo 206">
          <a:extLst>
            <a:ext uri="{FF2B5EF4-FFF2-40B4-BE49-F238E27FC236}">
              <a16:creationId xmlns:a16="http://schemas.microsoft.com/office/drawing/2014/main" id="{BE640DC6-0A10-4935-89D1-7B06C9B7727B}"/>
            </a:ext>
          </a:extLst>
        </xdr:cNvPr>
        <xdr:cNvGrpSpPr/>
      </xdr:nvGrpSpPr>
      <xdr:grpSpPr>
        <a:xfrm>
          <a:off x="23174035" y="518539763"/>
          <a:ext cx="1343790" cy="376725"/>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14</xdr:col>
      <xdr:colOff>98424</xdr:colOff>
      <xdr:row>604</xdr:row>
      <xdr:rowOff>87992</xdr:rowOff>
    </xdr:from>
    <xdr:to>
      <xdr:col>15</xdr:col>
      <xdr:colOff>431151</xdr:colOff>
      <xdr:row>604</xdr:row>
      <xdr:rowOff>428996</xdr:rowOff>
    </xdr:to>
    <xdr:grpSp>
      <xdr:nvGrpSpPr>
        <xdr:cNvPr id="212" name="Grupo 211">
          <a:extLst>
            <a:ext uri="{FF2B5EF4-FFF2-40B4-BE49-F238E27FC236}">
              <a16:creationId xmlns:a16="http://schemas.microsoft.com/office/drawing/2014/main" id="{AC508DE4-FE91-4EE9-B5E7-2D535C07B645}"/>
            </a:ext>
          </a:extLst>
        </xdr:cNvPr>
        <xdr:cNvGrpSpPr/>
      </xdr:nvGrpSpPr>
      <xdr:grpSpPr>
        <a:xfrm>
          <a:off x="23183560" y="524635226"/>
          <a:ext cx="831780" cy="341004"/>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14</xdr:col>
      <xdr:colOff>88899</xdr:colOff>
      <xdr:row>609</xdr:row>
      <xdr:rowOff>54428</xdr:rowOff>
    </xdr:from>
    <xdr:to>
      <xdr:col>14</xdr:col>
      <xdr:colOff>430644</xdr:colOff>
      <xdr:row>609</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xmlns:r="http://schemas.openxmlformats.org/officeDocument/2006/relationships" r:embed="rId3"/>
        <a:stretch>
          <a:fillRect/>
        </a:stretch>
      </xdr:blipFill>
      <xdr:spPr>
        <a:xfrm>
          <a:off x="17373599" y="70901378"/>
          <a:ext cx="341745" cy="392600"/>
        </a:xfrm>
        <a:prstGeom prst="rect">
          <a:avLst/>
        </a:prstGeom>
      </xdr:spPr>
    </xdr:pic>
    <xdr:clientData/>
  </xdr:twoCellAnchor>
  <xdr:twoCellAnchor editAs="oneCell">
    <xdr:from>
      <xdr:col>15</xdr:col>
      <xdr:colOff>231321</xdr:colOff>
      <xdr:row>613</xdr:row>
      <xdr:rowOff>27213</xdr:rowOff>
    </xdr:from>
    <xdr:to>
      <xdr:col>16</xdr:col>
      <xdr:colOff>82561</xdr:colOff>
      <xdr:row>645</xdr:row>
      <xdr:rowOff>192424</xdr:rowOff>
    </xdr:to>
    <xdr:pic>
      <xdr:nvPicPr>
        <xdr:cNvPr id="298" name="Imagen 215">
          <a:extLst>
            <a:ext uri="{FF2B5EF4-FFF2-40B4-BE49-F238E27FC236}">
              <a16:creationId xmlns:a16="http://schemas.microsoft.com/office/drawing/2014/main" id="{C4E34902-BD42-40F5-A2BC-31EA48A91866}"/>
            </a:ext>
          </a:extLst>
        </xdr:cNvPr>
        <xdr:cNvPicPr>
          <a:picLocks noChangeAspect="1"/>
        </xdr:cNvPicPr>
      </xdr:nvPicPr>
      <xdr:blipFill>
        <a:blip xmlns:r="http://schemas.openxmlformats.org/officeDocument/2006/relationships" r:embed="rId20"/>
        <a:stretch>
          <a:fillRect/>
        </a:stretch>
      </xdr:blipFill>
      <xdr:spPr>
        <a:xfrm>
          <a:off x="23839714" y="531222856"/>
          <a:ext cx="359240" cy="28419233"/>
        </a:xfrm>
        <a:prstGeom prst="rect">
          <a:avLst/>
        </a:prstGeom>
      </xdr:spPr>
    </xdr:pic>
    <xdr:clientData/>
  </xdr:twoCellAnchor>
  <xdr:twoCellAnchor>
    <xdr:from>
      <xdr:col>14</xdr:col>
      <xdr:colOff>68035</xdr:colOff>
      <xdr:row>629</xdr:row>
      <xdr:rowOff>74385</xdr:rowOff>
    </xdr:from>
    <xdr:to>
      <xdr:col>15</xdr:col>
      <xdr:colOff>449173</xdr:colOff>
      <xdr:row>629</xdr:row>
      <xdr:rowOff>448842</xdr:rowOff>
    </xdr:to>
    <xdr:grpSp>
      <xdr:nvGrpSpPr>
        <xdr:cNvPr id="217" name="Grupo 216">
          <a:extLst>
            <a:ext uri="{FF2B5EF4-FFF2-40B4-BE49-F238E27FC236}">
              <a16:creationId xmlns:a16="http://schemas.microsoft.com/office/drawing/2014/main" id="{D889C812-1A7A-4DC7-810B-20B1E86032D0}"/>
            </a:ext>
          </a:extLst>
        </xdr:cNvPr>
        <xdr:cNvGrpSpPr/>
      </xdr:nvGrpSpPr>
      <xdr:grpSpPr>
        <a:xfrm>
          <a:off x="23149996" y="546359112"/>
          <a:ext cx="883366" cy="371282"/>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14</xdr:col>
      <xdr:colOff>74381</xdr:colOff>
      <xdr:row>633</xdr:row>
      <xdr:rowOff>64808</xdr:rowOff>
    </xdr:from>
    <xdr:to>
      <xdr:col>16</xdr:col>
      <xdr:colOff>427325</xdr:colOff>
      <xdr:row>635</xdr:row>
      <xdr:rowOff>481383</xdr:rowOff>
    </xdr:to>
    <xdr:grpSp>
      <xdr:nvGrpSpPr>
        <xdr:cNvPr id="220" name="Grupo 219">
          <a:extLst>
            <a:ext uri="{FF2B5EF4-FFF2-40B4-BE49-F238E27FC236}">
              <a16:creationId xmlns:a16="http://schemas.microsoft.com/office/drawing/2014/main" id="{16B706EA-D451-4C7F-B9AC-7B90D1DE7D81}"/>
            </a:ext>
          </a:extLst>
        </xdr:cNvPr>
        <xdr:cNvGrpSpPr/>
      </xdr:nvGrpSpPr>
      <xdr:grpSpPr>
        <a:xfrm>
          <a:off x="23159517" y="549435347"/>
          <a:ext cx="1360574" cy="1836666"/>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222" name="Grupo 221">
            <a:extLst>
              <a:ext uri="{FF2B5EF4-FFF2-40B4-BE49-F238E27FC236}">
                <a16:creationId xmlns:a16="http://schemas.microsoft.com/office/drawing/2014/main" id="{C93CDC3B-8B50-C8EA-F7CF-0719D2BDA0D7}"/>
              </a:ext>
            </a:extLst>
          </xdr:cNvPr>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14</xdr:col>
      <xdr:colOff>71437</xdr:colOff>
      <xdr:row>642</xdr:row>
      <xdr:rowOff>53976</xdr:rowOff>
    </xdr:from>
    <xdr:to>
      <xdr:col>14</xdr:col>
      <xdr:colOff>430234</xdr:colOff>
      <xdr:row>642</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xmlns:r="http://schemas.openxmlformats.org/officeDocument/2006/relationships" r:embed="rId3"/>
        <a:stretch>
          <a:fillRect/>
        </a:stretch>
      </xdr:blipFill>
      <xdr:spPr>
        <a:xfrm>
          <a:off x="17356137" y="75955526"/>
          <a:ext cx="358797" cy="385200"/>
        </a:xfrm>
        <a:prstGeom prst="rect">
          <a:avLst/>
        </a:prstGeom>
      </xdr:spPr>
    </xdr:pic>
    <xdr:clientData/>
  </xdr:twoCellAnchor>
  <xdr:twoCellAnchor>
    <xdr:from>
      <xdr:col>14</xdr:col>
      <xdr:colOff>123831</xdr:colOff>
      <xdr:row>184</xdr:row>
      <xdr:rowOff>293158</xdr:rowOff>
    </xdr:from>
    <xdr:to>
      <xdr:col>15</xdr:col>
      <xdr:colOff>422431</xdr:colOff>
      <xdr:row>189</xdr:row>
      <xdr:rowOff>450608</xdr:rowOff>
    </xdr:to>
    <xdr:grpSp>
      <xdr:nvGrpSpPr>
        <xdr:cNvPr id="232" name="Grupo 231">
          <a:extLst>
            <a:ext uri="{FF2B5EF4-FFF2-40B4-BE49-F238E27FC236}">
              <a16:creationId xmlns:a16="http://schemas.microsoft.com/office/drawing/2014/main" id="{67D39926-8908-485A-9E21-B645F75DA592}"/>
            </a:ext>
          </a:extLst>
        </xdr:cNvPr>
        <xdr:cNvGrpSpPr/>
      </xdr:nvGrpSpPr>
      <xdr:grpSpPr>
        <a:xfrm>
          <a:off x="23205792" y="139049606"/>
          <a:ext cx="807178" cy="6887872"/>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14</xdr:col>
      <xdr:colOff>459438</xdr:colOff>
      <xdr:row>574</xdr:row>
      <xdr:rowOff>395482</xdr:rowOff>
    </xdr:from>
    <xdr:to>
      <xdr:col>17</xdr:col>
      <xdr:colOff>328603</xdr:colOff>
      <xdr:row>581</xdr:row>
      <xdr:rowOff>464602</xdr:rowOff>
    </xdr:to>
    <xdr:grpSp>
      <xdr:nvGrpSpPr>
        <xdr:cNvPr id="289" name="Grupo 70">
          <a:extLst>
            <a:ext uri="{FF2B5EF4-FFF2-40B4-BE49-F238E27FC236}">
              <a16:creationId xmlns:a16="http://schemas.microsoft.com/office/drawing/2014/main" id="{E3D41E4A-0034-4C92-AF29-0EBC213F5BFF}"/>
            </a:ext>
          </a:extLst>
        </xdr:cNvPr>
        <xdr:cNvGrpSpPr/>
      </xdr:nvGrpSpPr>
      <xdr:grpSpPr>
        <a:xfrm>
          <a:off x="23544574" y="498774943"/>
          <a:ext cx="1379022" cy="7193243"/>
          <a:chOff x="13409385" y="62592309"/>
          <a:chExt cx="1389017" cy="961085"/>
        </a:xfrm>
      </xdr:grpSpPr>
      <xdr:grpSp>
        <xdr:nvGrpSpPr>
          <xdr:cNvPr id="290" name="Grupo 71">
            <a:extLst>
              <a:ext uri="{FF2B5EF4-FFF2-40B4-BE49-F238E27FC236}">
                <a16:creationId xmlns:a16="http://schemas.microsoft.com/office/drawing/2014/main" id="{98EF0EDD-2B58-4AED-D384-F49CC839D107}"/>
              </a:ext>
            </a:extLst>
          </xdr:cNvPr>
          <xdr:cNvGrpSpPr/>
        </xdr:nvGrpSpPr>
        <xdr:grpSpPr>
          <a:xfrm>
            <a:off x="13413465" y="63266224"/>
            <a:ext cx="1384937" cy="287170"/>
            <a:chOff x="13447032" y="63263832"/>
            <a:chExt cx="1375203" cy="289697"/>
          </a:xfrm>
        </xdr:grpSpPr>
        <xdr:pic>
          <xdr:nvPicPr>
            <xdr:cNvPr id="291" name="Imagen 75">
              <a:extLst>
                <a:ext uri="{FF2B5EF4-FFF2-40B4-BE49-F238E27FC236}">
                  <a16:creationId xmlns:a16="http://schemas.microsoft.com/office/drawing/2014/main" id="{ACBA44A9-3448-0D66-02E9-5973E2B1CAD6}"/>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92" name="Imagen 76">
              <a:extLst>
                <a:ext uri="{FF2B5EF4-FFF2-40B4-BE49-F238E27FC236}">
                  <a16:creationId xmlns:a16="http://schemas.microsoft.com/office/drawing/2014/main" id="{232F6839-5270-305D-EE3B-F294A06918A5}"/>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93" name="Imagen 77">
              <a:extLst>
                <a:ext uri="{FF2B5EF4-FFF2-40B4-BE49-F238E27FC236}">
                  <a16:creationId xmlns:a16="http://schemas.microsoft.com/office/drawing/2014/main" id="{9F7EBF4E-C7C8-A130-B078-B2B5BC25FF52}"/>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94" name="Grupo 72">
            <a:extLst>
              <a:ext uri="{FF2B5EF4-FFF2-40B4-BE49-F238E27FC236}">
                <a16:creationId xmlns:a16="http://schemas.microsoft.com/office/drawing/2014/main" id="{6BB9E65C-A3A4-CE1A-8E20-9EC1056CAD5A}"/>
              </a:ext>
            </a:extLst>
          </xdr:cNvPr>
          <xdr:cNvGrpSpPr/>
        </xdr:nvGrpSpPr>
        <xdr:grpSpPr>
          <a:xfrm>
            <a:off x="13409385" y="62592309"/>
            <a:ext cx="856755" cy="287314"/>
            <a:chOff x="13447031" y="63094382"/>
            <a:chExt cx="856755" cy="295038"/>
          </a:xfrm>
        </xdr:grpSpPr>
        <xdr:pic>
          <xdr:nvPicPr>
            <xdr:cNvPr id="295" name="Imagen 73">
              <a:extLst>
                <a:ext uri="{FF2B5EF4-FFF2-40B4-BE49-F238E27FC236}">
                  <a16:creationId xmlns:a16="http://schemas.microsoft.com/office/drawing/2014/main" id="{973247B5-4DD7-0D87-AE5E-F582B2385F7F}"/>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96" name="Imagen 74">
              <a:extLst>
                <a:ext uri="{FF2B5EF4-FFF2-40B4-BE49-F238E27FC236}">
                  <a16:creationId xmlns:a16="http://schemas.microsoft.com/office/drawing/2014/main" id="{FA31F3AD-B962-B749-D352-E24B315FA2DC}"/>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twoCellAnchor>
    <xdr:from>
      <xdr:col>14</xdr:col>
      <xdr:colOff>68584</xdr:colOff>
      <xdr:row>220</xdr:row>
      <xdr:rowOff>67997</xdr:rowOff>
    </xdr:from>
    <xdr:to>
      <xdr:col>16</xdr:col>
      <xdr:colOff>410066</xdr:colOff>
      <xdr:row>225</xdr:row>
      <xdr:rowOff>449749</xdr:rowOff>
    </xdr:to>
    <xdr:grpSp>
      <xdr:nvGrpSpPr>
        <xdr:cNvPr id="244" name="Grupo 243">
          <a:extLst>
            <a:ext uri="{FF2B5EF4-FFF2-40B4-BE49-F238E27FC236}">
              <a16:creationId xmlns:a16="http://schemas.microsoft.com/office/drawing/2014/main" id="{5397C748-D7C4-4ACD-A8C5-FE50398E5709}"/>
            </a:ext>
          </a:extLst>
        </xdr:cNvPr>
        <xdr:cNvGrpSpPr/>
      </xdr:nvGrpSpPr>
      <xdr:grpSpPr>
        <a:xfrm>
          <a:off x="23150545" y="167981913"/>
          <a:ext cx="1345937" cy="4936434"/>
          <a:chOff x="16082014" y="23486797"/>
          <a:chExt cx="1341607" cy="883402"/>
        </a:xfrm>
      </xdr:grpSpPr>
      <xdr:pic>
        <xdr:nvPicPr>
          <xdr:cNvPr id="245" name="Imagen 244">
            <a:extLst>
              <a:ext uri="{FF2B5EF4-FFF2-40B4-BE49-F238E27FC236}">
                <a16:creationId xmlns:a16="http://schemas.microsoft.com/office/drawing/2014/main" id="{6C20F331-B357-1D76-BCA7-798074A1652B}"/>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46" name="Imagen 245">
            <a:extLst>
              <a:ext uri="{FF2B5EF4-FFF2-40B4-BE49-F238E27FC236}">
                <a16:creationId xmlns:a16="http://schemas.microsoft.com/office/drawing/2014/main" id="{63E14E9C-5151-E783-99BB-B73DB726FD43}"/>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47" name="Imagen 246">
            <a:extLst>
              <a:ext uri="{FF2B5EF4-FFF2-40B4-BE49-F238E27FC236}">
                <a16:creationId xmlns:a16="http://schemas.microsoft.com/office/drawing/2014/main" id="{A33C43D4-614E-2FCD-FA50-B4CFF3F50C8D}"/>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48" name="Imagen 247">
            <a:extLst>
              <a:ext uri="{FF2B5EF4-FFF2-40B4-BE49-F238E27FC236}">
                <a16:creationId xmlns:a16="http://schemas.microsoft.com/office/drawing/2014/main" id="{56FCC6CF-A2E1-0FB9-9A30-B131B4CAA2F5}"/>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14</xdr:col>
      <xdr:colOff>78467</xdr:colOff>
      <xdr:row>598</xdr:row>
      <xdr:rowOff>119288</xdr:rowOff>
    </xdr:from>
    <xdr:to>
      <xdr:col>14</xdr:col>
      <xdr:colOff>416134</xdr:colOff>
      <xdr:row>598</xdr:row>
      <xdr:rowOff>491976</xdr:rowOff>
    </xdr:to>
    <xdr:pic>
      <xdr:nvPicPr>
        <xdr:cNvPr id="249" name="Imagen 248">
          <a:extLst>
            <a:ext uri="{FF2B5EF4-FFF2-40B4-BE49-F238E27FC236}">
              <a16:creationId xmlns:a16="http://schemas.microsoft.com/office/drawing/2014/main" id="{87A132DC-CA96-4AB7-8028-ED9AB5168512}"/>
            </a:ext>
          </a:extLst>
        </xdr:cNvPr>
        <xdr:cNvPicPr>
          <a:picLocks noChangeAspect="1"/>
        </xdr:cNvPicPr>
      </xdr:nvPicPr>
      <xdr:blipFill>
        <a:blip xmlns:r="http://schemas.openxmlformats.org/officeDocument/2006/relationships" r:embed="rId1"/>
        <a:stretch>
          <a:fillRect/>
        </a:stretch>
      </xdr:blipFill>
      <xdr:spPr>
        <a:xfrm>
          <a:off x="21033467" y="412901327"/>
          <a:ext cx="337667" cy="366338"/>
        </a:xfrm>
        <a:prstGeom prst="rect">
          <a:avLst/>
        </a:prstGeom>
      </xdr:spPr>
    </xdr:pic>
    <xdr:clientData/>
  </xdr:twoCellAnchor>
  <xdr:twoCellAnchor>
    <xdr:from>
      <xdr:col>14</xdr:col>
      <xdr:colOff>78467</xdr:colOff>
      <xdr:row>614</xdr:row>
      <xdr:rowOff>119288</xdr:rowOff>
    </xdr:from>
    <xdr:to>
      <xdr:col>14</xdr:col>
      <xdr:colOff>416134</xdr:colOff>
      <xdr:row>614</xdr:row>
      <xdr:rowOff>491976</xdr:rowOff>
    </xdr:to>
    <xdr:pic>
      <xdr:nvPicPr>
        <xdr:cNvPr id="250" name="Imagen 249">
          <a:extLst>
            <a:ext uri="{FF2B5EF4-FFF2-40B4-BE49-F238E27FC236}">
              <a16:creationId xmlns:a16="http://schemas.microsoft.com/office/drawing/2014/main" id="{C4D1C702-7C43-4D0A-9954-14FC9E06B1BD}"/>
            </a:ext>
          </a:extLst>
        </xdr:cNvPr>
        <xdr:cNvPicPr>
          <a:picLocks noChangeAspect="1"/>
        </xdr:cNvPicPr>
      </xdr:nvPicPr>
      <xdr:blipFill>
        <a:blip xmlns:r="http://schemas.openxmlformats.org/officeDocument/2006/relationships" r:embed="rId1"/>
        <a:stretch>
          <a:fillRect/>
        </a:stretch>
      </xdr:blipFill>
      <xdr:spPr>
        <a:xfrm>
          <a:off x="21033467" y="417386736"/>
          <a:ext cx="337667" cy="366338"/>
        </a:xfrm>
        <a:prstGeom prst="rect">
          <a:avLst/>
        </a:prstGeom>
      </xdr:spPr>
    </xdr:pic>
    <xdr:clientData/>
  </xdr:twoCellAnchor>
  <xdr:twoCellAnchor>
    <xdr:from>
      <xdr:col>15</xdr:col>
      <xdr:colOff>37646</xdr:colOff>
      <xdr:row>621</xdr:row>
      <xdr:rowOff>217713</xdr:rowOff>
    </xdr:from>
    <xdr:to>
      <xdr:col>15</xdr:col>
      <xdr:colOff>375313</xdr:colOff>
      <xdr:row>621</xdr:row>
      <xdr:rowOff>584051</xdr:rowOff>
    </xdr:to>
    <xdr:pic>
      <xdr:nvPicPr>
        <xdr:cNvPr id="297" name="Imagen 250">
          <a:extLst>
            <a:ext uri="{FF2B5EF4-FFF2-40B4-BE49-F238E27FC236}">
              <a16:creationId xmlns:a16="http://schemas.microsoft.com/office/drawing/2014/main" id="{6A4AE4F4-99EA-48DF-8C01-11100216664E}"/>
            </a:ext>
          </a:extLst>
        </xdr:cNvPr>
        <xdr:cNvPicPr>
          <a:picLocks noChangeAspect="1"/>
        </xdr:cNvPicPr>
      </xdr:nvPicPr>
      <xdr:blipFill>
        <a:blip xmlns:r="http://schemas.openxmlformats.org/officeDocument/2006/relationships" r:embed="rId1"/>
        <a:stretch>
          <a:fillRect/>
        </a:stretch>
      </xdr:blipFill>
      <xdr:spPr>
        <a:xfrm>
          <a:off x="23646039" y="538012820"/>
          <a:ext cx="337667" cy="366338"/>
        </a:xfrm>
        <a:prstGeom prst="rect">
          <a:avLst/>
        </a:prstGeom>
      </xdr:spPr>
    </xdr:pic>
    <xdr:clientData/>
  </xdr:twoCellAnchor>
  <xdr:twoCellAnchor>
    <xdr:from>
      <xdr:col>14</xdr:col>
      <xdr:colOff>78467</xdr:colOff>
      <xdr:row>625</xdr:row>
      <xdr:rowOff>119288</xdr:rowOff>
    </xdr:from>
    <xdr:to>
      <xdr:col>14</xdr:col>
      <xdr:colOff>416134</xdr:colOff>
      <xdr:row>625</xdr:row>
      <xdr:rowOff>491976</xdr:rowOff>
    </xdr:to>
    <xdr:pic>
      <xdr:nvPicPr>
        <xdr:cNvPr id="252" name="Imagen 251">
          <a:extLst>
            <a:ext uri="{FF2B5EF4-FFF2-40B4-BE49-F238E27FC236}">
              <a16:creationId xmlns:a16="http://schemas.microsoft.com/office/drawing/2014/main" id="{EC5E81D6-3A7E-4B38-9FDD-0D577C44AA18}"/>
            </a:ext>
          </a:extLst>
        </xdr:cNvPr>
        <xdr:cNvPicPr>
          <a:picLocks noChangeAspect="1"/>
        </xdr:cNvPicPr>
      </xdr:nvPicPr>
      <xdr:blipFill>
        <a:blip xmlns:r="http://schemas.openxmlformats.org/officeDocument/2006/relationships" r:embed="rId1"/>
        <a:stretch>
          <a:fillRect/>
        </a:stretch>
      </xdr:blipFill>
      <xdr:spPr>
        <a:xfrm>
          <a:off x="21033467" y="436384781"/>
          <a:ext cx="337667" cy="366338"/>
        </a:xfrm>
        <a:prstGeom prst="rect">
          <a:avLst/>
        </a:prstGeom>
      </xdr:spPr>
    </xdr:pic>
    <xdr:clientData/>
  </xdr:twoCellAnchor>
  <xdr:twoCellAnchor>
    <xdr:from>
      <xdr:col>14</xdr:col>
      <xdr:colOff>78467</xdr:colOff>
      <xdr:row>637</xdr:row>
      <xdr:rowOff>119288</xdr:rowOff>
    </xdr:from>
    <xdr:to>
      <xdr:col>14</xdr:col>
      <xdr:colOff>416134</xdr:colOff>
      <xdr:row>637</xdr:row>
      <xdr:rowOff>491976</xdr:rowOff>
    </xdr:to>
    <xdr:pic>
      <xdr:nvPicPr>
        <xdr:cNvPr id="253" name="Imagen 252">
          <a:extLst>
            <a:ext uri="{FF2B5EF4-FFF2-40B4-BE49-F238E27FC236}">
              <a16:creationId xmlns:a16="http://schemas.microsoft.com/office/drawing/2014/main" id="{3BDE30EB-CB10-4F20-AA8C-80ED63A0A80C}"/>
            </a:ext>
          </a:extLst>
        </xdr:cNvPr>
        <xdr:cNvPicPr>
          <a:picLocks noChangeAspect="1"/>
        </xdr:cNvPicPr>
      </xdr:nvPicPr>
      <xdr:blipFill>
        <a:blip xmlns:r="http://schemas.openxmlformats.org/officeDocument/2006/relationships" r:embed="rId1"/>
        <a:stretch>
          <a:fillRect/>
        </a:stretch>
      </xdr:blipFill>
      <xdr:spPr>
        <a:xfrm>
          <a:off x="21033467" y="440541145"/>
          <a:ext cx="337667" cy="3663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282220</xdr:rowOff>
    </xdr:from>
    <xdr:to>
      <xdr:col>7</xdr:col>
      <xdr:colOff>29207</xdr:colOff>
      <xdr:row>4</xdr:row>
      <xdr:rowOff>118856</xdr:rowOff>
    </xdr:to>
    <xdr:grpSp>
      <xdr:nvGrpSpPr>
        <xdr:cNvPr id="2" name="Grupo 7">
          <a:extLst>
            <a:ext uri="{FF2B5EF4-FFF2-40B4-BE49-F238E27FC236}">
              <a16:creationId xmlns:a16="http://schemas.microsoft.com/office/drawing/2014/main" id="{38F600A9-6D07-45DE-A2FC-D71036E73D8B}"/>
            </a:ext>
          </a:extLst>
        </xdr:cNvPr>
        <xdr:cNvGrpSpPr/>
      </xdr:nvGrpSpPr>
      <xdr:grpSpPr>
        <a:xfrm>
          <a:off x="0" y="279045"/>
          <a:ext cx="8841949" cy="922486"/>
          <a:chOff x="0" y="446014"/>
          <a:chExt cx="10281378" cy="757043"/>
        </a:xfrm>
      </xdr:grpSpPr>
      <xdr:pic>
        <xdr:nvPicPr>
          <xdr:cNvPr id="3" name="Imagen 12">
            <a:extLst>
              <a:ext uri="{FF2B5EF4-FFF2-40B4-BE49-F238E27FC236}">
                <a16:creationId xmlns:a16="http://schemas.microsoft.com/office/drawing/2014/main" id="{8131A86B-9E9D-07A4-FDD4-942CE40446DD}"/>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4" name="Imagen 1">
            <a:extLst>
              <a:ext uri="{FF2B5EF4-FFF2-40B4-BE49-F238E27FC236}">
                <a16:creationId xmlns:a16="http://schemas.microsoft.com/office/drawing/2014/main" id="{E83C80A1-2B2A-0085-9C36-0583DCEA3CB2}"/>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666" y="446014"/>
            <a:ext cx="2349795" cy="511242"/>
          </a:xfrm>
          <a:prstGeom prst="rect">
            <a:avLst/>
          </a:prstGeom>
        </xdr:spPr>
      </xdr:pic>
      <xdr:sp macro="" textlink="">
        <xdr:nvSpPr>
          <xdr:cNvPr id="5" name="Rectángulo 1">
            <a:hlinkClick xmlns:r="http://schemas.openxmlformats.org/officeDocument/2006/relationships" r:id="rId3"/>
            <a:extLst>
              <a:ext uri="{FF2B5EF4-FFF2-40B4-BE49-F238E27FC236}">
                <a16:creationId xmlns:a16="http://schemas.microsoft.com/office/drawing/2014/main" id="{1BED1CE3-9757-F09E-6B76-BAD8167A3BF3}"/>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macro="">
      <xdr:nvGraphicFramePr>
        <xdr:cNvPr id="20" name="Gráfico 16">
          <a:extLst>
            <a:ext uri="{FF2B5EF4-FFF2-40B4-BE49-F238E27FC236}">
              <a16:creationId xmlns:a16="http://schemas.microsoft.com/office/drawing/2014/main" id="{589FA771-6796-4553-92EA-890660A9FC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macro="">
      <xdr:nvGraphicFramePr>
        <xdr:cNvPr id="32" name="Gráfico 17">
          <a:extLst>
            <a:ext uri="{FF2B5EF4-FFF2-40B4-BE49-F238E27FC236}">
              <a16:creationId xmlns:a16="http://schemas.microsoft.com/office/drawing/2014/main" id="{5739FAF8-B3D0-4BEB-92C4-7B40C196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macro="">
      <xdr:nvGraphicFramePr>
        <xdr:cNvPr id="44" name="Gráfico 18">
          <a:extLst>
            <a:ext uri="{FF2B5EF4-FFF2-40B4-BE49-F238E27FC236}">
              <a16:creationId xmlns:a16="http://schemas.microsoft.com/office/drawing/2014/main" id="{0B7EBF10-BEA8-45B8-A7C5-BACCF1DF5D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macro="">
      <xdr:nvGraphicFramePr>
        <xdr:cNvPr id="53" name="Gráfico 19">
          <a:extLst>
            <a:ext uri="{FF2B5EF4-FFF2-40B4-BE49-F238E27FC236}">
              <a16:creationId xmlns:a16="http://schemas.microsoft.com/office/drawing/2014/main" id="{1C57B6EF-834F-4922-AC75-7EAEE25E6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macro="">
      <xdr:nvGraphicFramePr>
        <xdr:cNvPr id="80" name="Gráfico 6">
          <a:extLst>
            <a:ext uri="{FF2B5EF4-FFF2-40B4-BE49-F238E27FC236}">
              <a16:creationId xmlns:a16="http://schemas.microsoft.com/office/drawing/2014/main" id="{297195FC-FF11-4281-BCB0-9B17B97A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xdr:nvGrpSpPr>
      <xdr:grpSpPr>
        <a:xfrm>
          <a:off x="0" y="86517"/>
          <a:ext cx="7393399" cy="941598"/>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931D49B-8932-6448-4856-A3AEDFE21E4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4887CE97-44EA-A393-8E23-D94BDF686AA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396574" cy="954298"/>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35452B70-399E-48A8-9E80-CECA15E876FD}"/>
            </a:ext>
          </a:extLst>
        </xdr:cNvPr>
        <xdr:cNvGrpSpPr/>
      </xdr:nvGrpSpPr>
      <xdr:grpSpPr>
        <a:xfrm>
          <a:off x="0" y="95248"/>
          <a:ext cx="7464610" cy="954298"/>
          <a:chOff x="0" y="83342"/>
          <a:chExt cx="7983836" cy="879912"/>
        </a:xfrm>
      </xdr:grpSpPr>
      <xdr:grpSp>
        <xdr:nvGrpSpPr>
          <xdr:cNvPr id="3" name="Grupo 2">
            <a:extLst>
              <a:ext uri="{FF2B5EF4-FFF2-40B4-BE49-F238E27FC236}">
                <a16:creationId xmlns:a16="http://schemas.microsoft.com/office/drawing/2014/main" id="{20463B9C-12B7-DFE7-AEC1-07B85FE653A1}"/>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088B059C-60DB-4F3D-E276-145F6117E8FD}"/>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F08B2050-CA3B-646D-0E29-A287409D90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FE19FF04-BE47-5E46-1481-F2A9BC399D54}"/>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xdr:nvGrpSpPr>
      <xdr:grpSpPr>
        <a:xfrm>
          <a:off x="0" y="95248"/>
          <a:ext cx="7461435" cy="951123"/>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2164E6BD-F349-3AB0-6108-F57C25566AA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838D9B03-6894-34CE-CFA0-7B634C8C19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xdr:nvGrpSpPr>
      <xdr:grpSpPr>
        <a:xfrm>
          <a:off x="0" y="95248"/>
          <a:ext cx="7552438" cy="923372"/>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80081313-6E13-F065-9684-FFC5C28A409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BDC56E89-3086-A024-A85E-3C3BB3AC6AD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95247</xdr:rowOff>
    </xdr:from>
    <xdr:to>
      <xdr:col>2</xdr:col>
      <xdr:colOff>3298030</xdr:colOff>
      <xdr:row>5</xdr:row>
      <xdr:rowOff>71437</xdr:rowOff>
    </xdr:to>
    <xdr:grpSp>
      <xdr:nvGrpSpPr>
        <xdr:cNvPr id="2" name="Grupo 1">
          <a:extLst>
            <a:ext uri="{FF2B5EF4-FFF2-40B4-BE49-F238E27FC236}">
              <a16:creationId xmlns:a16="http://schemas.microsoft.com/office/drawing/2014/main" id="{AFD74CE8-F172-43FB-859E-2FB106558E82}"/>
            </a:ext>
          </a:extLst>
        </xdr:cNvPr>
        <xdr:cNvGrpSpPr/>
      </xdr:nvGrpSpPr>
      <xdr:grpSpPr>
        <a:xfrm>
          <a:off x="0" y="95247"/>
          <a:ext cx="7965280" cy="985046"/>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BC80E4B1-A3B3-C312-4A35-1441E635B93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2B85BDA7-9A58-D019-B303-16C663CDF53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0</xdr:row>
      <xdr:rowOff>95247</xdr:rowOff>
    </xdr:from>
    <xdr:to>
      <xdr:col>2</xdr:col>
      <xdr:colOff>3298030</xdr:colOff>
      <xdr:row>5</xdr:row>
      <xdr:rowOff>68262</xdr:rowOff>
    </xdr:to>
    <xdr:grpSp>
      <xdr:nvGrpSpPr>
        <xdr:cNvPr id="2" name="Grupo 1">
          <a:extLst>
            <a:ext uri="{FF2B5EF4-FFF2-40B4-BE49-F238E27FC236}">
              <a16:creationId xmlns:a16="http://schemas.microsoft.com/office/drawing/2014/main" id="{0778984D-3FAD-43C9-BA04-9DFB742A66D7}"/>
            </a:ext>
          </a:extLst>
        </xdr:cNvPr>
        <xdr:cNvGrpSpPr/>
      </xdr:nvGrpSpPr>
      <xdr:grpSpPr>
        <a:xfrm>
          <a:off x="0" y="95247"/>
          <a:ext cx="8120061" cy="981871"/>
          <a:chOff x="0" y="83342"/>
          <a:chExt cx="7983836" cy="879912"/>
        </a:xfrm>
      </xdr:grpSpPr>
      <xdr:grpSp>
        <xdr:nvGrpSpPr>
          <xdr:cNvPr id="3" name="Grupo 2">
            <a:extLst>
              <a:ext uri="{FF2B5EF4-FFF2-40B4-BE49-F238E27FC236}">
                <a16:creationId xmlns:a16="http://schemas.microsoft.com/office/drawing/2014/main" id="{113CF6C4-9DFE-9244-0DF8-40769D72F480}"/>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AFC493B7-896C-92B5-A349-52CE38AEC9FA}"/>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A25F29ED-35A6-4CD1-39BE-B33D2A00DB5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7B8860DE-E6B4-B5C9-D04C-844C6A1AE40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4755091</xdr:colOff>
      <xdr:row>5</xdr:row>
      <xdr:rowOff>10755</xdr:rowOff>
    </xdr:to>
    <xdr:grpSp>
      <xdr:nvGrpSpPr>
        <xdr:cNvPr id="2" name="Grupo 1">
          <a:extLst>
            <a:ext uri="{FF2B5EF4-FFF2-40B4-BE49-F238E27FC236}">
              <a16:creationId xmlns:a16="http://schemas.microsoft.com/office/drawing/2014/main" id="{3E96A084-C487-4F46-B0C5-E15F5F46649B}"/>
            </a:ext>
          </a:extLst>
        </xdr:cNvPr>
        <xdr:cNvGrpSpPr/>
      </xdr:nvGrpSpPr>
      <xdr:grpSpPr>
        <a:xfrm>
          <a:off x="0" y="86517"/>
          <a:ext cx="8102475" cy="929592"/>
          <a:chOff x="0" y="80327"/>
          <a:chExt cx="7980665" cy="883120"/>
        </a:xfrm>
      </xdr:grpSpPr>
      <xdr:grpSp>
        <xdr:nvGrpSpPr>
          <xdr:cNvPr id="3" name="Grupo 2">
            <a:extLst>
              <a:ext uri="{FF2B5EF4-FFF2-40B4-BE49-F238E27FC236}">
                <a16:creationId xmlns:a16="http://schemas.microsoft.com/office/drawing/2014/main" id="{35205879-A630-77BF-E3A1-7E90B04699DD}"/>
              </a:ext>
            </a:extLst>
          </xdr:cNvPr>
          <xdr:cNvGrpSpPr/>
        </xdr:nvGrpSpPr>
        <xdr:grpSpPr>
          <a:xfrm>
            <a:off x="146804" y="80327"/>
            <a:ext cx="7311092" cy="611377"/>
            <a:chOff x="146804" y="80327"/>
            <a:chExt cx="7311092" cy="611377"/>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63F05D2-7382-B4E6-0704-C621CF91685C}"/>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5A6329D-F880-9CB4-C0A0-651BF6B09B5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46804" y="80327"/>
              <a:ext cx="2269135" cy="611377"/>
            </a:xfrm>
            <a:prstGeom prst="rect">
              <a:avLst/>
            </a:prstGeom>
          </xdr:spPr>
        </xdr:pic>
      </xdr:grpSp>
      <xdr:pic>
        <xdr:nvPicPr>
          <xdr:cNvPr id="4" name="Imagen 5">
            <a:extLst>
              <a:ext uri="{FF2B5EF4-FFF2-40B4-BE49-F238E27FC236}">
                <a16:creationId xmlns:a16="http://schemas.microsoft.com/office/drawing/2014/main" id="{D5FEA9C1-C96E-3329-3193-99264A47424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3049"/>
            <a:ext cx="7980665" cy="190398"/>
          </a:xfrm>
          <a:prstGeom prst="rect">
            <a:avLst/>
          </a:prstGeom>
        </xdr:spPr>
      </xdr:pic>
    </xdr:grpSp>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4751916</xdr:colOff>
      <xdr:row>5</xdr:row>
      <xdr:rowOff>7580</xdr:rowOff>
    </xdr:to>
    <xdr:grpSp>
      <xdr:nvGrpSpPr>
        <xdr:cNvPr id="2" name="Grupo 1">
          <a:extLst>
            <a:ext uri="{FF2B5EF4-FFF2-40B4-BE49-F238E27FC236}">
              <a16:creationId xmlns:a16="http://schemas.microsoft.com/office/drawing/2014/main" id="{DA41D5DD-EB25-4224-B0E0-BFC9934C16B6}"/>
            </a:ext>
          </a:extLst>
        </xdr:cNvPr>
        <xdr:cNvGrpSpPr/>
      </xdr:nvGrpSpPr>
      <xdr:grpSpPr>
        <a:xfrm>
          <a:off x="0" y="83342"/>
          <a:ext cx="8105650" cy="935942"/>
          <a:chOff x="0" y="80327"/>
          <a:chExt cx="7980665" cy="883120"/>
        </a:xfrm>
      </xdr:grpSpPr>
      <xdr:grpSp>
        <xdr:nvGrpSpPr>
          <xdr:cNvPr id="3" name="Grupo 2">
            <a:extLst>
              <a:ext uri="{FF2B5EF4-FFF2-40B4-BE49-F238E27FC236}">
                <a16:creationId xmlns:a16="http://schemas.microsoft.com/office/drawing/2014/main" id="{B3368E62-E570-2A6D-0555-4F5FE28D4A1E}"/>
              </a:ext>
            </a:extLst>
          </xdr:cNvPr>
          <xdr:cNvGrpSpPr/>
        </xdr:nvGrpSpPr>
        <xdr:grpSpPr>
          <a:xfrm>
            <a:off x="146804" y="80327"/>
            <a:ext cx="7311092" cy="611377"/>
            <a:chOff x="146804" y="80327"/>
            <a:chExt cx="7311092" cy="611377"/>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9020D48-47AC-DD1C-1D7F-D3D6FE53C6DD}"/>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F0D3AB2E-1C19-7723-4DDA-F187655B3ED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46804" y="80327"/>
              <a:ext cx="2269135" cy="611377"/>
            </a:xfrm>
            <a:prstGeom prst="rect">
              <a:avLst/>
            </a:prstGeom>
          </xdr:spPr>
        </xdr:pic>
      </xdr:grpSp>
      <xdr:pic>
        <xdr:nvPicPr>
          <xdr:cNvPr id="4" name="Imagen 5">
            <a:extLst>
              <a:ext uri="{FF2B5EF4-FFF2-40B4-BE49-F238E27FC236}">
                <a16:creationId xmlns:a16="http://schemas.microsoft.com/office/drawing/2014/main" id="{D6F81F51-B58D-F46A-182D-8221B671D8A2}"/>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3049"/>
            <a:ext cx="7980665" cy="190398"/>
          </a:xfrm>
          <a:prstGeom prst="rect">
            <a:avLst/>
          </a:prstGeom>
        </xdr:spPr>
      </xdr:pic>
    </xdr:grp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xdr:nvGrpSpPr>
      <xdr:grpSpPr>
        <a:xfrm>
          <a:off x="0" y="83342"/>
          <a:ext cx="7173417" cy="939443"/>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99B6BEF-168E-74B6-4294-5936CAD1011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30E9CDCA-CF75-DC7A-6678-CF5EC95EBB3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xdr:nvGrpSpPr>
      <xdr:grpSpPr>
        <a:xfrm>
          <a:off x="0" y="95248"/>
          <a:ext cx="7590276" cy="942291"/>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9961286-3DBD-9A46-CBF3-C36996D12111}"/>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4418CAFC-012D-79CC-91A4-B46D41184FF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xdr:nvGrpSpPr>
      <xdr:grpSpPr>
        <a:xfrm>
          <a:off x="3" y="125411"/>
          <a:ext cx="8229011" cy="870761"/>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7A0DCC7-6B17-E9F9-BB96-06530F864A3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FD6CBC3E-96C5-9D46-4289-CAFB7A9D82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1.xml><?xml version="1.0" encoding="utf-8"?>
<xdr:wsDr xmlns:xdr="http://schemas.openxmlformats.org/drawingml/2006/spreadsheetDrawing" xmlns:a="http://schemas.openxmlformats.org/drawingml/2006/main">
  <xdr:twoCellAnchor>
    <xdr:from>
      <xdr:col>0</xdr:col>
      <xdr:colOff>8731</xdr:colOff>
      <xdr:row>1</xdr:row>
      <xdr:rowOff>64145</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xdr:nvGrpSpPr>
      <xdr:grpSpPr>
        <a:xfrm>
          <a:off x="11906" y="268403"/>
          <a:ext cx="7768730" cy="738243"/>
          <a:chOff x="11906" y="258535"/>
          <a:chExt cx="7983836" cy="752343"/>
        </a:xfrm>
      </xdr:grpSpPr>
      <xdr:sp macro="" textlink="">
        <xdr:nvSpPr>
          <xdr:cNvPr id="3" name="Rectángulo 2">
            <a:hlinkClick xmlns:r="http://schemas.openxmlformats.org/officeDocument/2006/relationships" r:id="rId1"/>
            <a:extLst>
              <a:ext uri="{FF2B5EF4-FFF2-40B4-BE49-F238E27FC236}">
                <a16:creationId xmlns:a16="http://schemas.microsoft.com/office/drawing/2014/main" id="{E07F182B-FF72-26B6-D18E-1884917B1D7B}"/>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3979"/>
          <a:ext cx="2419483" cy="64150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259840</xdr:colOff>
      <xdr:row>66</xdr:row>
      <xdr:rowOff>58509</xdr:rowOff>
    </xdr:from>
    <xdr:to>
      <xdr:col>1</xdr:col>
      <xdr:colOff>504257</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6665" y="13288734"/>
          <a:ext cx="1666817" cy="70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525245</xdr:colOff>
      <xdr:row>14</xdr:row>
      <xdr:rowOff>27734</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1904886"/>
          <a:ext cx="1802276" cy="77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635036</xdr:colOff>
      <xdr:row>125</xdr:row>
      <xdr:rowOff>143850</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xmlns:r="http://schemas.openxmlformats.org/officeDocument/2006/relationships" r:embed="rId3"/>
        <a:stretch>
          <a:fillRect/>
        </a:stretch>
      </xdr:blipFill>
      <xdr:spPr>
        <a:xfrm>
          <a:off x="130966" y="24764207"/>
          <a:ext cx="1926470" cy="722493"/>
        </a:xfrm>
        <a:prstGeom prst="rect">
          <a:avLst/>
        </a:prstGeom>
      </xdr:spPr>
    </xdr:pic>
    <xdr:clientData/>
  </xdr:twoCellAnchor>
  <xdr:twoCellAnchor editAs="oneCell">
    <xdr:from>
      <xdr:col>0</xdr:col>
      <xdr:colOff>201901</xdr:colOff>
      <xdr:row>179</xdr:row>
      <xdr:rowOff>71439</xdr:rowOff>
    </xdr:from>
    <xdr:to>
      <xdr:col>1</xdr:col>
      <xdr:colOff>578706</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8726" y="36225164"/>
          <a:ext cx="1792855" cy="69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6" name="Rectángulo 5">
          <a:hlinkClick xmlns:r="http://schemas.openxmlformats.org/officeDocument/2006/relationships" r:id="rId5"/>
          <a:extLst>
            <a:ext uri="{FF2B5EF4-FFF2-40B4-BE49-F238E27FC236}">
              <a16:creationId xmlns:a16="http://schemas.microsoft.com/office/drawing/2014/main" id="{DCC0AACC-A29B-4F7E-99D6-3C5787B42C6C}"/>
            </a:ext>
            <a:ext uri="{147F2762-F138-4A5C-976F-8EAC2B608ADB}">
              <a16:predDERef xmlns:a16="http://schemas.microsoft.com/office/drawing/2014/main" pred="{00000000-0008-0000-0600-000008000000}"/>
            </a:ext>
          </a:extLst>
        </xdr:cNvPr>
        <xdr:cNvSpPr/>
      </xdr:nvSpPr>
      <xdr:spPr>
        <a:xfrm>
          <a:off x="6808893" y="284842"/>
          <a:ext cx="1076825" cy="332106"/>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688361"/>
          <a:ext cx="8381206" cy="196127"/>
        </a:xfrm>
        <a:prstGeom prst="rect">
          <a:avLst/>
        </a:prstGeom>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4066043"/>
          <a:ext cx="8381206" cy="192952"/>
        </a:xfrm>
        <a:prstGeom prst="rect">
          <a:avLst/>
        </a:prstGeom>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5582562"/>
          <a:ext cx="8381206" cy="183427"/>
        </a:xfrm>
        <a:prstGeom prst="rect">
          <a:avLst/>
        </a:prstGeom>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6983987"/>
          <a:ext cx="8381206" cy="183427"/>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6049"/>
          <a:ext cx="2264702" cy="626421"/>
        </a:xfrm>
        <a:prstGeom prst="rect">
          <a:avLst/>
        </a:prstGeom>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7087"/>
          <a:ext cx="8381206" cy="19930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xmlns:r="http://schemas.openxmlformats.org/officeDocument/2006/relationships" r:embed="rId1"/>
        <a:stretch>
          <a:fillRect/>
        </a:stretch>
      </xdr:blipFill>
      <xdr:spPr>
        <a:xfrm>
          <a:off x="2787259" y="6119292"/>
          <a:ext cx="9677387" cy="1583748"/>
        </a:xfrm>
        <a:prstGeom prst="rect">
          <a:avLst/>
        </a:prstGeom>
      </xdr:spPr>
    </xdr:pic>
    <xdr:clientData/>
  </xdr:twoCellAnchor>
  <xdr:twoCellAnchor editAs="oneCell">
    <xdr:from>
      <xdr:col>2</xdr:col>
      <xdr:colOff>1765573</xdr:colOff>
      <xdr:row>11</xdr:row>
      <xdr:rowOff>782764</xdr:rowOff>
    </xdr:from>
    <xdr:to>
      <xdr:col>2</xdr:col>
      <xdr:colOff>11762012</xdr:colOff>
      <xdr:row>11</xdr:row>
      <xdr:rowOff>2251000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xmlns:r="http://schemas.openxmlformats.org/officeDocument/2006/relationships" r:embed="rId2"/>
        <a:stretch>
          <a:fillRect/>
        </a:stretch>
      </xdr:blipFill>
      <xdr:spPr>
        <a:xfrm>
          <a:off x="17282664" y="5510628"/>
          <a:ext cx="9996439" cy="1468236"/>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xdr:nvGrpSpPr>
      <xdr:grpSpPr>
        <a:xfrm>
          <a:off x="0" y="95248"/>
          <a:ext cx="8235595" cy="939116"/>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3"/>
              <a:extLst>
                <a:ext uri="{FF2B5EF4-FFF2-40B4-BE49-F238E27FC236}">
                  <a16:creationId xmlns:a16="http://schemas.microsoft.com/office/drawing/2014/main" id="{38A2CA75-8184-D609-39B3-E66DDD5112C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5601DCE5-503A-100D-7F59-77ACBE4E994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xmlns:r="http://schemas.openxmlformats.org/officeDocument/2006/relationships" r:embed="rId6"/>
        <a:stretch>
          <a:fillRect/>
        </a:stretch>
      </xdr:blipFill>
      <xdr:spPr>
        <a:xfrm>
          <a:off x="17606238" y="8559044"/>
          <a:ext cx="7929418" cy="2612029"/>
        </a:xfrm>
        <a:prstGeom prst="rect">
          <a:avLst/>
        </a:prstGeom>
      </xdr:spPr>
    </xdr:pic>
    <xdr:clientData/>
  </xdr:twoCellAnchor>
  <xdr:twoCellAnchor editAs="oneCell">
    <xdr:from>
      <xdr:col>2</xdr:col>
      <xdr:colOff>1326787</xdr:colOff>
      <xdr:row>16</xdr:row>
      <xdr:rowOff>3709451</xdr:rowOff>
    </xdr:from>
    <xdr:to>
      <xdr:col>2</xdr:col>
      <xdr:colOff>12299565</xdr:colOff>
      <xdr:row>17</xdr:row>
      <xdr:rowOff>3379830</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xmlns:r="http://schemas.openxmlformats.org/officeDocument/2006/relationships" r:embed="rId7"/>
        <a:stretch>
          <a:fillRect/>
        </a:stretch>
      </xdr:blipFill>
      <xdr:spPr>
        <a:xfrm>
          <a:off x="16839837" y="26410701"/>
          <a:ext cx="10972778" cy="4750378"/>
        </a:xfrm>
        <a:prstGeom prst="rect">
          <a:avLst/>
        </a:prstGeom>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xmlns:r="http://schemas.openxmlformats.org/officeDocument/2006/relationships" r:embed="rId8"/>
        <a:stretch>
          <a:fillRect/>
        </a:stretch>
      </xdr:blipFill>
      <xdr:spPr>
        <a:xfrm>
          <a:off x="16610533" y="34744100"/>
          <a:ext cx="10666727" cy="2552648"/>
        </a:xfrm>
        <a:prstGeom prst="rect">
          <a:avLst/>
        </a:prstGeom>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xmlns:r="http://schemas.openxmlformats.org/officeDocument/2006/relationships" r:embed="rId9"/>
        <a:stretch>
          <a:fillRect/>
        </a:stretch>
      </xdr:blipFill>
      <xdr:spPr>
        <a:xfrm>
          <a:off x="16873393" y="54067364"/>
          <a:ext cx="11545201" cy="1543050"/>
        </a:xfrm>
        <a:prstGeom prst="rect">
          <a:avLst/>
        </a:prstGeom>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xmlns:r="http://schemas.openxmlformats.org/officeDocument/2006/relationships" r:embed="rId10"/>
        <a:stretch>
          <a:fillRect/>
        </a:stretch>
      </xdr:blipFill>
      <xdr:spPr>
        <a:xfrm>
          <a:off x="3749962" y="7916716"/>
          <a:ext cx="8435688" cy="4579672"/>
        </a:xfrm>
        <a:prstGeom prst="rect">
          <a:avLst/>
        </a:prstGeom>
      </xdr:spPr>
    </xdr:pic>
    <xdr:clientData/>
  </xdr:twoCellAnchor>
  <xdr:twoCellAnchor editAs="oneCell">
    <xdr:from>
      <xdr:col>1</xdr:col>
      <xdr:colOff>2372894</xdr:colOff>
      <xdr:row>16</xdr:row>
      <xdr:rowOff>634969</xdr:rowOff>
    </xdr:from>
    <xdr:to>
      <xdr:col>1</xdr:col>
      <xdr:colOff>10781465</xdr:colOff>
      <xdr:row>17</xdr:row>
      <xdr:rowOff>2115821</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xmlns:r="http://schemas.openxmlformats.org/officeDocument/2006/relationships" r:embed="rId11"/>
        <a:stretch>
          <a:fillRect/>
        </a:stretch>
      </xdr:blipFill>
      <xdr:spPr>
        <a:xfrm>
          <a:off x="4055644" y="23336219"/>
          <a:ext cx="8408571" cy="6560851"/>
        </a:xfrm>
        <a:prstGeom prst="rect">
          <a:avLst/>
        </a:prstGeom>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xmlns:r="http://schemas.openxmlformats.org/officeDocument/2006/relationships" r:embed="rId12"/>
        <a:stretch>
          <a:fillRect/>
        </a:stretch>
      </xdr:blipFill>
      <xdr:spPr>
        <a:xfrm>
          <a:off x="3988802" y="29996290"/>
          <a:ext cx="8455527" cy="2825953"/>
        </a:xfrm>
        <a:prstGeom prst="rect">
          <a:avLst/>
        </a:prstGeom>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xmlns:r="http://schemas.openxmlformats.org/officeDocument/2006/relationships" r:embed="rId13"/>
        <a:stretch>
          <a:fillRect/>
        </a:stretch>
      </xdr:blipFill>
      <xdr:spPr>
        <a:xfrm>
          <a:off x="4350084" y="33735708"/>
          <a:ext cx="7726614" cy="6530474"/>
        </a:xfrm>
        <a:prstGeom prst="rect">
          <a:avLst/>
        </a:prstGeom>
      </xdr:spPr>
    </xdr:pic>
    <xdr:clientData/>
  </xdr:twoCellAnchor>
  <xdr:twoCellAnchor editAs="oneCell">
    <xdr:from>
      <xdr:col>1</xdr:col>
      <xdr:colOff>1537828</xdr:colOff>
      <xdr:row>21</xdr:row>
      <xdr:rowOff>4862764</xdr:rowOff>
    </xdr:from>
    <xdr:to>
      <xdr:col>1</xdr:col>
      <xdr:colOff>11516728</xdr:colOff>
      <xdr:row>22</xdr:row>
      <xdr:rowOff>4389387</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xmlns:r="http://schemas.openxmlformats.org/officeDocument/2006/relationships" r:embed="rId14"/>
        <a:stretch>
          <a:fillRect/>
        </a:stretch>
      </xdr:blipFill>
      <xdr:spPr>
        <a:xfrm>
          <a:off x="3220578" y="47941164"/>
          <a:ext cx="9978900" cy="4606624"/>
        </a:xfrm>
        <a:prstGeom prst="rect">
          <a:avLst/>
        </a:prstGeom>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xmlns:r="http://schemas.openxmlformats.org/officeDocument/2006/relationships" r:embed="rId15"/>
        <a:stretch>
          <a:fillRect/>
        </a:stretch>
      </xdr:blipFill>
      <xdr:spPr>
        <a:xfrm>
          <a:off x="2357520" y="54165165"/>
          <a:ext cx="12137922" cy="1369427"/>
        </a:xfrm>
        <a:prstGeom prst="rect">
          <a:avLst/>
        </a:prstGeom>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771507" y="19634653"/>
          <a:ext cx="7807325" cy="260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1887681</xdr:colOff>
      <xdr:row>11</xdr:row>
      <xdr:rowOff>533689</xdr:rowOff>
    </xdr:from>
    <xdr:to>
      <xdr:col>3</xdr:col>
      <xdr:colOff>12808031</xdr:colOff>
      <xdr:row>11</xdr:row>
      <xdr:rowOff>2372271</xdr:rowOff>
    </xdr:to>
    <xdr:pic>
      <xdr:nvPicPr>
        <xdr:cNvPr id="27" name="Imagen 26">
          <a:extLst>
            <a:ext uri="{FF2B5EF4-FFF2-40B4-BE49-F238E27FC236}">
              <a16:creationId xmlns:a16="http://schemas.microsoft.com/office/drawing/2014/main" id="{D9E54AE4-C7F7-9968-7621-A00D2E555E10}"/>
            </a:ext>
          </a:extLst>
        </xdr:cNvPr>
        <xdr:cNvPicPr>
          <a:picLocks noChangeAspect="1"/>
        </xdr:cNvPicPr>
      </xdr:nvPicPr>
      <xdr:blipFill>
        <a:blip xmlns:r="http://schemas.openxmlformats.org/officeDocument/2006/relationships" r:embed="rId17"/>
        <a:stretch>
          <a:fillRect/>
        </a:stretch>
      </xdr:blipFill>
      <xdr:spPr>
        <a:xfrm>
          <a:off x="31241999" y="5261553"/>
          <a:ext cx="10926700" cy="1838582"/>
        </a:xfrm>
        <a:prstGeom prst="rect">
          <a:avLst/>
        </a:prstGeom>
      </xdr:spPr>
    </xdr:pic>
    <xdr:clientData/>
  </xdr:twoCellAnchor>
  <xdr:twoCellAnchor editAs="oneCell">
    <xdr:from>
      <xdr:col>3</xdr:col>
      <xdr:colOff>2635539</xdr:colOff>
      <xdr:row>14</xdr:row>
      <xdr:rowOff>4890025</xdr:rowOff>
    </xdr:from>
    <xdr:to>
      <xdr:col>3</xdr:col>
      <xdr:colOff>12353781</xdr:colOff>
      <xdr:row>15</xdr:row>
      <xdr:rowOff>1620142</xdr:rowOff>
    </xdr:to>
    <xdr:pic>
      <xdr:nvPicPr>
        <xdr:cNvPr id="28" name="Imagen 27">
          <a:extLst>
            <a:ext uri="{FF2B5EF4-FFF2-40B4-BE49-F238E27FC236}">
              <a16:creationId xmlns:a16="http://schemas.microsoft.com/office/drawing/2014/main" id="{4C6D1751-D289-C9FA-D473-01BD03A00C20}"/>
            </a:ext>
          </a:extLst>
        </xdr:cNvPr>
        <xdr:cNvPicPr>
          <a:picLocks noChangeAspect="1"/>
        </xdr:cNvPicPr>
      </xdr:nvPicPr>
      <xdr:blipFill>
        <a:blip xmlns:r="http://schemas.openxmlformats.org/officeDocument/2006/relationships" r:embed="rId18"/>
        <a:stretch>
          <a:fillRect/>
        </a:stretch>
      </xdr:blipFill>
      <xdr:spPr>
        <a:xfrm>
          <a:off x="31989857" y="20614934"/>
          <a:ext cx="9721417" cy="1925572"/>
        </a:xfrm>
        <a:prstGeom prst="rect">
          <a:avLst/>
        </a:prstGeom>
      </xdr:spPr>
    </xdr:pic>
    <xdr:clientData/>
  </xdr:twoCellAnchor>
  <xdr:twoCellAnchor editAs="oneCell">
    <xdr:from>
      <xdr:col>3</xdr:col>
      <xdr:colOff>1738168</xdr:colOff>
      <xdr:row>16</xdr:row>
      <xdr:rowOff>1583748</xdr:rowOff>
    </xdr:from>
    <xdr:to>
      <xdr:col>3</xdr:col>
      <xdr:colOff>12976063</xdr:colOff>
      <xdr:row>16</xdr:row>
      <xdr:rowOff>3285785</xdr:rowOff>
    </xdr:to>
    <xdr:pic>
      <xdr:nvPicPr>
        <xdr:cNvPr id="29" name="Imagen 28">
          <a:extLst>
            <a:ext uri="{FF2B5EF4-FFF2-40B4-BE49-F238E27FC236}">
              <a16:creationId xmlns:a16="http://schemas.microsoft.com/office/drawing/2014/main" id="{9E8AAC6F-F120-114F-0C5C-B2D85624800A}"/>
            </a:ext>
          </a:extLst>
        </xdr:cNvPr>
        <xdr:cNvPicPr>
          <a:picLocks noChangeAspect="1"/>
        </xdr:cNvPicPr>
      </xdr:nvPicPr>
      <xdr:blipFill>
        <a:blip xmlns:r="http://schemas.openxmlformats.org/officeDocument/2006/relationships" r:embed="rId19"/>
        <a:stretch>
          <a:fillRect/>
        </a:stretch>
      </xdr:blipFill>
      <xdr:spPr>
        <a:xfrm>
          <a:off x="31092486" y="24374475"/>
          <a:ext cx="11237895" cy="1705212"/>
        </a:xfrm>
        <a:prstGeom prst="rect">
          <a:avLst/>
        </a:prstGeom>
      </xdr:spPr>
    </xdr:pic>
    <xdr:clientData/>
  </xdr:twoCellAnchor>
  <xdr:twoCellAnchor editAs="oneCell">
    <xdr:from>
      <xdr:col>3</xdr:col>
      <xdr:colOff>1607416</xdr:colOff>
      <xdr:row>18</xdr:row>
      <xdr:rowOff>1267402</xdr:rowOff>
    </xdr:from>
    <xdr:to>
      <xdr:col>3</xdr:col>
      <xdr:colOff>13391486</xdr:colOff>
      <xdr:row>19</xdr:row>
      <xdr:rowOff>146041</xdr:rowOff>
    </xdr:to>
    <xdr:pic>
      <xdr:nvPicPr>
        <xdr:cNvPr id="30" name="Imagen 29">
          <a:extLst>
            <a:ext uri="{FF2B5EF4-FFF2-40B4-BE49-F238E27FC236}">
              <a16:creationId xmlns:a16="http://schemas.microsoft.com/office/drawing/2014/main" id="{6B0F4004-784E-C8A8-1985-9A5A8A0BB2D7}"/>
            </a:ext>
          </a:extLst>
        </xdr:cNvPr>
        <xdr:cNvPicPr>
          <a:picLocks noChangeAspect="1"/>
        </xdr:cNvPicPr>
      </xdr:nvPicPr>
      <xdr:blipFill>
        <a:blip xmlns:r="http://schemas.openxmlformats.org/officeDocument/2006/relationships" r:embed="rId20"/>
        <a:stretch>
          <a:fillRect/>
        </a:stretch>
      </xdr:blipFill>
      <xdr:spPr>
        <a:xfrm>
          <a:off x="30961734" y="34327811"/>
          <a:ext cx="11784070" cy="4077269"/>
        </a:xfrm>
        <a:prstGeom prst="rect">
          <a:avLst/>
        </a:prstGeom>
      </xdr:spPr>
    </xdr:pic>
    <xdr:clientData/>
  </xdr:twoCellAnchor>
  <xdr:twoCellAnchor editAs="oneCell">
    <xdr:from>
      <xdr:col>3</xdr:col>
      <xdr:colOff>2334779</xdr:colOff>
      <xdr:row>23</xdr:row>
      <xdr:rowOff>384175</xdr:rowOff>
    </xdr:from>
    <xdr:to>
      <xdr:col>3</xdr:col>
      <xdr:colOff>11594370</xdr:colOff>
      <xdr:row>23</xdr:row>
      <xdr:rowOff>2524424</xdr:rowOff>
    </xdr:to>
    <xdr:pic>
      <xdr:nvPicPr>
        <xdr:cNvPr id="31" name="Imagen 30">
          <a:extLst>
            <a:ext uri="{FF2B5EF4-FFF2-40B4-BE49-F238E27FC236}">
              <a16:creationId xmlns:a16="http://schemas.microsoft.com/office/drawing/2014/main" id="{2F62944B-E639-6D0C-F62D-F27EB32972A9}"/>
            </a:ext>
          </a:extLst>
        </xdr:cNvPr>
        <xdr:cNvPicPr>
          <a:picLocks noChangeAspect="1"/>
        </xdr:cNvPicPr>
      </xdr:nvPicPr>
      <xdr:blipFill>
        <a:blip xmlns:r="http://schemas.openxmlformats.org/officeDocument/2006/relationships" r:embed="rId21"/>
        <a:stretch>
          <a:fillRect/>
        </a:stretch>
      </xdr:blipFill>
      <xdr:spPr>
        <a:xfrm>
          <a:off x="31689097" y="53810766"/>
          <a:ext cx="9253241" cy="2133899"/>
        </a:xfrm>
        <a:prstGeom prst="rect">
          <a:avLst/>
        </a:prstGeom>
      </xdr:spPr>
    </xdr:pic>
    <xdr:clientData/>
  </xdr:twoCellAnchor>
  <xdr:twoCellAnchor editAs="oneCell">
    <xdr:from>
      <xdr:col>4</xdr:col>
      <xdr:colOff>2219903</xdr:colOff>
      <xdr:row>11</xdr:row>
      <xdr:rowOff>1440584</xdr:rowOff>
    </xdr:from>
    <xdr:to>
      <xdr:col>4</xdr:col>
      <xdr:colOff>11894115</xdr:colOff>
      <xdr:row>11</xdr:row>
      <xdr:rowOff>3017982</xdr:rowOff>
    </xdr:to>
    <xdr:pic>
      <xdr:nvPicPr>
        <xdr:cNvPr id="26" name="Imagen 25">
          <a:extLst>
            <a:ext uri="{FF2B5EF4-FFF2-40B4-BE49-F238E27FC236}">
              <a16:creationId xmlns:a16="http://schemas.microsoft.com/office/drawing/2014/main" id="{4150508E-6A0D-4FD8-B33F-E097F2CC06DE}"/>
            </a:ext>
          </a:extLst>
        </xdr:cNvPr>
        <xdr:cNvPicPr>
          <a:picLocks noChangeAspect="1"/>
        </xdr:cNvPicPr>
      </xdr:nvPicPr>
      <xdr:blipFill>
        <a:blip xmlns:r="http://schemas.openxmlformats.org/officeDocument/2006/relationships" r:embed="rId1"/>
        <a:stretch>
          <a:fillRect/>
        </a:stretch>
      </xdr:blipFill>
      <xdr:spPr>
        <a:xfrm>
          <a:off x="46173448" y="6168448"/>
          <a:ext cx="9674212" cy="1583748"/>
        </a:xfrm>
        <a:prstGeom prst="rect">
          <a:avLst/>
        </a:prstGeom>
      </xdr:spPr>
    </xdr:pic>
    <xdr:clientData/>
  </xdr:twoCellAnchor>
  <xdr:twoCellAnchor editAs="oneCell">
    <xdr:from>
      <xdr:col>4</xdr:col>
      <xdr:colOff>2300143</xdr:colOff>
      <xdr:row>12</xdr:row>
      <xdr:rowOff>357085</xdr:rowOff>
    </xdr:from>
    <xdr:to>
      <xdr:col>4</xdr:col>
      <xdr:colOff>12270577</xdr:colOff>
      <xdr:row>12</xdr:row>
      <xdr:rowOff>4998605</xdr:rowOff>
    </xdr:to>
    <xdr:pic>
      <xdr:nvPicPr>
        <xdr:cNvPr id="32" name="Imagen 31">
          <a:extLst>
            <a:ext uri="{FF2B5EF4-FFF2-40B4-BE49-F238E27FC236}">
              <a16:creationId xmlns:a16="http://schemas.microsoft.com/office/drawing/2014/main" id="{F114CADD-C1D8-58B0-1DD5-4512D3B0EFF9}"/>
            </a:ext>
          </a:extLst>
        </xdr:cNvPr>
        <xdr:cNvPicPr>
          <a:picLocks noChangeAspect="1"/>
        </xdr:cNvPicPr>
      </xdr:nvPicPr>
      <xdr:blipFill>
        <a:blip xmlns:r="http://schemas.openxmlformats.org/officeDocument/2006/relationships" r:embed="rId22"/>
        <a:stretch>
          <a:fillRect/>
        </a:stretch>
      </xdr:blipFill>
      <xdr:spPr>
        <a:xfrm>
          <a:off x="46253688" y="8340767"/>
          <a:ext cx="9970434" cy="4647870"/>
        </a:xfrm>
        <a:prstGeom prst="rect">
          <a:avLst/>
        </a:prstGeom>
      </xdr:spPr>
    </xdr:pic>
    <xdr:clientData/>
  </xdr:twoCellAnchor>
  <xdr:twoCellAnchor editAs="oneCell">
    <xdr:from>
      <xdr:col>4</xdr:col>
      <xdr:colOff>1613767</xdr:colOff>
      <xdr:row>14</xdr:row>
      <xdr:rowOff>4651445</xdr:rowOff>
    </xdr:from>
    <xdr:to>
      <xdr:col>4</xdr:col>
      <xdr:colOff>12867507</xdr:colOff>
      <xdr:row>15</xdr:row>
      <xdr:rowOff>1150793</xdr:rowOff>
    </xdr:to>
    <xdr:pic>
      <xdr:nvPicPr>
        <xdr:cNvPr id="33" name="Imagen 32">
          <a:extLst>
            <a:ext uri="{FF2B5EF4-FFF2-40B4-BE49-F238E27FC236}">
              <a16:creationId xmlns:a16="http://schemas.microsoft.com/office/drawing/2014/main" id="{6516E1E4-022C-966B-415F-A6F1DDB68F24}"/>
            </a:ext>
          </a:extLst>
        </xdr:cNvPr>
        <xdr:cNvPicPr>
          <a:picLocks noChangeAspect="1"/>
        </xdr:cNvPicPr>
      </xdr:nvPicPr>
      <xdr:blipFill>
        <a:blip xmlns:r="http://schemas.openxmlformats.org/officeDocument/2006/relationships" r:embed="rId23"/>
        <a:stretch>
          <a:fillRect/>
        </a:stretch>
      </xdr:blipFill>
      <xdr:spPr>
        <a:xfrm>
          <a:off x="45567312" y="20688081"/>
          <a:ext cx="11260090" cy="1701153"/>
        </a:xfrm>
        <a:prstGeom prst="rect">
          <a:avLst/>
        </a:prstGeom>
      </xdr:spPr>
    </xdr:pic>
    <xdr:clientData/>
  </xdr:twoCellAnchor>
  <xdr:twoCellAnchor editAs="oneCell">
    <xdr:from>
      <xdr:col>4</xdr:col>
      <xdr:colOff>1728642</xdr:colOff>
      <xdr:row>16</xdr:row>
      <xdr:rowOff>654917</xdr:rowOff>
    </xdr:from>
    <xdr:to>
      <xdr:col>4</xdr:col>
      <xdr:colOff>12508149</xdr:colOff>
      <xdr:row>17</xdr:row>
      <xdr:rowOff>3876099</xdr:rowOff>
    </xdr:to>
    <xdr:pic>
      <xdr:nvPicPr>
        <xdr:cNvPr id="34" name="Imagen 33">
          <a:extLst>
            <a:ext uri="{FF2B5EF4-FFF2-40B4-BE49-F238E27FC236}">
              <a16:creationId xmlns:a16="http://schemas.microsoft.com/office/drawing/2014/main" id="{DB6A1BAF-F218-BBB0-5F7D-53F879A8B3EF}"/>
            </a:ext>
          </a:extLst>
        </xdr:cNvPr>
        <xdr:cNvPicPr>
          <a:picLocks noChangeAspect="1"/>
        </xdr:cNvPicPr>
      </xdr:nvPicPr>
      <xdr:blipFill>
        <a:blip xmlns:r="http://schemas.openxmlformats.org/officeDocument/2006/relationships" r:embed="rId24"/>
        <a:stretch>
          <a:fillRect/>
        </a:stretch>
      </xdr:blipFill>
      <xdr:spPr>
        <a:xfrm>
          <a:off x="45682187" y="23757372"/>
          <a:ext cx="10773157" cy="8295409"/>
        </a:xfrm>
        <a:prstGeom prst="rect">
          <a:avLst/>
        </a:prstGeom>
      </xdr:spPr>
    </xdr:pic>
    <xdr:clientData/>
  </xdr:twoCellAnchor>
  <xdr:twoCellAnchor editAs="oneCell">
    <xdr:from>
      <xdr:col>4</xdr:col>
      <xdr:colOff>250247</xdr:colOff>
      <xdr:row>18</xdr:row>
      <xdr:rowOff>2046720</xdr:rowOff>
    </xdr:from>
    <xdr:to>
      <xdr:col>4</xdr:col>
      <xdr:colOff>14374617</xdr:colOff>
      <xdr:row>19</xdr:row>
      <xdr:rowOff>66098</xdr:rowOff>
    </xdr:to>
    <xdr:pic>
      <xdr:nvPicPr>
        <xdr:cNvPr id="35" name="Imagen 34">
          <a:extLst>
            <a:ext uri="{FF2B5EF4-FFF2-40B4-BE49-F238E27FC236}">
              <a16:creationId xmlns:a16="http://schemas.microsoft.com/office/drawing/2014/main" id="{3A7FFE5E-B4D8-7AC4-D8AC-73370BCD8F7F}"/>
            </a:ext>
          </a:extLst>
        </xdr:cNvPr>
        <xdr:cNvPicPr>
          <a:picLocks noChangeAspect="1"/>
        </xdr:cNvPicPr>
      </xdr:nvPicPr>
      <xdr:blipFill>
        <a:blip xmlns:r="http://schemas.openxmlformats.org/officeDocument/2006/relationships" r:embed="rId25"/>
        <a:stretch>
          <a:fillRect/>
        </a:stretch>
      </xdr:blipFill>
      <xdr:spPr>
        <a:xfrm>
          <a:off x="44203792" y="35418856"/>
          <a:ext cx="14118020" cy="3214833"/>
        </a:xfrm>
        <a:prstGeom prst="rect">
          <a:avLst/>
        </a:prstGeom>
      </xdr:spPr>
    </xdr:pic>
    <xdr:clientData/>
  </xdr:twoCellAnchor>
  <xdr:twoCellAnchor editAs="oneCell">
    <xdr:from>
      <xdr:col>4</xdr:col>
      <xdr:colOff>828099</xdr:colOff>
      <xdr:row>21</xdr:row>
      <xdr:rowOff>1783773</xdr:rowOff>
    </xdr:from>
    <xdr:to>
      <xdr:col>4</xdr:col>
      <xdr:colOff>13250366</xdr:colOff>
      <xdr:row>22</xdr:row>
      <xdr:rowOff>1783772</xdr:rowOff>
    </xdr:to>
    <xdr:pic>
      <xdr:nvPicPr>
        <xdr:cNvPr id="36" name="Imagen 35">
          <a:extLst>
            <a:ext uri="{FF2B5EF4-FFF2-40B4-BE49-F238E27FC236}">
              <a16:creationId xmlns:a16="http://schemas.microsoft.com/office/drawing/2014/main" id="{2C5C21D0-9598-9390-03DA-D22602D0E18C}"/>
            </a:ext>
          </a:extLst>
        </xdr:cNvPr>
        <xdr:cNvPicPr>
          <a:picLocks noChangeAspect="1"/>
        </xdr:cNvPicPr>
      </xdr:nvPicPr>
      <xdr:blipFill>
        <a:blip xmlns:r="http://schemas.openxmlformats.org/officeDocument/2006/relationships" r:embed="rId26"/>
        <a:stretch>
          <a:fillRect/>
        </a:stretch>
      </xdr:blipFill>
      <xdr:spPr>
        <a:xfrm>
          <a:off x="44781644" y="45252409"/>
          <a:ext cx="12419092" cy="5077402"/>
        </a:xfrm>
        <a:prstGeom prst="rect">
          <a:avLst/>
        </a:prstGeom>
      </xdr:spPr>
    </xdr:pic>
    <xdr:clientData/>
  </xdr:twoCellAnchor>
  <xdr:twoCellAnchor editAs="oneCell">
    <xdr:from>
      <xdr:col>4</xdr:col>
      <xdr:colOff>1720850</xdr:colOff>
      <xdr:row>23</xdr:row>
      <xdr:rowOff>710046</xdr:rowOff>
    </xdr:from>
    <xdr:to>
      <xdr:col>4</xdr:col>
      <xdr:colOff>12427644</xdr:colOff>
      <xdr:row>23</xdr:row>
      <xdr:rowOff>1960129</xdr:rowOff>
    </xdr:to>
    <xdr:pic>
      <xdr:nvPicPr>
        <xdr:cNvPr id="37" name="Imagen 36">
          <a:extLst>
            <a:ext uri="{FF2B5EF4-FFF2-40B4-BE49-F238E27FC236}">
              <a16:creationId xmlns:a16="http://schemas.microsoft.com/office/drawing/2014/main" id="{44038C6C-4953-5FF9-2F39-DB9475004C66}"/>
            </a:ext>
          </a:extLst>
        </xdr:cNvPr>
        <xdr:cNvPicPr>
          <a:picLocks noChangeAspect="1"/>
        </xdr:cNvPicPr>
      </xdr:nvPicPr>
      <xdr:blipFill>
        <a:blip xmlns:r="http://schemas.openxmlformats.org/officeDocument/2006/relationships" r:embed="rId27"/>
        <a:stretch>
          <a:fillRect/>
        </a:stretch>
      </xdr:blipFill>
      <xdr:spPr>
        <a:xfrm>
          <a:off x="45674395" y="54448364"/>
          <a:ext cx="10703619" cy="1250083"/>
        </a:xfrm>
        <a:prstGeom prst="rect">
          <a:avLst/>
        </a:prstGeom>
      </xdr:spPr>
    </xdr:pic>
    <xdr:clientData/>
  </xdr:twoCellAnchor>
  <xdr:twoCellAnchor editAs="oneCell">
    <xdr:from>
      <xdr:col>4</xdr:col>
      <xdr:colOff>5288397</xdr:colOff>
      <xdr:row>24</xdr:row>
      <xdr:rowOff>2704811</xdr:rowOff>
    </xdr:from>
    <xdr:to>
      <xdr:col>4</xdr:col>
      <xdr:colOff>9743665</xdr:colOff>
      <xdr:row>24</xdr:row>
      <xdr:rowOff>5019098</xdr:rowOff>
    </xdr:to>
    <xdr:pic>
      <xdr:nvPicPr>
        <xdr:cNvPr id="38" name="Imagen 37">
          <a:extLst>
            <a:ext uri="{FF2B5EF4-FFF2-40B4-BE49-F238E27FC236}">
              <a16:creationId xmlns:a16="http://schemas.microsoft.com/office/drawing/2014/main" id="{CA9A0B01-649D-0714-687D-9BDDECD34448}"/>
            </a:ext>
          </a:extLst>
        </xdr:cNvPr>
        <xdr:cNvPicPr>
          <a:picLocks noChangeAspect="1"/>
        </xdr:cNvPicPr>
      </xdr:nvPicPr>
      <xdr:blipFill>
        <a:blip xmlns:r="http://schemas.openxmlformats.org/officeDocument/2006/relationships" r:embed="rId28"/>
        <a:stretch>
          <a:fillRect/>
        </a:stretch>
      </xdr:blipFill>
      <xdr:spPr>
        <a:xfrm>
          <a:off x="49241942" y="59560402"/>
          <a:ext cx="4455268" cy="2314287"/>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xdr:nvGrpSpPr>
      <xdr:grpSpPr>
        <a:xfrm>
          <a:off x="0" y="122235"/>
          <a:ext cx="9773478" cy="862242"/>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xdr:nvGrpSpPr>
        <xdr:grpSpPr>
          <a:xfrm>
            <a:off x="1183" y="83342"/>
            <a:ext cx="7456713" cy="648000"/>
            <a:chOff x="1183" y="83342"/>
            <a:chExt cx="745671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967964EF-DB7B-C78B-37B4-65FAA0EFA535}"/>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183" y="83342"/>
              <a:ext cx="2199554" cy="648000"/>
            </a:xfrm>
            <a:prstGeom prst="rect">
              <a:avLst/>
            </a:prstGeom>
          </xdr:spPr>
        </xdr:pic>
      </xdr:grpSp>
      <xdr:pic>
        <xdr:nvPicPr>
          <xdr:cNvPr id="4" name="Imagen 5">
            <a:extLst>
              <a:ext uri="{FF2B5EF4-FFF2-40B4-BE49-F238E27FC236}">
                <a16:creationId xmlns:a16="http://schemas.microsoft.com/office/drawing/2014/main" id="{A4ABE56F-5D3A-5C4A-D17C-40C0C6BA6AD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992250"/>
          <a:ext cx="9797143" cy="126619"/>
        </a:xfrm>
        <a:prstGeom prst="rect">
          <a:avLst/>
        </a:prstGeom>
      </xdr:spPr>
    </xdr:pic>
    <xdr:clientData/>
  </xdr:twoCellAnchor>
  <xdr:twoCellAnchor>
    <xdr:from>
      <xdr:col>3</xdr:col>
      <xdr:colOff>3360964</xdr:colOff>
      <xdr:row>1</xdr:row>
      <xdr:rowOff>40821</xdr:rowOff>
    </xdr:from>
    <xdr:to>
      <xdr:col>3</xdr:col>
      <xdr:colOff>4685728</xdr:colOff>
      <xdr:row>2</xdr:row>
      <xdr:rowOff>175530</xdr:rowOff>
    </xdr:to>
    <xdr:sp macro="" textlink="">
      <xdr:nvSpPr>
        <xdr:cNvPr id="18" name="Rectángulo 17">
          <a:hlinkClick xmlns:r="http://schemas.openxmlformats.org/officeDocument/2006/relationships" r:id="rId2"/>
          <a:extLst>
            <a:ext uri="{FF2B5EF4-FFF2-40B4-BE49-F238E27FC236}">
              <a16:creationId xmlns:a16="http://schemas.microsoft.com/office/drawing/2014/main" id="{9F141E42-3C9D-41BF-B2C3-7C180A65B496}"/>
            </a:ext>
            <a:ext uri="{147F2762-F138-4A5C-976F-8EAC2B608ADB}">
              <a16:predDERef xmlns:a16="http://schemas.microsoft.com/office/drawing/2014/main" pred="{00000000-0008-0000-0600-000008000000}"/>
            </a:ext>
          </a:extLst>
        </xdr:cNvPr>
        <xdr:cNvSpPr/>
      </xdr:nvSpPr>
      <xdr:spPr>
        <a:xfrm>
          <a:off x="7796893" y="244928"/>
          <a:ext cx="1324764" cy="338816"/>
        </a:xfrm>
        <a:prstGeom prst="rect">
          <a:avLst/>
        </a:prstGeom>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L" sz="1400" b="0" i="0" u="none" strike="noStrike" kern="0" cap="none" spc="0" normalizeH="0" baseline="0" noProof="0">
              <a:ln w="0"/>
              <a:solidFill>
                <a:sysClr val="window" lastClr="FFFFFF"/>
              </a:solidFill>
              <a:effectLst>
                <a:outerShdw blurRad="38100" dist="19050" dir="2700000" algn="tl" rotWithShape="0">
                  <a:sysClr val="windowText" lastClr="000000">
                    <a:alpha val="40000"/>
                  </a:sysClr>
                </a:outerShdw>
              </a:effectLst>
              <a:uLnTx/>
              <a:uFillTx/>
              <a:latin typeface="Calibri" panose="020F0502020204030204"/>
              <a:ea typeface="+mn-ea"/>
              <a:cs typeface="+mn-cs"/>
            </a:rPr>
            <a:t>Index</a:t>
          </a:r>
        </a:p>
      </xdr:txBody>
    </xdr:sp>
    <xdr:clientData/>
  </xdr:twoCellAnchor>
  <xdr:twoCellAnchor>
    <xdr:from>
      <xdr:col>0</xdr:col>
      <xdr:colOff>95250</xdr:colOff>
      <xdr:row>0</xdr:row>
      <xdr:rowOff>137583</xdr:rowOff>
    </xdr:from>
    <xdr:to>
      <xdr:col>2</xdr:col>
      <xdr:colOff>219277</xdr:colOff>
      <xdr:row>3</xdr:row>
      <xdr:rowOff>166145</xdr:rowOff>
    </xdr:to>
    <xdr:pic>
      <xdr:nvPicPr>
        <xdr:cNvPr id="2" name="Imagen 1">
          <a:extLst>
            <a:ext uri="{FF2B5EF4-FFF2-40B4-BE49-F238E27FC236}">
              <a16:creationId xmlns:a16="http://schemas.microsoft.com/office/drawing/2014/main" id="{A34EB3C0-CEAA-427B-BF51-8052C6E4337F}"/>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95250" y="137583"/>
          <a:ext cx="2695777" cy="63181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E2ECC240-089C-4B8D-A664-4CC7693B792B}"/>
            </a:ext>
            <a:ext uri="{147F2762-F138-4A5C-976F-8EAC2B608ADB}">
              <a16:predDERef xmlns:a16="http://schemas.microsoft.com/office/drawing/2014/main" pred="{00000000-0008-0000-0600-000008000000}"/>
            </a:ext>
          </a:extLst>
        </xdr:cNvPr>
        <xdr:cNvSpPr/>
      </xdr:nvSpPr>
      <xdr:spPr>
        <a:xfrm>
          <a:off x="6973741" y="211149"/>
          <a:ext cx="1129745" cy="330369"/>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F9E82FF8-BA3A-41E6-9FE7-7D23C3931F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22237"/>
          <a:ext cx="2174494" cy="65023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875F3DCE-0F70-4553-8DD6-E9B7752B47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6242"/>
          <a:ext cx="8218488" cy="132779"/>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4</xdr:row>
      <xdr:rowOff>36509</xdr:rowOff>
    </xdr:from>
    <xdr:to>
      <xdr:col>6</xdr:col>
      <xdr:colOff>1437687</xdr:colOff>
      <xdr:row>5</xdr:row>
      <xdr:rowOff>27267</xdr:rowOff>
    </xdr:to>
    <xdr:pic>
      <xdr:nvPicPr>
        <xdr:cNvPr id="2" name="Imagen 5">
          <a:extLst>
            <a:ext uri="{FF2B5EF4-FFF2-40B4-BE49-F238E27FC236}">
              <a16:creationId xmlns:a16="http://schemas.microsoft.com/office/drawing/2014/main" id="{F616409F-4ED0-4ADC-BB62-6BB8740564A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23909"/>
          <a:ext cx="11716283" cy="187608"/>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AE6BDF5-5E89-44AB-85A0-6E13473BB593}"/>
            </a:ext>
            <a:ext uri="{147F2762-F138-4A5C-976F-8EAC2B608ADB}">
              <a16:predDERef xmlns:a16="http://schemas.microsoft.com/office/drawing/2014/main" pred="{072E4805-B90D-4440-943F-55BED1D85392}"/>
            </a:ext>
          </a:extLst>
        </xdr:cNvPr>
        <xdr:cNvSpPr/>
      </xdr:nvSpPr>
      <xdr:spPr>
        <a:xfrm>
          <a:off x="10353675" y="232569"/>
          <a:ext cx="1254125" cy="4572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9015812" y="150360"/>
          <a:ext cx="1185466" cy="542189"/>
        </a:xfrm>
        <a:prstGeom prst="rect">
          <a:avLst/>
        </a:prstGeom>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333748" y="95248"/>
          <a:ext cx="1772957" cy="64972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FCC9D4E6-C27B-495E-8284-1D2CD413209C}"/>
            </a:ext>
            <a:ext uri="{147F2762-F138-4A5C-976F-8EAC2B608ADB}">
              <a16:predDERef xmlns:a16="http://schemas.microsoft.com/office/drawing/2014/main" pred="{00000000-0008-0000-0600-000008000000}"/>
            </a:ext>
          </a:extLst>
        </xdr:cNvPr>
        <xdr:cNvSpPr/>
      </xdr:nvSpPr>
      <xdr:spPr>
        <a:xfrm>
          <a:off x="6967391" y="204799"/>
          <a:ext cx="1126570" cy="33354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68144" cy="64388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16717"/>
          <a:ext cx="8215313" cy="126429"/>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4</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3124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B07FB891-268E-4939-AD3D-45A43CE786F3}"/>
            </a:ext>
            <a:ext uri="{147F2762-F138-4A5C-976F-8EAC2B608ADB}">
              <a16:predDERef xmlns:a16="http://schemas.microsoft.com/office/drawing/2014/main" pred="{29BB0A33-E1DA-4507-B83C-B032EB237C26}"/>
            </a:ext>
          </a:extLst>
        </xdr:cNvPr>
        <xdr:cNvSpPr/>
      </xdr:nvSpPr>
      <xdr:spPr>
        <a:xfrm>
          <a:off x="775970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186532</xdr:colOff>
      <xdr:row>0</xdr:row>
      <xdr:rowOff>86516</xdr:rowOff>
    </xdr:from>
    <xdr:to>
      <xdr:col>2</xdr:col>
      <xdr:colOff>953767</xdr:colOff>
      <xdr:row>3</xdr:row>
      <xdr:rowOff>121593</xdr:rowOff>
    </xdr:to>
    <xdr:pic>
      <xdr:nvPicPr>
        <xdr:cNvPr id="4" name="Imagen 3">
          <a:extLst>
            <a:ext uri="{FF2B5EF4-FFF2-40B4-BE49-F238E27FC236}">
              <a16:creationId xmlns:a16="http://schemas.microsoft.com/office/drawing/2014/main" id="{90362F54-DBAE-4DD1-A493-AFA36B7BC41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86532" y="86516"/>
          <a:ext cx="2322985" cy="638327"/>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CA58F6F0-F9ED-4685-8520-8D3E09ECC498}"/>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88399"/>
          <a:ext cx="933759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A47C85B6-86A7-4FB0-B6CB-F1C6932F3C2D}"/>
            </a:ext>
            <a:ext uri="{147F2762-F138-4A5C-976F-8EAC2B608ADB}">
              <a16:predDERef xmlns:a16="http://schemas.microsoft.com/office/drawing/2014/main" pred="{29BB0A33-E1DA-4507-B83C-B032EB237C26}"/>
            </a:ext>
          </a:extLst>
        </xdr:cNvPr>
        <xdr:cNvSpPr/>
      </xdr:nvSpPr>
      <xdr:spPr>
        <a:xfrm>
          <a:off x="7762875" y="169521"/>
          <a:ext cx="1125763" cy="468539"/>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186532</xdr:colOff>
      <xdr:row>0</xdr:row>
      <xdr:rowOff>86516</xdr:rowOff>
    </xdr:from>
    <xdr:to>
      <xdr:col>2</xdr:col>
      <xdr:colOff>953767</xdr:colOff>
      <xdr:row>3</xdr:row>
      <xdr:rowOff>121593</xdr:rowOff>
    </xdr:to>
    <xdr:pic>
      <xdr:nvPicPr>
        <xdr:cNvPr id="4" name="Imagen 3">
          <a:extLst>
            <a:ext uri="{FF2B5EF4-FFF2-40B4-BE49-F238E27FC236}">
              <a16:creationId xmlns:a16="http://schemas.microsoft.com/office/drawing/2014/main" id="{F07084E5-B28C-49FE-BFE9-35B9830ADD99}"/>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83357" y="83341"/>
          <a:ext cx="2322985" cy="641502"/>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1837390</xdr:colOff>
      <xdr:row>3</xdr:row>
      <xdr:rowOff>172017</xdr:rowOff>
    </xdr:to>
    <xdr:pic>
      <xdr:nvPicPr>
        <xdr:cNvPr id="2" name="Imagen 2">
          <a:extLst>
            <a:ext uri="{FF2B5EF4-FFF2-40B4-BE49-F238E27FC236}">
              <a16:creationId xmlns:a16="http://schemas.microsoft.com/office/drawing/2014/main" id="{988ABC98-1D3B-4B22-92B3-0A7D84E033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8765" cy="69441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2087C3DE-BEA7-4F3E-9791-356A3B6F1FE1}"/>
            </a:ext>
            <a:ext uri="{147F2762-F138-4A5C-976F-8EAC2B608ADB}">
              <a16:predDERef xmlns:a16="http://schemas.microsoft.com/office/drawing/2014/main" pred="{29BB0A33-E1DA-4507-B83C-B032EB237C26}"/>
            </a:ext>
          </a:extLst>
        </xdr:cNvPr>
        <xdr:cNvSpPr/>
      </xdr:nvSpPr>
      <xdr:spPr>
        <a:xfrm>
          <a:off x="7647780" y="178592"/>
          <a:ext cx="1122588"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200738</xdr:colOff>
      <xdr:row>5</xdr:row>
      <xdr:rowOff>12495</xdr:rowOff>
    </xdr:to>
    <xdr:pic>
      <xdr:nvPicPr>
        <xdr:cNvPr id="4" name="Imagen 3">
          <a:extLst>
            <a:ext uri="{FF2B5EF4-FFF2-40B4-BE49-F238E27FC236}">
              <a16:creationId xmlns:a16="http://schemas.microsoft.com/office/drawing/2014/main" id="{36001E3D-5D54-4916-A827-1F1062641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3119"/>
          <a:ext cx="9303463" cy="170451"/>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Bastian Andres Espinosa Muñoz" id="{F51E6E56-C8A1-47C5-B66E-61D3DB93D8BF}" userId="bespinosa@aminerals.cl" providerId="PeoplePicker"/>
  <person displayName="Maite Amaia Urmeneta Iceta" id="{D9E637D7-D508-44B2-A36F-E45A2CE34A8D}" userId="murmeneta@aminerals.cl" providerId="PeoplePicker"/>
  <person displayName="Josefina Carmen Bernales Del Rio" id="{F3679860-25DB-47F9-8BF1-4EA08BC26B50}" userId="S::jbernales@aminerals.cl::47a6eb63-db3a-4dd2-ab76-17b2ac32e84f" providerId="AD"/>
  <person displayName="Maite Amaia Urmeneta Iceta" id="{B0BF4C6E-B650-4FC8-A330-5B0999E50EC3}" userId="S::murmeneta@aminerals.cl::3af87edd-69e1-4dff-8c68-f7998a0169d0" providerId="AD"/>
</personList>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F63" dT="2026-02-16T19:53:20.67" personId="{F3679860-25DB-47F9-8BF1-4EA08BC26B50}" id="{0271B53B-CC65-4496-B2CE-D4CD1EB0E498}" done="1">
    <text>Tenemos confirmación de lo destacado en rojo?</text>
  </threadedComment>
  <threadedComment ref="F66" dT="2026-02-16T19:56:38.38" personId="{F3679860-25DB-47F9-8BF1-4EA08BC26B50}" id="{23281CA1-3C0B-409A-BC09-C351BE3B8629}" done="1">
    <text xml:space="preserve">Porqué revelamos Michilla Costa? </text>
  </threadedComment>
  <threadedComment ref="F131" dT="2026-02-19T21:14:28.01" personId="{F3679860-25DB-47F9-8BF1-4EA08BC26B50}" id="{987FCB7E-82EA-46F0-9403-53F36F35B38B}" done="1">
    <text>Lo en verde es aplicable para plc? se que la ISO 45001 y el ejemplo específico no pero el resto? En caso de ser así, propongo contestar de forma consolidada.</text>
  </threadedComment>
  <threadedComment ref="C143" dT="2026-02-03T03:17:31.02" personId="{B0BF4C6E-B650-4FC8-A330-5B0999E50EC3}" id="{4F07EA76-1C47-4517-93EB-8BF42C8554F3}" done="1">
    <text>@Bastian Andres Espinosa Muñoz revisemos este indicador</text>
    <mentions>
      <mention mentionpersonId="{F51E6E56-C8A1-47C5-B66E-61D3DB93D8BF}" mentionId="{F6878430-60A0-4637-9A0A-00AD267BC1A7}" startIndex="0" length="30"/>
    </mentions>
  </threadedComment>
  <threadedComment ref="C148" dT="2026-02-03T04:05:04.77" personId="{B0BF4C6E-B650-4FC8-A330-5B0999E50EC3}" id="{DF69AF68-62DB-41B2-8A1A-8B8A3100A040}" done="1">
    <text>@Bastian Andres Espinosa Muñoz revisemos este indicador</text>
    <mentions>
      <mention mentionpersonId="{F51E6E56-C8A1-47C5-B66E-61D3DB93D8BF}" mentionId="{07BAA7A5-E6A4-4F52-9881-FAA46E3B44C6}" startIndex="0" length="30"/>
    </mentions>
  </threadedComment>
</ThreadedComments>
</file>

<file path=xl/threadedComments/threadedComment2.xml><?xml version="1.0" encoding="utf-8"?>
<ThreadedComments xmlns="http://schemas.microsoft.com/office/spreadsheetml/2018/threadedcomments" xmlns:x="http://schemas.openxmlformats.org/spreadsheetml/2006/main">
  <threadedComment ref="L139" dT="2025-10-20T20:21:28.65" personId="{F3679860-25DB-47F9-8BF1-4EA08BC26B50}" id="{14FCF06A-A5AC-4BA4-BBFD-EA331E6E1C24}">
    <text>Me parece que el 2-25 es más amplio que solo AAPP, aquí podemos hablar de la remediación ambiental, los puntos de los canales debieran a compliance también por el canal Tu Voz</text>
  </threadedComment>
  <threadedComment ref="B172" dT="2025-10-20T13:41:56.20" personId="{F3679860-25DB-47F9-8BF1-4EA08BC26B50}" id="{0FDC174C-5279-4AAF-A15D-B34AFDD54DC6}">
    <text xml:space="preserve">podríamos replicar estas líneas por temas materiales @Maite Amaia Urmeneta Iceta </text>
    <mentions>
      <mention mentionpersonId="{D9E637D7-D508-44B2-A36F-E45A2CE34A8D}" mentionId="{82B95EFD-D459-45EC-B8B1-2E16F3EAD4C8}" startIndex="53" length="27"/>
    </mentions>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10"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300/antofagasta-annual-report-2021.pdf" TargetMode="External"/><Relationship Id="rId47" Type="http://schemas.openxmlformats.org/officeDocument/2006/relationships/hyperlink" Target="https://www.fundacionmlp.cl/docs/fundacinmineralospelambreslibraries/reportes-fmlp/fundacion-mlp_-reporte-gestion-2021.pdf?sfvrsn=68fe45a0_7" TargetMode="External"/><Relationship Id="rId63" Type="http://schemas.openxmlformats.org/officeDocument/2006/relationships/hyperlink" Target="https://www.aminerals.cl/docs/default-source/archivo/reportes/reporte-de-gesti%C3%B3n-social.pdf?sfvrsn=cc9f66ed_11" TargetMode="External"/><Relationship Id="rId68" Type="http://schemas.openxmlformats.org/officeDocument/2006/relationships/hyperlink" Target="https://www.fundacionmlp.cl/docs/fundacinmineralospelambreslibraries/reportes-fmlp/reporte_fmlp_2023.pdf?sfvrsn=f3755696_4" TargetMode="External"/><Relationship Id="rId84" Type="http://schemas.openxmlformats.org/officeDocument/2006/relationships/drawing" Target="../drawings/drawing3.xml"/><Relationship Id="rId16" Type="http://schemas.openxmlformats.org/officeDocument/2006/relationships/hyperlink" Target="https://www.aminerals.cl/docs/default-source/archivo/estrategia-de-controles/14-estrategia---operaciones-de-sondaje-(23-07-21).pdf?sfvrsn=63ca6465_5"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32" Type="http://schemas.openxmlformats.org/officeDocument/2006/relationships/hyperlink" Target="https://www.antofagasta.co.uk/media/4212/reporte_social_eng.pdf" TargetMode="External"/><Relationship Id="rId37" Type="http://schemas.openxmlformats.org/officeDocument/2006/relationships/hyperlink" Target="https://www.aminerals.cl/docs/default-source/archivo/reportes/antofagasta-minerals-reporte-cc.pdf?sfvrsn=70dba170_9" TargetMode="External"/><Relationship Id="rId53" Type="http://schemas.openxmlformats.org/officeDocument/2006/relationships/hyperlink" Target="https://www.antofagasta.co.uk/media/4565/energy-policy.pdf" TargetMode="External"/><Relationship Id="rId58" Type="http://schemas.openxmlformats.org/officeDocument/2006/relationships/hyperlink" Target="https://www.antofagasta.co.uk/media/4326/antofagasta-sustainability-report-2021-english.pdf" TargetMode="External"/><Relationship Id="rId74" Type="http://schemas.openxmlformats.org/officeDocument/2006/relationships/hyperlink" Target="https://www.antofagasta.co.uk/media/4799/antofagasta-sustainability-report-2024.pdf" TargetMode="External"/><Relationship Id="rId79" Type="http://schemas.openxmlformats.org/officeDocument/2006/relationships/hyperlink" Target="../../../../../../../Auditoriaplc2022/Documentos%20compartidos/General/antofagasta.co.uk/ar" TargetMode="Externa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aminerals.cl/docs/default-source/archivo/documentos/antofagasta-plc-esg-document_072023.pdf?sfvrsn=eefd7c4_6" TargetMode="External"/><Relationship Id="rId82" Type="http://schemas.openxmlformats.org/officeDocument/2006/relationships/hyperlink" Target="https://www.antofagasta.co.uk/media/4873/tax-report-2024.pdf"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35" Type="http://schemas.openxmlformats.org/officeDocument/2006/relationships/hyperlink" Target="https://www.aminerals.cl/docs/default-source/archivo/reportes/antofagasta-minerals_reporte-cambio-climatico-esp.pdf?sfvrsn=76e6a813_7" TargetMode="External"/><Relationship Id="rId43" Type="http://schemas.openxmlformats.org/officeDocument/2006/relationships/hyperlink" Target="https://www.fcab.cl/2022/06/03/reporte-de-sustentabilidad-fcab-2021/" TargetMode="External"/><Relationship Id="rId48" Type="http://schemas.openxmlformats.org/officeDocument/2006/relationships/hyperlink" Target="https://www.antofagasta.co.uk/sustainability/sustainability-policy/" TargetMode="External"/><Relationship Id="rId56" Type="http://schemas.openxmlformats.org/officeDocument/2006/relationships/hyperlink" Target="https://www.antofagasta.co.uk/media/4502/antofagasta-2022-ara.pdf" TargetMode="External"/><Relationship Id="rId64" Type="http://schemas.openxmlformats.org/officeDocument/2006/relationships/hyperlink" Target="https://www.antofagasta.co.uk/media/4670/antofagasta-minerals-sustainability-report.pdf" TargetMode="External"/><Relationship Id="rId69" Type="http://schemas.openxmlformats.org/officeDocument/2006/relationships/hyperlink" Target="https://www.antofagasta.co.uk/media/4665/antofagasta-annual-report-and-financial-statements-2023.pdf" TargetMode="External"/><Relationship Id="rId77" Type="http://schemas.openxmlformats.org/officeDocument/2006/relationships/hyperlink" Target="https://web.minerazaldivar.cl/sustentabilidad/estandar-de-relaves" TargetMode="Externa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ww.aminerals.cl/docs/default-source/archivo/documentos/antofagasta-minerals_protocolo-informacion-prevencion-acoso-sexual_2020.pdf?sfvrsn=1419ef46_6" TargetMode="External"/><Relationship Id="rId72" Type="http://schemas.openxmlformats.org/officeDocument/2006/relationships/hyperlink" Target="https://www.fcab.cl/reporte-de-sostenibilidad-2023/" TargetMode="External"/><Relationship Id="rId80" Type="http://schemas.openxmlformats.org/officeDocument/2006/relationships/hyperlink" Target="../../../../../../../Auditoriaplc2022/Documentos%20compartidos/General/antofagasta.co.uk/sr" TargetMode="Externa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minerals.cl/docs/default-source/archivo/reportes/antofagasta-minerals_reporte-valor-social-2022.pdf?sfvrsn=298d9edb_7" TargetMode="External"/><Relationship Id="rId38" Type="http://schemas.openxmlformats.org/officeDocument/2006/relationships/hyperlink" Target="https://www.antofagasta.co.uk/media/4601/climate-change-report_fv3-1.pdf" TargetMode="External"/><Relationship Id="rId46" Type="http://schemas.openxmlformats.org/officeDocument/2006/relationships/hyperlink" Target="https://www.fundacionmlp.cl/docs/fundacinmineralospelambreslibraries/reportes-fmlp/fmlp-reporte-gestion-2022.pdf?sfvrsn=4474834a_9" TargetMode="External"/><Relationship Id="rId59" Type="http://schemas.openxmlformats.org/officeDocument/2006/relationships/hyperlink" Target="https://www.antofagasta.co.uk/media/4377/antofagasta-tax-report-2021-english.pdf" TargetMode="External"/><Relationship Id="rId67" Type="http://schemas.openxmlformats.org/officeDocument/2006/relationships/hyperlink" Target="https://www.aminerals.cl/docs/default-source/archivo/documentos/plan-de-accion-climatica.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37/am_rs_2022_espanol_19.pdf" TargetMode="External"/><Relationship Id="rId54" Type="http://schemas.openxmlformats.org/officeDocument/2006/relationships/hyperlink" Target="https://www.antofagasta.co.uk/media/4567/tailings-policy.pdf" TargetMode="External"/><Relationship Id="rId62" Type="http://schemas.openxmlformats.org/officeDocument/2006/relationships/hyperlink" Target="https://www.antofagasta.co.uk/media/4184/antofagasta-tcfd-report-2020.pdf" TargetMode="External"/><Relationship Id="rId70" Type="http://schemas.openxmlformats.org/officeDocument/2006/relationships/hyperlink" Target="https://www.antofagasta.co.uk/media/4726/rep_med-impacto-ingles3.pdf" TargetMode="External"/><Relationship Id="rId75" Type="http://schemas.openxmlformats.org/officeDocument/2006/relationships/hyperlink" Target="https://www.aminerals.cl/docs/default-source/archivo/reportes/reporte-de-sustentabilidad/reporte-de-sustentabilidad-2024.pdf" TargetMode="External"/><Relationship Id="rId83" Type="http://schemas.openxmlformats.org/officeDocument/2006/relationships/printerSettings" Target="../printerSettings/printerSettings3.bin"/><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sustainability/biodiversity/" TargetMode="External"/><Relationship Id="rId36" Type="http://schemas.openxmlformats.org/officeDocument/2006/relationships/hyperlink" Target="https://www.antofagasta.co.uk/media/4221/antofagasta-climate-change-report-2021.pdf" TargetMode="External"/><Relationship Id="rId49" Type="http://schemas.openxmlformats.org/officeDocument/2006/relationships/hyperlink" Target="https://web.mineracentinela.cl/sustentabilidad/estandar-de-relaves" TargetMode="External"/><Relationship Id="rId57" Type="http://schemas.openxmlformats.org/officeDocument/2006/relationships/hyperlink" Target="https://www.antofagasta.co.uk/media/4538/antofagasta_minerals_sustainability_report_2022.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www.aminerals.cl/docs/default-source/archivo/documentos/antofagasta-minerals_manual-prevencion-delitos-2021.pdf?sfvrsn=9bbfc787_7" TargetMode="External"/><Relationship Id="rId44" Type="http://schemas.openxmlformats.org/officeDocument/2006/relationships/hyperlink" Target="https://somoschoapa.cl/wp-content/uploads/2023/09/memoria-somos-choapa-2022.pdf" TargetMode="External"/><Relationship Id="rId52" Type="http://schemas.openxmlformats.org/officeDocument/2006/relationships/hyperlink" Target="https://www.antofagasta.co.uk/media/4406/antofagasta-tailings-facility-management-6-june-2019.pdf" TargetMode="External"/><Relationship Id="rId60" Type="http://schemas.openxmlformats.org/officeDocument/2006/relationships/hyperlink" Target="https://www.fcab.cl/2023/06/30/reporte-de-sostenibilidad-2022/" TargetMode="External"/><Relationship Id="rId65" Type="http://schemas.openxmlformats.org/officeDocument/2006/relationships/hyperlink" Target="https://www.antofagasta.co.uk/media/4684/antofagasta-plc-climate-action-plan-2023.pdf" TargetMode="External"/><Relationship Id="rId73" Type="http://schemas.openxmlformats.org/officeDocument/2006/relationships/hyperlink" Target="https://www.antofagasta.co.uk/media/4803/antofagasta-annual-report-2024-web-version-26-march-compressed_1.pdf" TargetMode="External"/><Relationship Id="rId78" Type="http://schemas.openxmlformats.org/officeDocument/2006/relationships/hyperlink" Target="https://www.antofagasta.co.uk/media/4851/pol%C3%ADtica-sso-ingl%C3%A9s.pdf" TargetMode="External"/><Relationship Id="rId81" Type="http://schemas.openxmlformats.org/officeDocument/2006/relationships/hyperlink" Target="https://www.antofagasta.co.uk/media/4766/modern-slavery-act-statement-2024-signed.pdf" TargetMode="External"/><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378/antofagasta-tax-report-2021-spanish.pdf" TargetMode="External"/><Relationship Id="rId34" Type="http://schemas.openxmlformats.org/officeDocument/2006/relationships/hyperlink" Target="https://www.antofagasta.co.uk/media/4576/230727-social-value-report-2022.pdf" TargetMode="External"/><Relationship Id="rId50" Type="http://schemas.openxmlformats.org/officeDocument/2006/relationships/hyperlink" Target="https://web.pelambres.cl/sustentabilidad/estandar-relaves" TargetMode="External"/><Relationship Id="rId55" Type="http://schemas.openxmlformats.org/officeDocument/2006/relationships/hyperlink" Target="https://www.antofagasta.co.uk/media/4585/manual_prevencion_delitos_edicion2023_english-v3.pdf" TargetMode="External"/><Relationship Id="rId76" Type="http://schemas.openxmlformats.org/officeDocument/2006/relationships/hyperlink" Target="https://web.pelambres.cl/estandar-relaves/tranque-quillayes" TargetMode="External"/><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hyperlink" Target="https://www.aminerals.cl/docs/default-source/archivo/reportes/reporte-de-impacto-social.pdf?sfvrsn=d71d6d62_4" TargetMode="External"/><Relationship Id="rId2" Type="http://schemas.openxmlformats.org/officeDocument/2006/relationships/hyperlink" Target="https://www.antofagasta.co.uk/sustainability/climate-change/" TargetMode="External"/><Relationship Id="rId29" Type="http://schemas.openxmlformats.org/officeDocument/2006/relationships/hyperlink" Target="https://www.aminerals.cl/sustentabilidad/estandar-de-biodiversidad" TargetMode="External"/><Relationship Id="rId24" Type="http://schemas.openxmlformats.org/officeDocument/2006/relationships/hyperlink" Target="https://www.aminerals.cl/docs/default-source/archivo/documentos/antofagasta-minerals-codigo-de-etica-2021.pdf" TargetMode="External"/><Relationship Id="rId40" Type="http://schemas.openxmlformats.org/officeDocument/2006/relationships/hyperlink" Target="https://www.antofagasta.co.uk/media/4573/rep_impuestos2022_tax_14.pdf" TargetMode="External"/><Relationship Id="rId45" Type="http://schemas.openxmlformats.org/officeDocument/2006/relationships/hyperlink" Target="https://somoschoapa.cl/wp-content/uploads/2022/08/sch_memoria_2021_baja_2022.pdf" TargetMode="External"/><Relationship Id="rId66" Type="http://schemas.openxmlformats.org/officeDocument/2006/relationships/hyperlink" Target="https://www.aminerals.cl/docs/default-source/archivo/reportes/reporte-de-sustentabilidad/reporte-de-sustentabilidad-2023.pdf" TargetMode="Externa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 Id="rId6" Type="http://schemas.microsoft.com/office/2019/04/relationships/documenttask" Target="../documenttasks/documenttask1.xml"/><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8" Type="http://schemas.openxmlformats.org/officeDocument/2006/relationships/printerSettings" Target="../printerSettings/printerSettings7.bin"/><Relationship Id="rId3" Type="http://schemas.openxmlformats.org/officeDocument/2006/relationships/hyperlink" Target="https://www.antofagasta.co.uk/investors/news/2025/2024-full-year-results/" TargetMode="External"/><Relationship Id="rId7" Type="http://schemas.openxmlformats.org/officeDocument/2006/relationships/hyperlink" Target="https://www.antofagasta.co.uk/sustainability/human-rights" TargetMode="External"/><Relationship Id="rId12" Type="http://schemas.microsoft.com/office/2017/10/relationships/threadedComment" Target="../threadedComments/threadedComment2.xml"/><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6" Type="http://schemas.openxmlformats.org/officeDocument/2006/relationships/hyperlink" Target="https://www.antofagasta.co.uk/investors/news/2025/2024-full-year-results/" TargetMode="External"/><Relationship Id="rId11" Type="http://schemas.openxmlformats.org/officeDocument/2006/relationships/comments" Target="../comments2.xml"/><Relationship Id="rId5" Type="http://schemas.openxmlformats.org/officeDocument/2006/relationships/hyperlink" Target="https://www.antofagasta.co.uk/investors/news/2025/2024-full-year-results/" TargetMode="External"/><Relationship Id="rId10" Type="http://schemas.openxmlformats.org/officeDocument/2006/relationships/vmlDrawing" Target="../drawings/vmlDrawing2.vml"/><Relationship Id="rId4" Type="http://schemas.openxmlformats.org/officeDocument/2006/relationships/hyperlink" Target="https://www.antofagasta.co.uk/investors/news/2025/2024-full-year-results/" TargetMode="External"/><Relationship Id="rId9"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1.xml"/><Relationship Id="rId1" Type="http://schemas.openxmlformats.org/officeDocument/2006/relationships/printerSettings" Target="../printerSettings/printerSettings11.bin"/><Relationship Id="rId4" Type="http://schemas.openxmlformats.org/officeDocument/2006/relationships/comments" Target="../comments3.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hyperlink" Target="https://www.cmfchile.cl/institucional/mercados/entidad.php?mercado=O&amp;rut=96790240&amp;grupo=&amp;tipoentidad=SARYT&amp;row=A%20ABbBQABwAAABBVAAT&amp;vig=VI&amp;control=svs&amp;pestania=49" TargetMode="External"/><Relationship Id="rId2" Type="http://schemas.openxmlformats.org/officeDocument/2006/relationships/hyperlink" Target="https://www.cmfchile.cl/institucional/mercados/entidad.php?mercado=O&amp;rut=76727040&amp;grupo=&amp;tipoentidad=SARYT&amp;row=AAAwy2ACTAAABzsAAh&amp;vig=VI&amp;control=svs&amp;pestania=49" TargetMode="External"/><Relationship Id="rId1" Type="http://schemas.openxmlformats.org/officeDocument/2006/relationships/hyperlink" Target="https://www.cmfchile.cl/institucional/mercados/entidad.php?mercado=O&amp;rut=96790240&amp;grupo=&amp;tipoentidad=SARYT&amp;row=AABb%20BQABwAAABBVAAT&amp;vig=VI&amp;control=svs&amp;pestania=49" TargetMode="External"/><Relationship Id="rId6" Type="http://schemas.openxmlformats.org/officeDocument/2006/relationships/drawing" Target="../drawings/drawing24.xml"/><Relationship Id="rId5" Type="http://schemas.openxmlformats.org/officeDocument/2006/relationships/printerSettings" Target="../printerSettings/printerSettings23.bin"/><Relationship Id="rId4" Type="http://schemas.openxmlformats.org/officeDocument/2006/relationships/hyperlink" Target="https://www.cmfchile.cl/institucional/mercados/entidad.php?mercado=O&amp;rut=76485762&amp;grupo=&amp;tipoentidad=SARYT&amp;row=AABbBQABwAAAA6dAAC&amp;vig=VI&amp;control=svs&amp;pestania=49" TargetMode="Externa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8" Type="http://schemas.openxmlformats.org/officeDocument/2006/relationships/drawing" Target="../drawings/drawing28.xml"/><Relationship Id="rId3" Type="http://schemas.openxmlformats.org/officeDocument/2006/relationships/hyperlink" Target="https://coppermark.org/wp-content/uploads/2023/06/CopperMark_SummaryReport_Antucoya_revJUN2023_final.pdf" TargetMode="External"/><Relationship Id="rId7" Type="http://schemas.openxmlformats.org/officeDocument/2006/relationships/printerSettings" Target="../printerSettings/printerSettings27.bin"/><Relationship Id="rId2" Type="http://schemas.openxmlformats.org/officeDocument/2006/relationships/hyperlink" Target="https://coppermark.org/wp-content/uploads/2025/12/CopperMark_AP_AssessmentReport_RRA3.0_MineraLos-Pelambres_2025.12.29_Final.xls" TargetMode="External"/><Relationship Id="rId1" Type="http://schemas.openxmlformats.org/officeDocument/2006/relationships/hyperlink" Target="https://coppermark.org/wp-content/uploads/2025/09/CopperMark_AP_FollowUpAssessmentReport_MineraCentinela_RRA3.0_2025.09.23.xls" TargetMode="External"/><Relationship Id="rId6" Type="http://schemas.openxmlformats.org/officeDocument/2006/relationships/hyperlink" Target="https://coppermark.org/wp-content/uploads/2026/01/CopperMark_AP_AssessmentReport_RRA3.0_Antucoya_2026.01.13.xls" TargetMode="External"/><Relationship Id="rId5" Type="http://schemas.openxmlformats.org/officeDocument/2006/relationships/hyperlink" Target="https://coppermark.org/wp-content/uploads/2025/09/CopperMark_AP_FollowUPAssessmentReport_Zaldivar_RRA3.0_2025.09.23.xls" TargetMode="External"/><Relationship Id="rId4" Type="http://schemas.openxmlformats.org/officeDocument/2006/relationships/hyperlink" Target="https://coppermark.org/wp-content/uploads/2023/08/CopperMark_SummaryReport_Los-Pelambres_revAUG2023_FINAL.pdf" TargetMode="Externa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0"/>
  <sheetViews>
    <sheetView showGridLines="0" tabSelected="1" zoomScale="90" zoomScaleNormal="90" workbookViewId="0">
      <selection activeCell="A6" sqref="A6"/>
    </sheetView>
  </sheetViews>
  <sheetFormatPr baseColWidth="10" defaultColWidth="11" defaultRowHeight="15.5" x14ac:dyDescent="0.35"/>
  <cols>
    <col min="2" max="7" width="20.58203125" customWidth="1"/>
  </cols>
  <sheetData>
    <row r="1" spans="1:7" s="1" customFormat="1" ht="15.75" customHeight="1" thickBot="1" x14ac:dyDescent="0.4">
      <c r="A1" s="3310" t="s">
        <v>0</v>
      </c>
      <c r="B1" s="3310"/>
      <c r="C1" s="3310"/>
      <c r="D1" s="3310"/>
      <c r="E1" s="3310"/>
      <c r="F1" s="3310"/>
    </row>
    <row r="2" spans="1:7" s="1" customFormat="1" ht="20.149999999999999" customHeight="1" thickBot="1" x14ac:dyDescent="0.4">
      <c r="A2" s="3310"/>
      <c r="B2" s="3310"/>
      <c r="C2" s="3310"/>
      <c r="D2" s="3310"/>
      <c r="E2" s="3310"/>
      <c r="F2" s="3310"/>
      <c r="G2" s="59" t="s">
        <v>1</v>
      </c>
    </row>
    <row r="3" spans="1:7" s="1" customFormat="1" ht="20.149999999999999" customHeight="1" thickBot="1" x14ac:dyDescent="0.4">
      <c r="A3" s="3310"/>
      <c r="B3" s="3310"/>
      <c r="C3" s="3310"/>
      <c r="D3" s="3310"/>
      <c r="E3" s="3310"/>
      <c r="F3" s="3310"/>
      <c r="G3" s="59" t="s">
        <v>2</v>
      </c>
    </row>
    <row r="4" spans="1:7" s="1" customFormat="1" ht="15.75" customHeight="1" x14ac:dyDescent="0.35">
      <c r="A4" s="3310"/>
      <c r="B4" s="3310"/>
      <c r="C4" s="3310"/>
      <c r="D4" s="3310"/>
      <c r="E4" s="3310"/>
      <c r="F4" s="3310"/>
    </row>
    <row r="5" spans="1:7" ht="15.75" customHeight="1" x14ac:dyDescent="0.35"/>
    <row r="6" spans="1:7" ht="15.75" customHeight="1" thickBot="1" x14ac:dyDescent="0.4">
      <c r="A6" s="38"/>
      <c r="B6" s="38"/>
      <c r="C6" s="38"/>
      <c r="D6" s="38"/>
    </row>
    <row r="7" spans="1:7" ht="30" customHeight="1" thickTop="1" x14ac:dyDescent="0.35">
      <c r="A7" s="38"/>
      <c r="B7" s="3317" t="s">
        <v>3</v>
      </c>
      <c r="C7" s="3318"/>
      <c r="D7" s="3318"/>
      <c r="E7" s="3318"/>
      <c r="F7" s="3318"/>
      <c r="G7" s="3319"/>
    </row>
    <row r="8" spans="1:7" ht="40" customHeight="1" x14ac:dyDescent="0.35">
      <c r="A8" s="38"/>
      <c r="B8" s="3314" t="s">
        <v>2798</v>
      </c>
      <c r="C8" s="3315"/>
      <c r="D8" s="3315"/>
      <c r="E8" s="3315"/>
      <c r="F8" s="3315"/>
      <c r="G8" s="3316"/>
    </row>
    <row r="9" spans="1:7" ht="80.5" customHeight="1" x14ac:dyDescent="0.35">
      <c r="A9" s="38"/>
      <c r="B9" s="3320" t="s">
        <v>2799</v>
      </c>
      <c r="C9" s="3321"/>
      <c r="D9" s="3321"/>
      <c r="E9" s="3321"/>
      <c r="F9" s="3321"/>
      <c r="G9" s="3322"/>
    </row>
    <row r="10" spans="1:7" ht="40" customHeight="1" thickBot="1" x14ac:dyDescent="0.4">
      <c r="B10" s="3323" t="s">
        <v>2797</v>
      </c>
      <c r="C10" s="3324"/>
      <c r="D10" s="3324"/>
      <c r="E10" s="3324"/>
      <c r="F10" s="3324"/>
      <c r="G10" s="3325"/>
    </row>
    <row r="11" spans="1:7" ht="16.5" thickTop="1" thickBot="1" x14ac:dyDescent="0.4"/>
    <row r="12" spans="1:7" ht="30" customHeight="1" thickTop="1" x14ac:dyDescent="0.35">
      <c r="B12" s="3317" t="s">
        <v>4</v>
      </c>
      <c r="C12" s="3318"/>
      <c r="D12" s="3318"/>
      <c r="E12" s="3318"/>
      <c r="F12" s="3318"/>
      <c r="G12" s="3319"/>
    </row>
    <row r="13" spans="1:7" ht="87" customHeight="1" x14ac:dyDescent="0.35">
      <c r="B13" s="3311" t="s">
        <v>2800</v>
      </c>
      <c r="C13" s="3312"/>
      <c r="D13" s="3312"/>
      <c r="E13" s="3312"/>
      <c r="F13" s="3312"/>
      <c r="G13" s="3313"/>
    </row>
    <row r="14" spans="1:7" ht="23.15" customHeight="1" x14ac:dyDescent="0.35">
      <c r="B14" s="3332" t="s">
        <v>5</v>
      </c>
      <c r="C14" s="3321"/>
      <c r="D14" s="3321"/>
      <c r="E14" s="3321"/>
      <c r="F14" s="3321"/>
      <c r="G14" s="3322"/>
    </row>
    <row r="15" spans="1:7" ht="47.5" customHeight="1" x14ac:dyDescent="0.35">
      <c r="B15" s="3339" t="s">
        <v>2967</v>
      </c>
      <c r="C15" s="3340"/>
      <c r="D15" s="3340"/>
      <c r="E15" s="3340"/>
      <c r="F15" s="3340"/>
      <c r="G15" s="3341"/>
    </row>
    <row r="16" spans="1:7" ht="65.150000000000006" customHeight="1" x14ac:dyDescent="0.35">
      <c r="B16" s="3339" t="s">
        <v>2968</v>
      </c>
      <c r="C16" s="3340"/>
      <c r="D16" s="3340"/>
      <c r="E16" s="3340"/>
      <c r="F16" s="3340"/>
      <c r="G16" s="3341"/>
    </row>
    <row r="17" spans="2:7" ht="20.149999999999999" customHeight="1" x14ac:dyDescent="0.35">
      <c r="B17" s="3339" t="s">
        <v>6</v>
      </c>
      <c r="C17" s="3340"/>
      <c r="D17" s="3340"/>
      <c r="E17" s="3340"/>
      <c r="F17" s="3340"/>
      <c r="G17" s="3341"/>
    </row>
    <row r="18" spans="2:7" ht="55" customHeight="1" thickBot="1" x14ac:dyDescent="0.4">
      <c r="B18" s="3342" t="s">
        <v>2801</v>
      </c>
      <c r="C18" s="3343"/>
      <c r="D18" s="3343"/>
      <c r="E18" s="3343"/>
      <c r="F18" s="3343"/>
      <c r="G18" s="3344"/>
    </row>
    <row r="19" spans="2:7" ht="16.5" thickTop="1" thickBot="1" x14ac:dyDescent="0.4"/>
    <row r="20" spans="2:7" ht="30" customHeight="1" thickTop="1" x14ac:dyDescent="0.35">
      <c r="C20" s="3317" t="s">
        <v>7</v>
      </c>
      <c r="D20" s="3318"/>
      <c r="E20" s="3319"/>
    </row>
    <row r="21" spans="2:7" ht="25" customHeight="1" x14ac:dyDescent="0.35">
      <c r="C21" s="233" t="s">
        <v>8</v>
      </c>
      <c r="D21" s="3333" t="s">
        <v>9</v>
      </c>
      <c r="E21" s="3334"/>
      <c r="F21" s="1"/>
    </row>
    <row r="22" spans="2:7" ht="25" customHeight="1" x14ac:dyDescent="0.35">
      <c r="C22" s="465"/>
      <c r="D22" s="3335" t="s">
        <v>10</v>
      </c>
      <c r="E22" s="3336"/>
      <c r="F22" s="1"/>
    </row>
    <row r="23" spans="2:7" ht="25" customHeight="1" thickBot="1" x14ac:dyDescent="0.4">
      <c r="C23" s="234" t="s">
        <v>8</v>
      </c>
      <c r="D23" s="3337" t="s">
        <v>11</v>
      </c>
      <c r="E23" s="3338"/>
      <c r="F23" s="1"/>
    </row>
    <row r="24" spans="2:7" ht="16.5" thickTop="1" thickBot="1" x14ac:dyDescent="0.4">
      <c r="F24" s="1"/>
    </row>
    <row r="25" spans="2:7" ht="30" customHeight="1" thickTop="1" x14ac:dyDescent="0.35">
      <c r="C25" s="3317" t="s">
        <v>12</v>
      </c>
      <c r="D25" s="3318"/>
      <c r="E25" s="3319"/>
      <c r="F25" s="1"/>
    </row>
    <row r="26" spans="2:7" ht="35.15" customHeight="1" x14ac:dyDescent="0.35">
      <c r="C26" s="235" t="s">
        <v>8</v>
      </c>
      <c r="D26" s="3326" t="s">
        <v>13</v>
      </c>
      <c r="E26" s="3327"/>
      <c r="F26" s="1"/>
    </row>
    <row r="27" spans="2:7" ht="35.15" customHeight="1" x14ac:dyDescent="0.35">
      <c r="C27" s="236"/>
      <c r="D27" s="3328" t="s">
        <v>14</v>
      </c>
      <c r="E27" s="3329"/>
    </row>
    <row r="28" spans="2:7" ht="25" customHeight="1" thickBot="1" x14ac:dyDescent="0.4">
      <c r="C28" s="1546" t="s">
        <v>8</v>
      </c>
      <c r="D28" s="3330" t="s">
        <v>15</v>
      </c>
      <c r="E28" s="3331"/>
    </row>
    <row r="29" spans="2:7" ht="16" thickTop="1" x14ac:dyDescent="0.35"/>
    <row r="30" spans="2:7" ht="24" customHeight="1" x14ac:dyDescent="0.35"/>
  </sheetData>
  <sheetProtection sheet="1" objects="1" scenarios="1" formatCells="0" formatColumns="0" formatRows="0"/>
  <mergeCells count="20">
    <mergeCell ref="C25:E25"/>
    <mergeCell ref="D26:E26"/>
    <mergeCell ref="D27:E27"/>
    <mergeCell ref="D28:E28"/>
    <mergeCell ref="B14:G14"/>
    <mergeCell ref="C20:E20"/>
    <mergeCell ref="D21:E21"/>
    <mergeCell ref="D22:E22"/>
    <mergeCell ref="D23:E23"/>
    <mergeCell ref="B15:G15"/>
    <mergeCell ref="B16:G16"/>
    <mergeCell ref="B18:G18"/>
    <mergeCell ref="B17:G17"/>
    <mergeCell ref="A1:F4"/>
    <mergeCell ref="B13:G13"/>
    <mergeCell ref="B8:G8"/>
    <mergeCell ref="B7:G7"/>
    <mergeCell ref="B9:G9"/>
    <mergeCell ref="B10:G10"/>
    <mergeCell ref="B12:G12"/>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fitToPage="1"/>
  </sheetPr>
  <dimension ref="A1:M30"/>
  <sheetViews>
    <sheetView zoomScale="90" zoomScaleNormal="90" workbookViewId="0">
      <selection activeCell="A6" sqref="A6"/>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3310" t="s">
        <v>0</v>
      </c>
      <c r="B1" s="3310"/>
      <c r="C1" s="3310"/>
      <c r="D1" s="3310"/>
      <c r="E1" s="3310"/>
      <c r="F1" s="3310"/>
    </row>
    <row r="2" spans="1:8" ht="20.149999999999999" customHeight="1" thickBot="1" x14ac:dyDescent="0.4">
      <c r="A2" s="3310"/>
      <c r="B2" s="3310"/>
      <c r="C2" s="3310"/>
      <c r="D2" s="3310"/>
      <c r="E2" s="3310"/>
      <c r="F2" s="3310"/>
      <c r="G2" s="59" t="s">
        <v>1</v>
      </c>
    </row>
    <row r="3" spans="1:8" ht="20.149999999999999" customHeight="1" thickBot="1" x14ac:dyDescent="0.4">
      <c r="A3" s="3310"/>
      <c r="B3" s="3310"/>
      <c r="C3" s="3310"/>
      <c r="D3" s="3310"/>
      <c r="E3" s="3310"/>
      <c r="F3" s="3310"/>
      <c r="G3" s="59" t="s">
        <v>2</v>
      </c>
    </row>
    <row r="4" spans="1:8" ht="15.65" customHeight="1" x14ac:dyDescent="0.35">
      <c r="A4" s="3310"/>
      <c r="B4" s="3310"/>
      <c r="C4" s="3310"/>
      <c r="D4" s="3310"/>
      <c r="E4" s="3310"/>
      <c r="F4" s="3310"/>
    </row>
    <row r="5" spans="1:8" ht="15.65" customHeight="1" x14ac:dyDescent="0.35">
      <c r="A5" s="38"/>
      <c r="B5" s="38"/>
      <c r="C5" s="38"/>
      <c r="D5" s="38"/>
      <c r="E5" s="38"/>
    </row>
    <row r="6" spans="1:8" ht="15.75" customHeight="1" thickBot="1" x14ac:dyDescent="0.4">
      <c r="A6" s="38"/>
      <c r="B6" s="38"/>
      <c r="C6" s="38"/>
      <c r="D6" s="38"/>
      <c r="E6" s="38"/>
    </row>
    <row r="7" spans="1:8" ht="30" customHeight="1" thickTop="1" x14ac:dyDescent="0.35">
      <c r="B7" s="3347" t="s">
        <v>18</v>
      </c>
      <c r="C7" s="3348"/>
      <c r="D7" s="3348" t="s">
        <v>19</v>
      </c>
      <c r="E7" s="3348"/>
      <c r="F7" s="3348"/>
      <c r="G7" s="3353"/>
      <c r="H7" s="1780"/>
    </row>
    <row r="8" spans="1:8" ht="25" customHeight="1" x14ac:dyDescent="0.35">
      <c r="B8" s="3349" t="s">
        <v>20</v>
      </c>
      <c r="C8" s="3350"/>
      <c r="D8" s="3358" t="s">
        <v>21</v>
      </c>
      <c r="E8" s="3358"/>
      <c r="F8" s="3358"/>
      <c r="G8" s="3359"/>
      <c r="H8" s="1780"/>
    </row>
    <row r="9" spans="1:8" ht="25" customHeight="1" x14ac:dyDescent="0.35">
      <c r="B9" s="3349" t="s">
        <v>2803</v>
      </c>
      <c r="C9" s="3350"/>
      <c r="D9" s="3360" t="s">
        <v>2779</v>
      </c>
      <c r="E9" s="3360"/>
      <c r="F9" s="3360"/>
      <c r="G9" s="3361"/>
    </row>
    <row r="10" spans="1:8" ht="35.15" customHeight="1" x14ac:dyDescent="0.35">
      <c r="B10" s="3351" t="s">
        <v>23</v>
      </c>
      <c r="C10" s="3352"/>
      <c r="D10" s="3360" t="s">
        <v>24</v>
      </c>
      <c r="E10" s="3360"/>
      <c r="F10" s="3360"/>
      <c r="G10" s="3361"/>
    </row>
    <row r="11" spans="1:8" ht="35.15" customHeight="1" x14ac:dyDescent="0.35">
      <c r="B11" s="3345" t="s">
        <v>1358</v>
      </c>
      <c r="C11" s="3346"/>
      <c r="D11" s="3360" t="s">
        <v>2802</v>
      </c>
      <c r="E11" s="3360"/>
      <c r="F11" s="3360"/>
      <c r="G11" s="3361"/>
    </row>
    <row r="12" spans="1:8" ht="35.5" customHeight="1" x14ac:dyDescent="0.35">
      <c r="B12" s="3345" t="s">
        <v>25</v>
      </c>
      <c r="C12" s="3346"/>
      <c r="D12" s="3360" t="s">
        <v>26</v>
      </c>
      <c r="E12" s="3360"/>
      <c r="F12" s="3360"/>
      <c r="G12" s="3361"/>
    </row>
    <row r="13" spans="1:8" ht="49" customHeight="1" x14ac:dyDescent="0.35">
      <c r="B13" s="3345" t="s">
        <v>27</v>
      </c>
      <c r="C13" s="3346"/>
      <c r="D13" s="3360" t="s">
        <v>2804</v>
      </c>
      <c r="E13" s="3360"/>
      <c r="F13" s="3360"/>
      <c r="G13" s="3361"/>
    </row>
    <row r="14" spans="1:8" ht="35.15" customHeight="1" x14ac:dyDescent="0.35">
      <c r="B14" s="3345" t="s">
        <v>2772</v>
      </c>
      <c r="C14" s="3346"/>
      <c r="D14" s="3360" t="s">
        <v>2805</v>
      </c>
      <c r="E14" s="3360"/>
      <c r="F14" s="3360"/>
      <c r="G14" s="3361"/>
    </row>
    <row r="15" spans="1:8" ht="35.15" customHeight="1" x14ac:dyDescent="0.35">
      <c r="B15" s="3345" t="s">
        <v>28</v>
      </c>
      <c r="C15" s="3346"/>
      <c r="D15" s="3360" t="s">
        <v>2806</v>
      </c>
      <c r="E15" s="3360"/>
      <c r="F15" s="3360"/>
      <c r="G15" s="3361"/>
    </row>
    <row r="16" spans="1:8" ht="35.15" customHeight="1" x14ac:dyDescent="0.35">
      <c r="B16" s="3345" t="s">
        <v>29</v>
      </c>
      <c r="C16" s="3346"/>
      <c r="D16" s="3360" t="s">
        <v>2807</v>
      </c>
      <c r="E16" s="3360"/>
      <c r="F16" s="3360"/>
      <c r="G16" s="3361"/>
    </row>
    <row r="17" spans="2:13" ht="49.5" customHeight="1" x14ac:dyDescent="0.35">
      <c r="B17" s="3345" t="s">
        <v>30</v>
      </c>
      <c r="C17" s="3346"/>
      <c r="D17" s="3360" t="s">
        <v>2780</v>
      </c>
      <c r="E17" s="3360"/>
      <c r="F17" s="3360"/>
      <c r="G17" s="3361"/>
    </row>
    <row r="18" spans="2:13" ht="35.15" customHeight="1" x14ac:dyDescent="0.35">
      <c r="B18" s="3345" t="s">
        <v>31</v>
      </c>
      <c r="C18" s="3346"/>
      <c r="D18" s="3360" t="s">
        <v>2808</v>
      </c>
      <c r="E18" s="3360"/>
      <c r="F18" s="3360"/>
      <c r="G18" s="3361"/>
    </row>
    <row r="19" spans="2:13" ht="35.15" customHeight="1" x14ac:dyDescent="0.35">
      <c r="B19" s="3345" t="s">
        <v>32</v>
      </c>
      <c r="C19" s="3346"/>
      <c r="D19" s="3360" t="s">
        <v>2809</v>
      </c>
      <c r="E19" s="3360"/>
      <c r="F19" s="3360"/>
      <c r="G19" s="3361"/>
    </row>
    <row r="20" spans="2:13" ht="25" customHeight="1" x14ac:dyDescent="0.35">
      <c r="B20" s="3345" t="s">
        <v>2811</v>
      </c>
      <c r="C20" s="3346"/>
      <c r="D20" s="3360" t="s">
        <v>2810</v>
      </c>
      <c r="E20" s="3360"/>
      <c r="F20" s="3360"/>
      <c r="G20" s="3361"/>
    </row>
    <row r="21" spans="2:13" ht="25" customHeight="1" x14ac:dyDescent="0.35">
      <c r="B21" s="3345" t="s">
        <v>33</v>
      </c>
      <c r="C21" s="3346"/>
      <c r="D21" s="3360" t="s">
        <v>2812</v>
      </c>
      <c r="E21" s="3360"/>
      <c r="F21" s="3360"/>
      <c r="G21" s="3361"/>
    </row>
    <row r="22" spans="2:13" ht="25" customHeight="1" x14ac:dyDescent="0.35">
      <c r="B22" s="3345" t="s">
        <v>34</v>
      </c>
      <c r="C22" s="3346"/>
      <c r="D22" s="3360" t="s">
        <v>2813</v>
      </c>
      <c r="E22" s="3360"/>
      <c r="F22" s="3360"/>
      <c r="G22" s="3361"/>
    </row>
    <row r="23" spans="2:13" ht="25" customHeight="1" x14ac:dyDescent="0.35">
      <c r="B23" s="3354" t="s">
        <v>35</v>
      </c>
      <c r="C23" s="3355"/>
      <c r="D23" s="3360" t="s">
        <v>36</v>
      </c>
      <c r="E23" s="3360"/>
      <c r="F23" s="3360"/>
      <c r="G23" s="3361"/>
    </row>
    <row r="24" spans="2:13" ht="25" customHeight="1" x14ac:dyDescent="0.35">
      <c r="B24" s="3354" t="s">
        <v>37</v>
      </c>
      <c r="C24" s="3355"/>
      <c r="D24" s="3360" t="s">
        <v>2814</v>
      </c>
      <c r="E24" s="3360"/>
      <c r="F24" s="3360"/>
      <c r="G24" s="3361"/>
    </row>
    <row r="25" spans="2:13" ht="35.15" customHeight="1" x14ac:dyDescent="0.35">
      <c r="B25" s="3354" t="s">
        <v>38</v>
      </c>
      <c r="C25" s="3355"/>
      <c r="D25" s="3360" t="s">
        <v>2815</v>
      </c>
      <c r="E25" s="3360"/>
      <c r="F25" s="3360"/>
      <c r="G25" s="3361"/>
    </row>
    <row r="26" spans="2:13" ht="25" customHeight="1" x14ac:dyDescent="0.35">
      <c r="B26" s="3354" t="s">
        <v>39</v>
      </c>
      <c r="C26" s="3355"/>
      <c r="D26" s="3360" t="s">
        <v>40</v>
      </c>
      <c r="E26" s="3360"/>
      <c r="F26" s="3360"/>
      <c r="G26" s="3361"/>
    </row>
    <row r="27" spans="2:13" ht="25" customHeight="1" x14ac:dyDescent="0.35">
      <c r="B27" s="3354" t="s">
        <v>41</v>
      </c>
      <c r="C27" s="3355"/>
      <c r="D27" s="3360" t="s">
        <v>42</v>
      </c>
      <c r="E27" s="3360"/>
      <c r="F27" s="3360"/>
      <c r="G27" s="3361"/>
      <c r="J27" s="3362"/>
      <c r="K27" s="3362"/>
      <c r="L27" s="3362"/>
      <c r="M27" s="3362"/>
    </row>
    <row r="28" spans="2:13" ht="25" customHeight="1" x14ac:dyDescent="0.35">
      <c r="B28" s="3354" t="s">
        <v>43</v>
      </c>
      <c r="C28" s="3355"/>
      <c r="D28" s="3360" t="s">
        <v>44</v>
      </c>
      <c r="E28" s="3360"/>
      <c r="F28" s="3360"/>
      <c r="G28" s="3361"/>
      <c r="J28" s="3362"/>
      <c r="K28" s="3362"/>
      <c r="L28" s="3362"/>
      <c r="M28" s="3362"/>
    </row>
    <row r="29" spans="2:13" ht="25" customHeight="1" thickBot="1" x14ac:dyDescent="0.4">
      <c r="B29" s="3356" t="s">
        <v>45</v>
      </c>
      <c r="C29" s="3357"/>
      <c r="D29" s="3363" t="s">
        <v>46</v>
      </c>
      <c r="E29" s="3363"/>
      <c r="F29" s="3363"/>
      <c r="G29" s="3364"/>
    </row>
    <row r="30" spans="2:13" ht="16" thickTop="1" x14ac:dyDescent="0.35"/>
  </sheetData>
  <sheetProtection sheet="1" objects="1" scenarios="1" formatCells="0" formatColumns="0" formatRows="0"/>
  <mergeCells count="49">
    <mergeCell ref="J28:M28"/>
    <mergeCell ref="J27:M27"/>
    <mergeCell ref="D29:G29"/>
    <mergeCell ref="D25:G25"/>
    <mergeCell ref="D26:G26"/>
    <mergeCell ref="D27:G27"/>
    <mergeCell ref="D28:G28"/>
    <mergeCell ref="D20:G20"/>
    <mergeCell ref="D21:G21"/>
    <mergeCell ref="D22:G22"/>
    <mergeCell ref="D23:G23"/>
    <mergeCell ref="D24:G24"/>
    <mergeCell ref="B26:C26"/>
    <mergeCell ref="B27:C27"/>
    <mergeCell ref="B28:C28"/>
    <mergeCell ref="B29:C29"/>
    <mergeCell ref="D8:G8"/>
    <mergeCell ref="D9:G9"/>
    <mergeCell ref="D10:G10"/>
    <mergeCell ref="D11:G11"/>
    <mergeCell ref="D12:G12"/>
    <mergeCell ref="D13:G13"/>
    <mergeCell ref="D14:G14"/>
    <mergeCell ref="D15:G15"/>
    <mergeCell ref="D16:G16"/>
    <mergeCell ref="D17:G17"/>
    <mergeCell ref="D18:G18"/>
    <mergeCell ref="D19:G19"/>
    <mergeCell ref="B21:C21"/>
    <mergeCell ref="B22:C22"/>
    <mergeCell ref="B23:C23"/>
    <mergeCell ref="B24:C24"/>
    <mergeCell ref="B25:C25"/>
    <mergeCell ref="A1:F4"/>
    <mergeCell ref="B11:C11"/>
    <mergeCell ref="B12:C12"/>
    <mergeCell ref="B13:C13"/>
    <mergeCell ref="B14:C14"/>
    <mergeCell ref="B7:C7"/>
    <mergeCell ref="B8:C8"/>
    <mergeCell ref="B9:C9"/>
    <mergeCell ref="B10:C10"/>
    <mergeCell ref="D7:G7"/>
    <mergeCell ref="B20:C20"/>
    <mergeCell ref="B15:C15"/>
    <mergeCell ref="B16:C16"/>
    <mergeCell ref="B17:C17"/>
    <mergeCell ref="B18:C18"/>
    <mergeCell ref="B19:C19"/>
  </mergeCells>
  <phoneticPr fontId="13" type="noConversion"/>
  <hyperlinks>
    <hyperlink ref="B21" location="'ICMM Water - MD'!A1" display="ICMM Water - MD" xr:uid="{00000000-0004-0000-0100-000000000000}"/>
    <hyperlink ref="B22" location="'ICMM Water - MD Operations'!A1" display="ICMM Water - MD Operations" xr:uid="{00000000-0004-0000-0100-000001000000}"/>
    <hyperlink ref="B25" location="'SASB - MD'!A1" display=" SASB - MD Operations" xr:uid="{00000000-0004-0000-0100-000002000000}"/>
    <hyperlink ref="B12" location="'Corporate Governance'!A1" display="Corporate Governance" xr:uid="{00000000-0004-0000-0100-000004000000}"/>
    <hyperlink ref="B14" location="Supply!A1" display="Supply" xr:uid="{00000000-0004-0000-0100-000006000000}"/>
    <hyperlink ref="B15" location="'Labour Practice'!A1" display="Labour Practices" xr:uid="{00000000-0004-0000-0100-000007000000}"/>
    <hyperlink ref="B16" location="'Health and Safety'!A1" display="Health and Safety" xr:uid="{00000000-0004-0000-0100-000008000000}"/>
    <hyperlink ref="B18" location="Environment!A1" display="Environmental Management" xr:uid="{00000000-0004-0000-0100-000009000000}"/>
    <hyperlink ref="B20" location="'ICMM Water Commitments'!A1" display="ICMM Reporting Commitments" xr:uid="{00000000-0004-0000-0100-00000A000000}"/>
    <hyperlink ref="B11" location="Economic!A1" display="Economic" xr:uid="{CF7473E7-48F8-412A-AFC7-CB72361D64B5}"/>
    <hyperlink ref="B26"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29" location="'Performance Expectations ICMM'!A1" display="Performance Expectations" xr:uid="{B5A90988-9704-4EE2-BB39-CC560908EEA8}"/>
    <hyperlink ref="B13" location="Compliance!A1" display="Compliance" xr:uid="{00000000-0004-0000-0100-000005000000}"/>
    <hyperlink ref="B8:C8" location="'Disclosure References'!A1" display="Disclosure References" xr:uid="{BFC7DA21-02A1-4386-B8B3-FEDC1693B5BA}"/>
    <hyperlink ref="B17:C17" location="Communities!A1" display="Communities" xr:uid="{E5A07EC6-57BF-4F4C-AA00-A15074191E4A}"/>
    <hyperlink ref="B19:C19" location="Biodiversity!A1" display="Biodiverity" xr:uid="{4B590F29-4B17-44E4-9BFF-6B087F6BA3C0}"/>
    <hyperlink ref="B23:C23" location="'GISTM '!A1" display="GISTM" xr:uid="{54F4357D-5834-4352-A389-5D9184F54419}"/>
    <hyperlink ref="B24:C24" location="'TCFD Index '!A1" display="TCFD Index" xr:uid="{8BE1D17F-0AF8-4D9D-818F-080E53B0AB54}"/>
    <hyperlink ref="B29:C29" location="'Indices &amp; Ratings'!A1" display="Indices &amp; Rankings" xr:uid="{B32AD60B-A2D6-442B-967B-EB9920A9DD7E}"/>
    <hyperlink ref="B27:C27" location="'PE ICMM - Self Assessment'!A1" display="PE ICMM - Self Assessment" xr:uid="{6A65ED4A-898F-4DFD-8D43-FEB3E40E6504}"/>
    <hyperlink ref="B28:C28" location="'PE ICMM 2025 - Validated Site'!A1" display="PE ICMM - Validated Sites" xr:uid="{9FE82353-8D90-44F1-8502-A5BE94A4819B}"/>
    <hyperlink ref="B18:C18" location="'Environment '!A1" display="Environment" xr:uid="{C6842DE1-014C-4D7A-8FFA-F177C79DE7BD}"/>
    <hyperlink ref="B26:C26" location="'Copper Mark '!A1" display="Copper Mark" xr:uid="{C87F4CFE-D3A4-4DB8-AE9A-68A3B62AF293}"/>
    <hyperlink ref="B9:C9" location="GRI!A1" display="GRI Requirements" xr:uid="{5917561B-8C53-4F76-9CEC-5AD981FA3F89}"/>
    <hyperlink ref="B11:C11" location="'Economic Performance'!A1" display="Economic Performance" xr:uid="{76453AD5-F55A-439F-952F-143122BBDA83}"/>
    <hyperlink ref="B14:C14" location="'Procurement Practices'!A1" display="Procurement Practices" xr:uid="{571C5D11-FD47-45B0-BF7F-233BECA8DEB7}"/>
    <hyperlink ref="B15:C15" location="'Labour Practices '!A1" display="Labour Practices" xr:uid="{4F742AFB-D3F3-4BAE-99C8-0091EDC570F2}"/>
    <hyperlink ref="B16:C16" location="'Health and Safety '!A1" display="Health and Safety" xr:uid="{6DC5EC3F-3001-4EB4-94C7-333034DBB778}"/>
  </hyperlinks>
  <pageMargins left="0.25" right="0.25" top="0.75" bottom="0.75" header="0.3" footer="0.3"/>
  <pageSetup scale="6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pageSetUpPr autoPageBreaks="0"/>
  </sheetPr>
  <dimension ref="A1:G77"/>
  <sheetViews>
    <sheetView showGridLines="0" zoomScale="90" zoomScaleNormal="90" workbookViewId="0">
      <selection activeCell="A6" sqref="A6"/>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3310" t="s">
        <v>47</v>
      </c>
      <c r="B1" s="3310"/>
      <c r="C1" s="3310"/>
      <c r="D1" s="3310"/>
      <c r="E1" s="3310"/>
      <c r="F1" s="38"/>
      <c r="G1" s="1"/>
    </row>
    <row r="2" spans="1:7" s="5" customFormat="1" ht="20.149999999999999" customHeight="1" thickBot="1" x14ac:dyDescent="0.4">
      <c r="A2" s="3310"/>
      <c r="B2" s="3310"/>
      <c r="C2" s="3310"/>
      <c r="D2" s="3310"/>
      <c r="E2" s="3310"/>
      <c r="F2" s="59" t="s">
        <v>1</v>
      </c>
    </row>
    <row r="3" spans="1:7" s="5" customFormat="1" ht="20.149999999999999" customHeight="1" thickBot="1" x14ac:dyDescent="0.4">
      <c r="A3" s="3310"/>
      <c r="B3" s="3310"/>
      <c r="C3" s="3310"/>
      <c r="D3" s="3310"/>
      <c r="E3" s="3310"/>
      <c r="F3" s="59" t="s">
        <v>2</v>
      </c>
    </row>
    <row r="4" spans="1:7" s="5" customFormat="1" ht="15.65" customHeight="1" x14ac:dyDescent="0.35">
      <c r="A4" s="3310"/>
      <c r="B4" s="3310"/>
      <c r="C4" s="3310"/>
      <c r="D4" s="3310"/>
      <c r="E4" s="3310"/>
      <c r="F4" s="38"/>
      <c r="G4" s="1"/>
    </row>
    <row r="5" spans="1:7" s="5" customFormat="1" ht="15.65" customHeight="1" x14ac:dyDescent="0.35"/>
    <row r="6" spans="1:7" s="5" customFormat="1" ht="15.75" customHeight="1" x14ac:dyDescent="0.35"/>
    <row r="7" spans="1:7" s="5" customFormat="1" ht="15.75" customHeight="1" x14ac:dyDescent="0.35">
      <c r="A7" s="3375" t="s">
        <v>48</v>
      </c>
      <c r="B7" s="3375"/>
      <c r="C7" s="3375"/>
      <c r="D7" s="3375"/>
      <c r="E7" s="3375"/>
    </row>
    <row r="8" spans="1:7" s="5" customFormat="1" ht="15.75" customHeight="1" thickBot="1" x14ac:dyDescent="0.4"/>
    <row r="9" spans="1:7" ht="30" customHeight="1" thickTop="1" x14ac:dyDescent="0.35">
      <c r="B9" s="3383" t="s">
        <v>49</v>
      </c>
      <c r="C9" s="3384"/>
      <c r="D9" s="1547" t="s">
        <v>50</v>
      </c>
      <c r="E9" s="1548" t="s">
        <v>51</v>
      </c>
    </row>
    <row r="10" spans="1:7" ht="20.149999999999999" customHeight="1" x14ac:dyDescent="0.35">
      <c r="B10" s="3367" t="s">
        <v>52</v>
      </c>
      <c r="C10" s="3368"/>
      <c r="D10" s="1563" t="s">
        <v>53</v>
      </c>
      <c r="E10" s="1561" t="s">
        <v>54</v>
      </c>
      <c r="F10" s="1798"/>
    </row>
    <row r="11" spans="1:7" ht="20.149999999999999" customHeight="1" x14ac:dyDescent="0.35">
      <c r="B11" s="3367" t="s">
        <v>55</v>
      </c>
      <c r="C11" s="3368"/>
      <c r="D11" s="1563" t="s">
        <v>53</v>
      </c>
      <c r="E11" s="1561" t="s">
        <v>54</v>
      </c>
      <c r="F11" s="1798"/>
    </row>
    <row r="12" spans="1:7" ht="20.149999999999999" customHeight="1" x14ac:dyDescent="0.35">
      <c r="B12" s="3367" t="s">
        <v>56</v>
      </c>
      <c r="C12" s="3368"/>
      <c r="D12" s="1563" t="s">
        <v>53</v>
      </c>
      <c r="E12" s="1561" t="s">
        <v>54</v>
      </c>
      <c r="F12" s="1798"/>
    </row>
    <row r="13" spans="1:7" ht="20.149999999999999" customHeight="1" x14ac:dyDescent="0.35">
      <c r="B13" s="3367" t="s">
        <v>57</v>
      </c>
      <c r="C13" s="3368"/>
      <c r="D13" s="1563" t="s">
        <v>53</v>
      </c>
      <c r="E13" s="1561" t="s">
        <v>54</v>
      </c>
      <c r="F13" s="1798"/>
    </row>
    <row r="14" spans="1:7" ht="20.149999999999999" customHeight="1" x14ac:dyDescent="0.35">
      <c r="B14" s="3371" t="s">
        <v>58</v>
      </c>
      <c r="C14" s="3372"/>
      <c r="D14" s="2969" t="s">
        <v>53</v>
      </c>
      <c r="E14" s="1561" t="s">
        <v>54</v>
      </c>
      <c r="F14" s="1798"/>
    </row>
    <row r="15" spans="1:7" ht="20.149999999999999" customHeight="1" x14ac:dyDescent="0.35">
      <c r="B15" s="3367" t="s">
        <v>59</v>
      </c>
      <c r="C15" s="3368"/>
      <c r="D15" s="1555" t="s">
        <v>53</v>
      </c>
      <c r="E15" s="1561" t="s">
        <v>54</v>
      </c>
      <c r="F15" s="1798"/>
    </row>
    <row r="16" spans="1:7" ht="20.149999999999999" customHeight="1" x14ac:dyDescent="0.35">
      <c r="B16" s="3367" t="s">
        <v>60</v>
      </c>
      <c r="C16" s="3368"/>
      <c r="D16" s="1563" t="s">
        <v>53</v>
      </c>
      <c r="E16" s="1561" t="s">
        <v>54</v>
      </c>
      <c r="F16" s="1798"/>
    </row>
    <row r="17" spans="2:6" ht="20.149999999999999" customHeight="1" x14ac:dyDescent="0.35">
      <c r="B17" s="3367" t="s">
        <v>61</v>
      </c>
      <c r="C17" s="3368"/>
      <c r="D17" s="1555" t="s">
        <v>53</v>
      </c>
      <c r="E17" s="1561" t="s">
        <v>54</v>
      </c>
      <c r="F17" s="1798"/>
    </row>
    <row r="18" spans="2:6" ht="20.149999999999999" customHeight="1" x14ac:dyDescent="0.35">
      <c r="B18" s="3367" t="s">
        <v>62</v>
      </c>
      <c r="C18" s="3368"/>
      <c r="D18" s="1563" t="s">
        <v>53</v>
      </c>
      <c r="E18" s="1565"/>
      <c r="F18" s="1798"/>
    </row>
    <row r="19" spans="2:6" ht="20.149999999999999" customHeight="1" x14ac:dyDescent="0.35">
      <c r="B19" s="3367" t="s">
        <v>63</v>
      </c>
      <c r="C19" s="3368"/>
      <c r="D19" s="1563" t="s">
        <v>53</v>
      </c>
      <c r="E19" s="1561" t="s">
        <v>54</v>
      </c>
      <c r="F19" s="1798"/>
    </row>
    <row r="20" spans="2:6" ht="30" customHeight="1" x14ac:dyDescent="0.35">
      <c r="B20" s="3367" t="s">
        <v>64</v>
      </c>
      <c r="C20" s="3368"/>
      <c r="D20" s="1564"/>
      <c r="E20" s="1561" t="s">
        <v>54</v>
      </c>
      <c r="F20" s="1798"/>
    </row>
    <row r="21" spans="2:6" ht="20.149999999999999" customHeight="1" x14ac:dyDescent="0.35">
      <c r="B21" s="3367" t="s">
        <v>65</v>
      </c>
      <c r="C21" s="3368"/>
      <c r="D21" s="1563" t="s">
        <v>53</v>
      </c>
      <c r="E21" s="1566" t="s">
        <v>54</v>
      </c>
      <c r="F21" s="1798"/>
    </row>
    <row r="22" spans="2:6" ht="20.149999999999999" customHeight="1" x14ac:dyDescent="0.35">
      <c r="B22" s="3367" t="s">
        <v>66</v>
      </c>
      <c r="C22" s="3368"/>
      <c r="D22" s="1564"/>
      <c r="E22" s="1561" t="s">
        <v>54</v>
      </c>
      <c r="F22" s="1798"/>
    </row>
    <row r="23" spans="2:6" ht="20.149999999999999" customHeight="1" x14ac:dyDescent="0.35">
      <c r="B23" s="3367" t="s">
        <v>67</v>
      </c>
      <c r="C23" s="3368"/>
      <c r="D23" s="1564"/>
      <c r="E23" s="1561" t="s">
        <v>54</v>
      </c>
      <c r="F23" s="1798"/>
    </row>
    <row r="24" spans="2:6" ht="20.149999999999999" customHeight="1" x14ac:dyDescent="0.35">
      <c r="B24" s="3371" t="s">
        <v>68</v>
      </c>
      <c r="C24" s="3372"/>
      <c r="D24" s="1564"/>
      <c r="E24" s="3057" t="s">
        <v>54</v>
      </c>
      <c r="F24" s="1798"/>
    </row>
    <row r="25" spans="2:6" ht="20.149999999999999" customHeight="1" x14ac:dyDescent="0.35">
      <c r="B25" s="3371" t="s">
        <v>69</v>
      </c>
      <c r="C25" s="3372"/>
      <c r="D25" s="1564"/>
      <c r="E25" s="3057" t="s">
        <v>54</v>
      </c>
      <c r="F25" s="1798"/>
    </row>
    <row r="26" spans="2:6" ht="20.149999999999999" customHeight="1" thickBot="1" x14ac:dyDescent="0.4">
      <c r="B26" s="3369" t="s">
        <v>70</v>
      </c>
      <c r="C26" s="3370"/>
      <c r="D26" s="1567" t="s">
        <v>53</v>
      </c>
      <c r="E26" s="1568"/>
      <c r="F26" s="1798"/>
    </row>
    <row r="27" spans="2:6" ht="20.149999999999999" customHeight="1" thickTop="1" thickBot="1" x14ac:dyDescent="0.4"/>
    <row r="28" spans="2:6" ht="30" customHeight="1" thickTop="1" x14ac:dyDescent="0.35">
      <c r="B28" s="3383" t="s">
        <v>71</v>
      </c>
      <c r="C28" s="3384"/>
      <c r="D28" s="1547" t="s">
        <v>50</v>
      </c>
      <c r="E28" s="1548" t="s">
        <v>51</v>
      </c>
    </row>
    <row r="29" spans="2:6" ht="30" customHeight="1" x14ac:dyDescent="0.35">
      <c r="B29" s="3365" t="s">
        <v>2817</v>
      </c>
      <c r="C29" s="3366"/>
      <c r="D29" s="1555" t="s">
        <v>53</v>
      </c>
      <c r="E29" s="1570"/>
    </row>
    <row r="30" spans="2:6" ht="20.149999999999999" customHeight="1" x14ac:dyDescent="0.35">
      <c r="B30" s="3365" t="s">
        <v>72</v>
      </c>
      <c r="C30" s="3366"/>
      <c r="D30" s="3058" t="s">
        <v>53</v>
      </c>
      <c r="E30" s="1570"/>
    </row>
    <row r="31" spans="2:6" ht="20.149999999999999" customHeight="1" x14ac:dyDescent="0.35">
      <c r="B31" s="3373" t="s">
        <v>73</v>
      </c>
      <c r="C31" s="3374"/>
      <c r="D31" s="1555" t="s">
        <v>53</v>
      </c>
      <c r="E31" s="1570"/>
    </row>
    <row r="32" spans="2:6" ht="20.149999999999999" customHeight="1" x14ac:dyDescent="0.35">
      <c r="B32" s="3373" t="s">
        <v>74</v>
      </c>
      <c r="C32" s="3374"/>
      <c r="D32" s="1555" t="s">
        <v>75</v>
      </c>
      <c r="E32" s="1570"/>
    </row>
    <row r="33" spans="2:5" ht="20.149999999999999" customHeight="1" x14ac:dyDescent="0.35">
      <c r="B33" s="3373" t="s">
        <v>76</v>
      </c>
      <c r="C33" s="3374"/>
      <c r="D33" s="1555" t="s">
        <v>75</v>
      </c>
      <c r="E33" s="1556"/>
    </row>
    <row r="34" spans="2:5" ht="20.149999999999999" customHeight="1" x14ac:dyDescent="0.35">
      <c r="B34" s="3365" t="s">
        <v>2818</v>
      </c>
      <c r="C34" s="3366"/>
      <c r="D34" s="3056" t="s">
        <v>53</v>
      </c>
      <c r="E34" s="1556"/>
    </row>
    <row r="35" spans="2:5" ht="20.149999999999999" customHeight="1" x14ac:dyDescent="0.35">
      <c r="B35" s="3365" t="s">
        <v>77</v>
      </c>
      <c r="C35" s="3366"/>
      <c r="D35" s="3058" t="s">
        <v>53</v>
      </c>
      <c r="E35" s="1558" t="s">
        <v>54</v>
      </c>
    </row>
    <row r="36" spans="2:5" ht="20.149999999999999" customHeight="1" x14ac:dyDescent="0.35">
      <c r="B36" s="3373" t="s">
        <v>78</v>
      </c>
      <c r="C36" s="3374"/>
      <c r="D36" s="1555" t="s">
        <v>53</v>
      </c>
      <c r="E36" s="1558" t="s">
        <v>54</v>
      </c>
    </row>
    <row r="37" spans="2:5" ht="20.149999999999999" customHeight="1" x14ac:dyDescent="0.35">
      <c r="B37" s="3373" t="s">
        <v>79</v>
      </c>
      <c r="C37" s="3374"/>
      <c r="D37" s="1555" t="s">
        <v>75</v>
      </c>
      <c r="E37" s="1558" t="s">
        <v>54</v>
      </c>
    </row>
    <row r="38" spans="2:5" ht="20.149999999999999" customHeight="1" x14ac:dyDescent="0.35">
      <c r="B38" s="3373" t="s">
        <v>80</v>
      </c>
      <c r="C38" s="3374"/>
      <c r="D38" s="1555" t="s">
        <v>75</v>
      </c>
      <c r="E38" s="1571"/>
    </row>
    <row r="39" spans="2:5" ht="20.149999999999999" customHeight="1" x14ac:dyDescent="0.35">
      <c r="B39" s="3371" t="s">
        <v>2816</v>
      </c>
      <c r="C39" s="3372"/>
      <c r="D39" s="3056" t="s">
        <v>53</v>
      </c>
      <c r="E39" s="1571"/>
    </row>
    <row r="40" spans="2:5" ht="20.149999999999999" customHeight="1" x14ac:dyDescent="0.35">
      <c r="B40" s="3365" t="s">
        <v>2819</v>
      </c>
      <c r="C40" s="3366"/>
      <c r="D40" s="3056" t="s">
        <v>75</v>
      </c>
      <c r="E40" s="1571"/>
    </row>
    <row r="41" spans="2:5" ht="20.149999999999999" customHeight="1" x14ac:dyDescent="0.35">
      <c r="B41" s="3365" t="s">
        <v>81</v>
      </c>
      <c r="C41" s="3366"/>
      <c r="D41" s="1555" t="s">
        <v>75</v>
      </c>
      <c r="E41" s="1571"/>
    </row>
    <row r="42" spans="2:5" ht="20.149999999999999" customHeight="1" x14ac:dyDescent="0.35">
      <c r="B42" s="3373" t="s">
        <v>82</v>
      </c>
      <c r="C42" s="3374"/>
      <c r="D42" s="1555" t="s">
        <v>75</v>
      </c>
      <c r="E42" s="1558" t="s">
        <v>54</v>
      </c>
    </row>
    <row r="43" spans="2:5" ht="20.149999999999999" customHeight="1" x14ac:dyDescent="0.35">
      <c r="B43" s="3373" t="s">
        <v>83</v>
      </c>
      <c r="C43" s="3374"/>
      <c r="D43" s="1555" t="s">
        <v>53</v>
      </c>
      <c r="E43" s="1558" t="s">
        <v>54</v>
      </c>
    </row>
    <row r="44" spans="2:5" ht="20.149999999999999" customHeight="1" x14ac:dyDescent="0.35">
      <c r="B44" s="3373" t="s">
        <v>84</v>
      </c>
      <c r="C44" s="3374"/>
      <c r="D44" s="1555" t="s">
        <v>53</v>
      </c>
      <c r="E44" s="1558" t="s">
        <v>54</v>
      </c>
    </row>
    <row r="45" spans="2:5" ht="20.149999999999999" customHeight="1" x14ac:dyDescent="0.35">
      <c r="B45" s="3373" t="s">
        <v>85</v>
      </c>
      <c r="C45" s="3374"/>
      <c r="D45" s="1555" t="s">
        <v>75</v>
      </c>
      <c r="E45" s="1558" t="s">
        <v>54</v>
      </c>
    </row>
    <row r="46" spans="2:5" ht="20.149999999999999" customHeight="1" x14ac:dyDescent="0.35">
      <c r="B46" s="3365" t="s">
        <v>86</v>
      </c>
      <c r="C46" s="3366"/>
      <c r="D46" s="1555" t="s">
        <v>53</v>
      </c>
      <c r="E46" s="1558" t="s">
        <v>54</v>
      </c>
    </row>
    <row r="47" spans="2:5" ht="20.149999999999999" customHeight="1" x14ac:dyDescent="0.35">
      <c r="B47" s="3373" t="s">
        <v>87</v>
      </c>
      <c r="C47" s="3374"/>
      <c r="D47" s="1555" t="s">
        <v>75</v>
      </c>
      <c r="E47" s="1558" t="s">
        <v>54</v>
      </c>
    </row>
    <row r="48" spans="2:5" ht="20.149999999999999" customHeight="1" x14ac:dyDescent="0.35">
      <c r="B48" s="3373" t="s">
        <v>88</v>
      </c>
      <c r="C48" s="3374"/>
      <c r="D48" s="1555" t="s">
        <v>75</v>
      </c>
      <c r="E48" s="1558" t="s">
        <v>54</v>
      </c>
    </row>
    <row r="49" spans="2:5" ht="20.149999999999999" customHeight="1" x14ac:dyDescent="0.35">
      <c r="B49" s="3373" t="s">
        <v>89</v>
      </c>
      <c r="C49" s="3374"/>
      <c r="D49" s="1555" t="s">
        <v>75</v>
      </c>
      <c r="E49" s="1556"/>
    </row>
    <row r="50" spans="2:5" ht="20.149999999999999" customHeight="1" x14ac:dyDescent="0.35">
      <c r="B50" s="3373" t="s">
        <v>90</v>
      </c>
      <c r="C50" s="3374"/>
      <c r="D50" s="1555" t="s">
        <v>53</v>
      </c>
      <c r="E50" s="1556"/>
    </row>
    <row r="51" spans="2:5" ht="30" customHeight="1" x14ac:dyDescent="0.35">
      <c r="B51" s="3365" t="s">
        <v>91</v>
      </c>
      <c r="C51" s="3366"/>
      <c r="D51" s="1557"/>
      <c r="E51" s="1558" t="s">
        <v>54</v>
      </c>
    </row>
    <row r="52" spans="2:5" ht="30" customHeight="1" x14ac:dyDescent="0.35">
      <c r="B52" s="3373" t="s">
        <v>92</v>
      </c>
      <c r="C52" s="3374"/>
      <c r="D52" s="1557"/>
      <c r="E52" s="1558" t="s">
        <v>54</v>
      </c>
    </row>
    <row r="53" spans="2:5" ht="30" customHeight="1" x14ac:dyDescent="0.35">
      <c r="B53" s="3373" t="s">
        <v>93</v>
      </c>
      <c r="C53" s="3374"/>
      <c r="D53" s="1557"/>
      <c r="E53" s="1558" t="s">
        <v>54</v>
      </c>
    </row>
    <row r="54" spans="2:5" ht="20.149999999999999" customHeight="1" x14ac:dyDescent="0.35">
      <c r="B54" s="3373" t="s">
        <v>94</v>
      </c>
      <c r="C54" s="3374"/>
      <c r="D54" s="1557"/>
      <c r="E54" s="1558" t="s">
        <v>54</v>
      </c>
    </row>
    <row r="55" spans="2:5" ht="20.149999999999999" customHeight="1" x14ac:dyDescent="0.35">
      <c r="B55" s="3373" t="s">
        <v>95</v>
      </c>
      <c r="C55" s="3374"/>
      <c r="D55" s="1557"/>
      <c r="E55" s="1558" t="s">
        <v>54</v>
      </c>
    </row>
    <row r="56" spans="2:5" ht="30" customHeight="1" x14ac:dyDescent="0.35">
      <c r="B56" s="3373" t="s">
        <v>96</v>
      </c>
      <c r="C56" s="3374"/>
      <c r="D56" s="1557"/>
      <c r="E56" s="1558" t="s">
        <v>54</v>
      </c>
    </row>
    <row r="57" spans="2:5" ht="30" customHeight="1" x14ac:dyDescent="0.35">
      <c r="B57" s="3373" t="s">
        <v>97</v>
      </c>
      <c r="C57" s="3374"/>
      <c r="D57" s="1557"/>
      <c r="E57" s="1558" t="s">
        <v>54</v>
      </c>
    </row>
    <row r="58" spans="2:5" ht="30" customHeight="1" thickBot="1" x14ac:dyDescent="0.4">
      <c r="B58" s="3380" t="s">
        <v>98</v>
      </c>
      <c r="C58" s="3381"/>
      <c r="D58" s="1559"/>
      <c r="E58" s="1560" t="s">
        <v>54</v>
      </c>
    </row>
    <row r="59" spans="2:5" ht="20.149999999999999" customHeight="1" thickTop="1" thickBot="1" x14ac:dyDescent="0.4"/>
    <row r="60" spans="2:5" ht="30" customHeight="1" thickTop="1" x14ac:dyDescent="0.35">
      <c r="B60" s="3383" t="s">
        <v>99</v>
      </c>
      <c r="C60" s="3384"/>
      <c r="D60" s="3384"/>
      <c r="E60" s="1548" t="s">
        <v>51</v>
      </c>
    </row>
    <row r="61" spans="2:5" ht="20.149999999999999" customHeight="1" x14ac:dyDescent="0.35">
      <c r="B61" s="3376" t="s">
        <v>100</v>
      </c>
      <c r="C61" s="3377"/>
      <c r="D61" s="3377"/>
      <c r="E61" s="1561" t="s">
        <v>54</v>
      </c>
    </row>
    <row r="62" spans="2:5" ht="20.149999999999999" customHeight="1" x14ac:dyDescent="0.35">
      <c r="B62" s="3376" t="s">
        <v>101</v>
      </c>
      <c r="C62" s="3377"/>
      <c r="D62" s="3377"/>
      <c r="E62" s="1561" t="s">
        <v>54</v>
      </c>
    </row>
    <row r="63" spans="2:5" ht="20.149999999999999" customHeight="1" x14ac:dyDescent="0.35">
      <c r="B63" s="3376" t="s">
        <v>102</v>
      </c>
      <c r="C63" s="3377"/>
      <c r="D63" s="3377"/>
      <c r="E63" s="1561" t="s">
        <v>54</v>
      </c>
    </row>
    <row r="64" spans="2:5" ht="20.149999999999999" customHeight="1" x14ac:dyDescent="0.35">
      <c r="B64" s="3376" t="s">
        <v>103</v>
      </c>
      <c r="C64" s="3377"/>
      <c r="D64" s="3377"/>
      <c r="E64" s="1561" t="s">
        <v>54</v>
      </c>
    </row>
    <row r="65" spans="2:5" ht="30" customHeight="1" x14ac:dyDescent="0.35">
      <c r="B65" s="3376" t="s">
        <v>104</v>
      </c>
      <c r="C65" s="3377"/>
      <c r="D65" s="3377"/>
      <c r="E65" s="1561" t="s">
        <v>54</v>
      </c>
    </row>
    <row r="66" spans="2:5" ht="20.149999999999999" customHeight="1" x14ac:dyDescent="0.35">
      <c r="B66" s="3376" t="s">
        <v>105</v>
      </c>
      <c r="C66" s="3377"/>
      <c r="D66" s="3377"/>
      <c r="E66" s="1561" t="s">
        <v>106</v>
      </c>
    </row>
    <row r="67" spans="2:5" ht="20.149999999999999" customHeight="1" x14ac:dyDescent="0.35">
      <c r="B67" s="3376" t="s">
        <v>107</v>
      </c>
      <c r="C67" s="3377"/>
      <c r="D67" s="3377"/>
      <c r="E67" s="1561" t="s">
        <v>54</v>
      </c>
    </row>
    <row r="68" spans="2:5" ht="20.149999999999999" customHeight="1" x14ac:dyDescent="0.35">
      <c r="B68" s="3376" t="s">
        <v>108</v>
      </c>
      <c r="C68" s="3377"/>
      <c r="D68" s="3377"/>
      <c r="E68" s="1561" t="s">
        <v>54</v>
      </c>
    </row>
    <row r="69" spans="2:5" ht="20.149999999999999" customHeight="1" x14ac:dyDescent="0.35">
      <c r="B69" s="3376" t="s">
        <v>109</v>
      </c>
      <c r="C69" s="3377"/>
      <c r="D69" s="3377"/>
      <c r="E69" s="1561" t="s">
        <v>54</v>
      </c>
    </row>
    <row r="70" spans="2:5" ht="20.149999999999999" customHeight="1" x14ac:dyDescent="0.35">
      <c r="B70" s="3376" t="s">
        <v>110</v>
      </c>
      <c r="C70" s="3377"/>
      <c r="D70" s="3377"/>
      <c r="E70" s="1561" t="s">
        <v>54</v>
      </c>
    </row>
    <row r="71" spans="2:5" ht="20.149999999999999" customHeight="1" x14ac:dyDescent="0.35">
      <c r="B71" s="3376" t="s">
        <v>111</v>
      </c>
      <c r="C71" s="3377"/>
      <c r="D71" s="3377"/>
      <c r="E71" s="1561" t="s">
        <v>54</v>
      </c>
    </row>
    <row r="72" spans="2:5" ht="20.149999999999999" customHeight="1" x14ac:dyDescent="0.35">
      <c r="B72" s="3376" t="s">
        <v>112</v>
      </c>
      <c r="C72" s="3377"/>
      <c r="D72" s="3377"/>
      <c r="E72" s="1561" t="s">
        <v>54</v>
      </c>
    </row>
    <row r="73" spans="2:5" ht="20.149999999999999" customHeight="1" x14ac:dyDescent="0.35">
      <c r="B73" s="3376" t="s">
        <v>113</v>
      </c>
      <c r="C73" s="3377"/>
      <c r="D73" s="3377"/>
      <c r="E73" s="1561" t="s">
        <v>54</v>
      </c>
    </row>
    <row r="74" spans="2:5" ht="20.149999999999999" customHeight="1" x14ac:dyDescent="0.35">
      <c r="B74" s="3376" t="s">
        <v>114</v>
      </c>
      <c r="C74" s="3377"/>
      <c r="D74" s="3377"/>
      <c r="E74" s="1561" t="s">
        <v>54</v>
      </c>
    </row>
    <row r="75" spans="2:5" ht="20.149999999999999" customHeight="1" thickBot="1" x14ac:dyDescent="0.4">
      <c r="B75" s="3378" t="s">
        <v>115</v>
      </c>
      <c r="C75" s="3379"/>
      <c r="D75" s="3379"/>
      <c r="E75" s="1562" t="s">
        <v>54</v>
      </c>
    </row>
    <row r="76" spans="2:5" ht="16" thickTop="1" x14ac:dyDescent="0.35"/>
    <row r="77" spans="2:5" s="70" customFormat="1" ht="35.15" customHeight="1" x14ac:dyDescent="0.35">
      <c r="B77" s="3382" t="s">
        <v>116</v>
      </c>
      <c r="C77" s="3382"/>
      <c r="D77" s="3382"/>
      <c r="E77" s="3382"/>
    </row>
  </sheetData>
  <sheetProtection algorithmName="SHA-512" hashValue="TI9uB9lCjGhEDMjqLhsr0eEo53lyrUyeDrMZC8taZ4PNtMEoitEHD1ytqM6BOl65LQYFv3SHeJoCY17bB0zKtw==" saltValue="AU2kj22zT5yHm61dFPlYWw==" spinCount="100000" sheet="1" objects="1" scenarios="1" formatCells="0" formatColumns="0" formatRows="0"/>
  <mergeCells count="68">
    <mergeCell ref="B51:C51"/>
    <mergeCell ref="B52:C52"/>
    <mergeCell ref="B53:C53"/>
    <mergeCell ref="B54:C54"/>
    <mergeCell ref="B45:C45"/>
    <mergeCell ref="B47:C47"/>
    <mergeCell ref="B48:C48"/>
    <mergeCell ref="B49:C49"/>
    <mergeCell ref="B50:C50"/>
    <mergeCell ref="B46:C46"/>
    <mergeCell ref="B77:E77"/>
    <mergeCell ref="B9:C9"/>
    <mergeCell ref="A1:E4"/>
    <mergeCell ref="B28:C28"/>
    <mergeCell ref="B60:D60"/>
    <mergeCell ref="B61:D61"/>
    <mergeCell ref="B62:D62"/>
    <mergeCell ref="B63:D63"/>
    <mergeCell ref="B64:D64"/>
    <mergeCell ref="B65:D65"/>
    <mergeCell ref="B66:D66"/>
    <mergeCell ref="B67:D67"/>
    <mergeCell ref="B68:D68"/>
    <mergeCell ref="B69:D69"/>
    <mergeCell ref="B71:D71"/>
    <mergeCell ref="B72:D72"/>
    <mergeCell ref="B73:D73"/>
    <mergeCell ref="B74:D74"/>
    <mergeCell ref="B75:D75"/>
    <mergeCell ref="B70:D70"/>
    <mergeCell ref="B55:C55"/>
    <mergeCell ref="B56:C56"/>
    <mergeCell ref="B57:C57"/>
    <mergeCell ref="B58:C58"/>
    <mergeCell ref="B38:C38"/>
    <mergeCell ref="B41:C41"/>
    <mergeCell ref="B42:C42"/>
    <mergeCell ref="B44:C44"/>
    <mergeCell ref="B43:C43"/>
    <mergeCell ref="B39:C39"/>
    <mergeCell ref="B14:C14"/>
    <mergeCell ref="B15:C15"/>
    <mergeCell ref="B16:C16"/>
    <mergeCell ref="B17:C17"/>
    <mergeCell ref="B22:C22"/>
    <mergeCell ref="B21:C21"/>
    <mergeCell ref="B20:C20"/>
    <mergeCell ref="A7:E7"/>
    <mergeCell ref="B10:C10"/>
    <mergeCell ref="B11:C11"/>
    <mergeCell ref="B12:C12"/>
    <mergeCell ref="B13:C13"/>
    <mergeCell ref="B29:C29"/>
    <mergeCell ref="B34:C34"/>
    <mergeCell ref="B40:C40"/>
    <mergeCell ref="B19:C19"/>
    <mergeCell ref="B18:C18"/>
    <mergeCell ref="B23:C23"/>
    <mergeCell ref="B26:C26"/>
    <mergeCell ref="B24:C24"/>
    <mergeCell ref="B25:C25"/>
    <mergeCell ref="B30:C30"/>
    <mergeCell ref="B32:C32"/>
    <mergeCell ref="B33:C33"/>
    <mergeCell ref="B36:C36"/>
    <mergeCell ref="B37:C37"/>
    <mergeCell ref="B31:C31"/>
    <mergeCell ref="B35:C35"/>
  </mergeCells>
  <hyperlinks>
    <hyperlink ref="D11" r:id="rId1" xr:uid="{65827639-63F9-47B0-9DD7-E71A643E0F3D}"/>
    <hyperlink ref="D17" r:id="rId2" xr:uid="{15EA6A35-2BD0-45B6-9693-B1D291B02CB2}"/>
    <hyperlink ref="D18" r:id="rId3" xr:uid="{2F4C1A6F-14F2-4972-B841-1A0ABC28C481}"/>
    <hyperlink ref="E61" r:id="rId4" xr:uid="{DF8E9ABE-6523-48B0-841F-ABDEB73ECB81}"/>
    <hyperlink ref="E62" r:id="rId5" xr:uid="{F4336757-6944-4A26-8150-8BAE6BBA64FF}"/>
    <hyperlink ref="E63" r:id="rId6" xr:uid="{D477F1D8-3CCB-44CC-8157-FB7CDF343261}"/>
    <hyperlink ref="E64" r:id="rId7" xr:uid="{D8EF432D-1245-47CC-8021-5A9638C2DC3B}"/>
    <hyperlink ref="E65" r:id="rId8" xr:uid="{9B4BDF04-C8E6-4558-B3E3-DAB22A44F7AE}"/>
    <hyperlink ref="E66" r:id="rId9" xr:uid="{C9605A4D-B0AA-4917-8FBE-46E6F9825A39}"/>
    <hyperlink ref="E67" r:id="rId10" xr:uid="{5F86E0E2-4252-4771-8D28-E8A99E9ED25E}"/>
    <hyperlink ref="E68" r:id="rId11" xr:uid="{EE4C2953-B864-4BAF-A3B8-DB2138921A2C}"/>
    <hyperlink ref="E69" r:id="rId12" xr:uid="{43511F45-DB98-4BE0-B16C-26D57A7E9BA0}"/>
    <hyperlink ref="E70" r:id="rId13" xr:uid="{3E2B9703-84D0-43A2-A58D-1A41561C441C}"/>
    <hyperlink ref="E71" r:id="rId14" xr:uid="{C5FCDC9C-3EC2-45E6-A596-76C863ED47AE}"/>
    <hyperlink ref="E72" r:id="rId15" xr:uid="{A7FDB8D9-EA6F-409C-AD1A-99644B286CC6}"/>
    <hyperlink ref="E73" r:id="rId16" xr:uid="{AE2C94A9-D141-4863-8EA6-48E6A268A587}"/>
    <hyperlink ref="E74"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7" r:id="rId22" xr:uid="{EA6E3DFD-724C-4430-915F-794AA20D849A}"/>
    <hyperlink ref="D16" r:id="rId23" xr:uid="{D6A191A9-AA13-42E1-B2B1-B56D0383FA72}"/>
    <hyperlink ref="E16" r:id="rId24" xr:uid="{ACD38960-B4F4-49A2-82C1-DC4B253F2241}"/>
    <hyperlink ref="D15" r:id="rId25" xr:uid="{E1E54AD3-3885-4424-BA7C-58698992346C}"/>
    <hyperlink ref="E14" r:id="rId26" xr:uid="{70DB0C4A-1C33-4282-97B7-E2A551250D7D}"/>
    <hyperlink ref="E15" r:id="rId27" xr:uid="{A44E4723-D6D8-4845-9545-D32D40F58F1A}"/>
    <hyperlink ref="D19" r:id="rId28" xr:uid="{73DC7A81-9502-4C28-B20A-412B77367187}"/>
    <hyperlink ref="E19" r:id="rId29" xr:uid="{D49B8B3D-F80B-4301-80AA-3EB2F71391D6}"/>
    <hyperlink ref="E20" r:id="rId30" xr:uid="{6DE4B7E7-7F4F-4F3C-AE17-E1C11062391D}"/>
    <hyperlink ref="E21" r:id="rId31" xr:uid="{D7C2A0C0-10BC-407D-8FE6-A086F5D34308}"/>
    <hyperlink ref="D48" r:id="rId32" xr:uid="{FBEAA52A-9E05-4B69-99F4-488E7D44EAAB}"/>
    <hyperlink ref="E47" r:id="rId33" xr:uid="{9595F3D8-C608-4D93-AACC-2372254FE394}"/>
    <hyperlink ref="D47" r:id="rId34" xr:uid="{AF714832-37CE-445F-A4A0-79DB7A78E922}"/>
    <hyperlink ref="E45" r:id="rId35" xr:uid="{217D05B2-2D99-42D8-9E09-047075D7EA64}"/>
    <hyperlink ref="D45" r:id="rId36" xr:uid="{6235DBEE-C064-4C99-B438-878B486A4C89}"/>
    <hyperlink ref="E44" r:id="rId37" xr:uid="{0A9EB456-4C88-4C95-AB93-7C5E5CFBC44F}"/>
    <hyperlink ref="D44" r:id="rId38" xr:uid="{BF4B6DE2-4AE6-432D-A710-B525D07D4F13}"/>
    <hyperlink ref="E42" r:id="rId39" xr:uid="{E53E1004-B946-4AFD-A5F0-62C98B393476}"/>
    <hyperlink ref="D41" r:id="rId40" xr:uid="{6D7CCDDA-80F7-407C-BED8-61B23D3BF7C8}"/>
    <hyperlink ref="E37" r:id="rId41" xr:uid="{84FC33BE-EE05-4A85-9B7D-6DA11408E390}"/>
    <hyperlink ref="D33" r:id="rId42" xr:uid="{3F2167D4-D7DA-4DCE-BD49-B4ED292D548A}"/>
    <hyperlink ref="E53" r:id="rId43" xr:uid="{F57A7DFD-98F1-4D12-84CB-493F79639CFA}"/>
    <hyperlink ref="E54" r:id="rId44" xr:uid="{9E6615D7-A0CA-4DFC-8020-873146474040}"/>
    <hyperlink ref="E55" r:id="rId45" xr:uid="{5ED5126C-C7D9-432D-B1FA-3C12C5DEC108}"/>
    <hyperlink ref="E57" r:id="rId46" xr:uid="{03537D1C-770E-4525-A965-B49A08689E31}"/>
    <hyperlink ref="E58" r:id="rId47" xr:uid="{10C29081-17DC-45AC-870F-118BF9EC7896}"/>
    <hyperlink ref="D10" r:id="rId48" xr:uid="{05A0EBD3-9E89-4E2D-BAE1-D742941DC32C}"/>
    <hyperlink ref="E22" r:id="rId49" xr:uid="{C6F225B5-195A-4C20-ADCF-47F8C2D1F215}"/>
    <hyperlink ref="E23" r:id="rId50" xr:uid="{6F8601D3-AB03-4D29-AADE-1262FB9DC324}"/>
    <hyperlink ref="E75" r:id="rId51" xr:uid="{1FF785F7-A1E2-468B-A7C4-9D2D7E7823A7}"/>
    <hyperlink ref="D26" r:id="rId52" xr:uid="{182D34AB-CE79-479B-9567-69291B2B0E38}"/>
    <hyperlink ref="D12" r:id="rId53" xr:uid="{57DD2F56-A4F5-4010-B663-868438C9EFF7}"/>
    <hyperlink ref="D13" r:id="rId54" xr:uid="{1B7EFD47-232F-47BE-ACA7-EA7A4A9286C5}"/>
    <hyperlink ref="D21" r:id="rId55" xr:uid="{C5C057DB-4A8E-4188-90A8-B6D0FC84C558}"/>
    <hyperlink ref="D32" r:id="rId56" xr:uid="{FB3C0EDB-9BA2-4EC0-8878-C6D783332647}"/>
    <hyperlink ref="D37" r:id="rId57" xr:uid="{54ABB733-764C-4099-8CB1-C7C723A809FF}"/>
    <hyperlink ref="D38" r:id="rId58" xr:uid="{48603F40-5272-4FCB-91F2-9446403947ED}"/>
    <hyperlink ref="D42" r:id="rId59" xr:uid="{C9F9E29B-FAD0-403B-8B80-B45F305355BB}"/>
    <hyperlink ref="E52" r:id="rId60" xr:uid="{502A8D9E-5216-4727-BDCE-F2ED02C7B542}"/>
    <hyperlink ref="D50" r:id="rId61" xr:uid="{575C67EA-1AD9-41EC-888C-82DB212DB451}"/>
    <hyperlink ref="D49" r:id="rId62" xr:uid="{5D0E5966-F6DA-4A74-918D-CEDD90031812}"/>
    <hyperlink ref="E48" r:id="rId63" xr:uid="{14692673-728C-40BA-9464-207946BB5AD1}"/>
    <hyperlink ref="D36" r:id="rId64" xr:uid="{4C58173D-0750-4C5B-BE21-5D2D8C38B7A5}"/>
    <hyperlink ref="D43" r:id="rId65" xr:uid="{ECB00A62-0599-4F8F-B09D-A71A5CCD2BEF}"/>
    <hyperlink ref="E36" r:id="rId66" xr:uid="{D74E2091-7322-48C6-81C5-431158C3570B}"/>
    <hyperlink ref="E43" r:id="rId67" xr:uid="{ED902168-FF36-4D3E-9C47-0190AB0F9279}"/>
    <hyperlink ref="E56" r:id="rId68" xr:uid="{27FAADD4-B4F4-40AB-B2A1-E5C5BB990289}"/>
    <hyperlink ref="D31" r:id="rId69" xr:uid="{33EC26DA-9DB2-4DA4-BD63-78396FF2A8DB}"/>
    <hyperlink ref="D46" r:id="rId70" xr:uid="{475F7548-4913-4322-992A-D958B2FCD2D4}"/>
    <hyperlink ref="E46" r:id="rId71" xr:uid="{1ED2F5B4-83C7-4267-8412-287166E8E553}"/>
    <hyperlink ref="E51" r:id="rId72" xr:uid="{7F9337A9-A891-4717-9DC6-AB70BFB411FF}"/>
    <hyperlink ref="D30" r:id="rId73" xr:uid="{3356C72F-3D6B-4B2B-9BC3-A7242C06C778}"/>
    <hyperlink ref="D35" r:id="rId74" xr:uid="{CBEC9493-CBF1-437F-84AE-F424F6CC6F8A}"/>
    <hyperlink ref="E35" r:id="rId75" xr:uid="{E92759FB-8BDC-4CBE-B980-DF802F2D6A7E}"/>
    <hyperlink ref="E24" r:id="rId76" xr:uid="{09715462-A9F8-4A3C-AEC8-9C67CF48E7E2}"/>
    <hyperlink ref="E25" r:id="rId77" xr:uid="{6A163189-FF9A-49C2-ACCF-0FD44E788A55}"/>
    <hyperlink ref="D14" r:id="rId78" xr:uid="{A9EE2BED-07BB-4423-9732-78B0F931C2A0}"/>
    <hyperlink ref="D29" r:id="rId79" xr:uid="{2D0A3B53-BDED-49AD-88A2-8E44524F3328}"/>
    <hyperlink ref="D34" r:id="rId80" xr:uid="{379EC6BC-A7E4-4FB8-B647-EF8B911700B1}"/>
    <hyperlink ref="D39" r:id="rId81" xr:uid="{3E17F339-B4DD-4E03-8563-70D07D977781}"/>
    <hyperlink ref="D40" r:id="rId82" xr:uid="{B9721A1B-7E4E-4261-8B3B-F12BBD8321DA}"/>
  </hyperlinks>
  <pageMargins left="0.7" right="0.7" top="0.75" bottom="0.75" header="0.3" footer="0.3"/>
  <pageSetup orientation="portrait" r:id="rId83"/>
  <drawing r:id="rId84"/>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BAA1D-FFC6-4A7F-B24D-54C62787A6CA}">
  <sheetPr>
    <tabColor theme="7" tint="-0.249977111117893"/>
    <pageSetUpPr autoPageBreaks="0"/>
  </sheetPr>
  <dimension ref="A1:AC232"/>
  <sheetViews>
    <sheetView showGridLines="0" zoomScale="70" zoomScaleNormal="70" workbookViewId="0">
      <pane ySplit="10" topLeftCell="A82" activePane="bottomLeft" state="frozen"/>
      <selection activeCell="A10" sqref="A10"/>
      <selection pane="bottomLeft" activeCell="F82" sqref="F82:P83"/>
    </sheetView>
  </sheetViews>
  <sheetFormatPr baseColWidth="10" defaultColWidth="10.83203125" defaultRowHeight="15.5" outlineLevelRow="1" x14ac:dyDescent="0.35"/>
  <cols>
    <col min="1" max="1" width="23.33203125" style="1" customWidth="1"/>
    <col min="2" max="2" width="11.33203125" style="1" customWidth="1"/>
    <col min="3" max="3" width="20.58203125" style="70" customWidth="1"/>
    <col min="4" max="4" width="28.08203125" style="70" customWidth="1"/>
    <col min="5" max="5" width="33.58203125" style="70" customWidth="1"/>
    <col min="6" max="7" width="25.58203125" style="11" customWidth="1"/>
    <col min="8" max="8" width="5.58203125" style="11" customWidth="1"/>
    <col min="9" max="10" width="20.58203125" style="1" customWidth="1"/>
    <col min="11" max="11" width="25.08203125" style="1" customWidth="1"/>
    <col min="12" max="12" width="30.33203125" style="1" customWidth="1"/>
    <col min="13" max="13" width="38.33203125" style="1" customWidth="1"/>
    <col min="14" max="15" width="6.58203125" style="18" customWidth="1"/>
    <col min="16" max="16" width="42.83203125" style="1" customWidth="1"/>
    <col min="17" max="17" width="4.75" style="1" customWidth="1"/>
    <col min="18" max="18" width="31.33203125" style="2996" customWidth="1"/>
    <col min="19" max="16384" width="10.83203125" style="1"/>
  </cols>
  <sheetData>
    <row r="1" spans="1:18" ht="15.65" hidden="1" customHeight="1" x14ac:dyDescent="0.35">
      <c r="A1" s="3310" t="s">
        <v>0</v>
      </c>
      <c r="B1" s="3310"/>
      <c r="C1" s="3310"/>
      <c r="D1" s="3310"/>
      <c r="E1" s="3310"/>
      <c r="F1" s="3310"/>
      <c r="G1" s="38"/>
      <c r="K1" s="18"/>
      <c r="P1" s="18"/>
      <c r="R1" s="3536" t="s">
        <v>154</v>
      </c>
    </row>
    <row r="2" spans="1:18" ht="20.149999999999999" hidden="1" customHeight="1" x14ac:dyDescent="0.35">
      <c r="A2" s="3310"/>
      <c r="B2" s="3310"/>
      <c r="C2" s="3310"/>
      <c r="D2" s="3310"/>
      <c r="E2" s="3310"/>
      <c r="F2" s="3310"/>
      <c r="G2" s="59" t="s">
        <v>155</v>
      </c>
      <c r="H2" s="1"/>
      <c r="I2" s="18"/>
      <c r="J2" s="18"/>
      <c r="K2" s="18"/>
      <c r="L2" s="18"/>
      <c r="M2" s="18"/>
      <c r="O2" s="1"/>
      <c r="R2" s="3536"/>
    </row>
    <row r="3" spans="1:18" ht="20.149999999999999" hidden="1" customHeight="1" x14ac:dyDescent="0.35">
      <c r="A3" s="3310"/>
      <c r="B3" s="3310"/>
      <c r="C3" s="3310"/>
      <c r="D3" s="3310"/>
      <c r="E3" s="3310"/>
      <c r="F3" s="3310"/>
      <c r="G3" s="59" t="s">
        <v>156</v>
      </c>
      <c r="H3" s="1"/>
      <c r="I3" s="18"/>
      <c r="J3" s="18"/>
      <c r="K3" s="18"/>
      <c r="L3" s="18"/>
      <c r="M3" s="18"/>
      <c r="O3" s="1"/>
      <c r="R3" s="3536"/>
    </row>
    <row r="4" spans="1:18" ht="15.65" hidden="1" customHeight="1" x14ac:dyDescent="0.35">
      <c r="A4" s="3310"/>
      <c r="B4" s="3310"/>
      <c r="C4" s="3310"/>
      <c r="D4" s="3310"/>
      <c r="E4" s="3310"/>
      <c r="F4" s="3310"/>
      <c r="G4" s="38"/>
      <c r="K4" s="18"/>
      <c r="P4" s="18"/>
      <c r="R4" s="3536"/>
    </row>
    <row r="5" spans="1:18" ht="15.65" hidden="1" customHeight="1" x14ac:dyDescent="0.35">
      <c r="A5" s="38"/>
      <c r="B5" s="38"/>
      <c r="C5" s="2689"/>
      <c r="D5" s="2689"/>
      <c r="E5" s="2689"/>
      <c r="F5" s="38"/>
      <c r="N5" s="1"/>
      <c r="P5" s="18"/>
      <c r="R5" s="3536"/>
    </row>
    <row r="6" spans="1:18" ht="15.75" hidden="1" customHeight="1" x14ac:dyDescent="0.35">
      <c r="A6" s="38"/>
      <c r="B6" s="38"/>
      <c r="C6" s="2689"/>
      <c r="D6" s="2689"/>
      <c r="E6" s="2689"/>
      <c r="F6" s="38"/>
      <c r="N6" s="1"/>
      <c r="P6" s="18"/>
      <c r="R6" s="3536"/>
    </row>
    <row r="7" spans="1:18" ht="15.75" hidden="1" customHeight="1" x14ac:dyDescent="0.35">
      <c r="A7" s="3382" t="s">
        <v>157</v>
      </c>
      <c r="B7" s="3382"/>
      <c r="C7" s="3382"/>
      <c r="D7" s="3382"/>
      <c r="E7" s="3382"/>
      <c r="F7" s="3382"/>
      <c r="G7" s="3382"/>
      <c r="N7" s="1"/>
      <c r="P7" s="18"/>
      <c r="R7" s="3536"/>
    </row>
    <row r="8" spans="1:18" ht="15.75" hidden="1" customHeight="1" x14ac:dyDescent="0.35">
      <c r="A8" s="38"/>
      <c r="B8" s="38"/>
      <c r="C8" s="2689"/>
      <c r="D8" s="2689"/>
      <c r="E8" s="2689"/>
      <c r="F8" s="38"/>
      <c r="N8" s="1"/>
      <c r="P8" s="18"/>
      <c r="R8" s="3536"/>
    </row>
    <row r="9" spans="1:18" ht="15.65" customHeight="1" x14ac:dyDescent="0.35">
      <c r="B9" s="3526" t="s">
        <v>158</v>
      </c>
      <c r="C9" s="3526"/>
      <c r="D9" s="3526"/>
      <c r="E9" s="3526"/>
      <c r="F9" s="3526"/>
      <c r="G9" s="3526"/>
      <c r="H9" s="3526"/>
      <c r="I9" s="3526"/>
      <c r="J9" s="3526"/>
      <c r="K9" s="3526"/>
      <c r="L9" s="3526"/>
      <c r="M9" s="3526"/>
      <c r="N9" s="3526"/>
      <c r="O9" s="3526"/>
      <c r="P9" s="3526"/>
      <c r="R9" s="3536"/>
    </row>
    <row r="10" spans="1:18" ht="20.149999999999999" customHeight="1" x14ac:dyDescent="0.35">
      <c r="B10" s="2671" t="s">
        <v>159</v>
      </c>
      <c r="C10" s="3515" t="s">
        <v>22</v>
      </c>
      <c r="D10" s="3515"/>
      <c r="E10" s="3515"/>
      <c r="F10" s="3515" t="s">
        <v>160</v>
      </c>
      <c r="G10" s="3515"/>
      <c r="H10" s="3515"/>
      <c r="I10" s="3515"/>
      <c r="J10" s="3515"/>
      <c r="K10" s="3515"/>
      <c r="L10" s="3515"/>
      <c r="M10" s="3515"/>
      <c r="N10" s="3515"/>
      <c r="O10" s="3515"/>
      <c r="P10" s="3515"/>
      <c r="R10" s="3536"/>
    </row>
    <row r="11" spans="1:18" ht="30" customHeight="1" x14ac:dyDescent="0.35">
      <c r="A11"/>
      <c r="B11" s="3519" t="s">
        <v>161</v>
      </c>
      <c r="C11" s="3520"/>
      <c r="D11" s="3520"/>
      <c r="E11" s="3520"/>
      <c r="F11" s="3520"/>
      <c r="G11" s="3520"/>
      <c r="H11" s="3520"/>
      <c r="I11" s="3520"/>
      <c r="J11" s="3520"/>
      <c r="K11" s="3520"/>
      <c r="L11" s="3520"/>
      <c r="M11" s="3520"/>
      <c r="N11" s="3520"/>
      <c r="O11" s="3520"/>
      <c r="P11" s="3521"/>
      <c r="R11" s="3003"/>
    </row>
    <row r="12" spans="1:18" ht="15.65" customHeight="1" outlineLevel="1" x14ac:dyDescent="0.35">
      <c r="A12"/>
      <c r="B12" s="3429" t="s">
        <v>162</v>
      </c>
      <c r="C12" s="3522" t="s">
        <v>163</v>
      </c>
      <c r="D12" s="3522"/>
      <c r="E12" s="3522"/>
      <c r="F12" s="3408" t="s">
        <v>164</v>
      </c>
      <c r="G12" s="3409"/>
      <c r="H12" s="3409"/>
      <c r="I12" s="3409"/>
      <c r="J12" s="3409"/>
      <c r="K12" s="3409"/>
      <c r="L12" s="3409"/>
      <c r="M12" s="3409"/>
      <c r="N12" s="3409"/>
      <c r="O12" s="3409"/>
      <c r="P12" s="3410"/>
      <c r="R12" s="3004"/>
    </row>
    <row r="13" spans="1:18" ht="117" customHeight="1" outlineLevel="1" x14ac:dyDescent="0.35">
      <c r="A13"/>
      <c r="B13" s="3430"/>
      <c r="C13" s="3522"/>
      <c r="D13" s="3522"/>
      <c r="E13" s="3522"/>
      <c r="F13" s="3523"/>
      <c r="G13" s="3524"/>
      <c r="H13" s="3524"/>
      <c r="I13" s="3524"/>
      <c r="J13" s="3524"/>
      <c r="K13" s="3524"/>
      <c r="L13" s="3524"/>
      <c r="M13" s="3524"/>
      <c r="N13" s="3524"/>
      <c r="O13" s="3524"/>
      <c r="P13" s="3525"/>
      <c r="R13" s="2986" t="s">
        <v>165</v>
      </c>
    </row>
    <row r="14" spans="1:18" ht="231" customHeight="1" outlineLevel="1" x14ac:dyDescent="0.35">
      <c r="A14"/>
      <c r="B14" s="2690" t="s">
        <v>166</v>
      </c>
      <c r="C14" s="3517" t="s">
        <v>2707</v>
      </c>
      <c r="D14" s="3414" t="s">
        <v>167</v>
      </c>
      <c r="E14" s="3414" t="s">
        <v>167</v>
      </c>
      <c r="F14" s="3537" t="s">
        <v>2709</v>
      </c>
      <c r="G14" s="3452"/>
      <c r="H14" s="3452"/>
      <c r="I14" s="3452"/>
      <c r="J14" s="3452"/>
      <c r="K14" s="3452"/>
      <c r="L14" s="3452"/>
      <c r="M14" s="3452"/>
      <c r="N14" s="3452"/>
      <c r="O14" s="3452"/>
      <c r="P14" s="3453"/>
      <c r="R14" s="3005" t="s">
        <v>168</v>
      </c>
    </row>
    <row r="15" spans="1:18" ht="118.5" customHeight="1" outlineLevel="1" x14ac:dyDescent="0.35">
      <c r="A15"/>
      <c r="B15" s="2690" t="s">
        <v>169</v>
      </c>
      <c r="C15" s="3398" t="s">
        <v>170</v>
      </c>
      <c r="D15" s="3398" t="s">
        <v>167</v>
      </c>
      <c r="E15" s="3398" t="s">
        <v>167</v>
      </c>
      <c r="F15" s="3395" t="s">
        <v>171</v>
      </c>
      <c r="G15" s="3399"/>
      <c r="H15" s="3399"/>
      <c r="I15" s="3399"/>
      <c r="J15" s="3399"/>
      <c r="K15" s="3399"/>
      <c r="L15" s="3399"/>
      <c r="M15" s="3399"/>
      <c r="N15" s="3399"/>
      <c r="O15" s="3399"/>
      <c r="P15" s="3400"/>
      <c r="R15" s="2987" t="s">
        <v>165</v>
      </c>
    </row>
    <row r="16" spans="1:18" ht="118.5" customHeight="1" outlineLevel="1" x14ac:dyDescent="0.35">
      <c r="A16"/>
      <c r="B16" s="2690" t="s">
        <v>172</v>
      </c>
      <c r="C16" s="3398" t="s">
        <v>173</v>
      </c>
      <c r="D16" s="3398" t="s">
        <v>167</v>
      </c>
      <c r="E16" s="3398" t="s">
        <v>167</v>
      </c>
      <c r="F16" s="3537" t="s">
        <v>174</v>
      </c>
      <c r="G16" s="3452"/>
      <c r="H16" s="3452"/>
      <c r="I16" s="3452"/>
      <c r="J16" s="3452"/>
      <c r="K16" s="3452"/>
      <c r="L16" s="3452"/>
      <c r="M16" s="3452"/>
      <c r="N16" s="3452"/>
      <c r="O16" s="3452"/>
      <c r="P16" s="3453"/>
      <c r="R16" s="2988" t="s">
        <v>165</v>
      </c>
    </row>
    <row r="17" spans="1:29" ht="194.5" customHeight="1" outlineLevel="1" x14ac:dyDescent="0.35">
      <c r="A17"/>
      <c r="B17" s="2690" t="s">
        <v>175</v>
      </c>
      <c r="C17" s="3398" t="s">
        <v>176</v>
      </c>
      <c r="D17" s="3398" t="s">
        <v>167</v>
      </c>
      <c r="E17" s="3398" t="s">
        <v>167</v>
      </c>
      <c r="F17" s="3395" t="s">
        <v>2708</v>
      </c>
      <c r="G17" s="3399"/>
      <c r="H17" s="3399"/>
      <c r="I17" s="3399"/>
      <c r="J17" s="3399"/>
      <c r="K17" s="3399"/>
      <c r="L17" s="3399"/>
      <c r="M17" s="3399"/>
      <c r="N17" s="3399"/>
      <c r="O17" s="3399"/>
      <c r="P17" s="3400"/>
      <c r="R17" s="3006" t="s">
        <v>177</v>
      </c>
    </row>
    <row r="18" spans="1:29" ht="265.5" customHeight="1" outlineLevel="1" x14ac:dyDescent="0.35">
      <c r="A18"/>
      <c r="B18" s="2690" t="s">
        <v>178</v>
      </c>
      <c r="C18" s="3398" t="s">
        <v>179</v>
      </c>
      <c r="D18" s="3398" t="s">
        <v>167</v>
      </c>
      <c r="E18" s="3398" t="s">
        <v>167</v>
      </c>
      <c r="F18" s="3395" t="s">
        <v>180</v>
      </c>
      <c r="G18" s="3399"/>
      <c r="H18" s="3399"/>
      <c r="I18" s="3399"/>
      <c r="J18" s="3399"/>
      <c r="K18" s="3399"/>
      <c r="L18" s="3399"/>
      <c r="M18" s="3399"/>
      <c r="N18" s="3399"/>
      <c r="O18" s="3399"/>
      <c r="P18" s="3400"/>
      <c r="R18" s="2988" t="s">
        <v>165</v>
      </c>
    </row>
    <row r="19" spans="1:29" ht="345" customHeight="1" outlineLevel="1" x14ac:dyDescent="0.35">
      <c r="A19"/>
      <c r="B19" s="2690" t="s">
        <v>181</v>
      </c>
      <c r="C19" s="3398" t="s">
        <v>182</v>
      </c>
      <c r="D19" s="3398" t="s">
        <v>167</v>
      </c>
      <c r="E19" s="3398" t="s">
        <v>167</v>
      </c>
      <c r="F19" s="3395" t="s">
        <v>183</v>
      </c>
      <c r="G19" s="3399"/>
      <c r="H19" s="3399"/>
      <c r="I19" s="3399"/>
      <c r="J19" s="3399"/>
      <c r="K19" s="3399"/>
      <c r="L19" s="3399"/>
      <c r="M19" s="3399"/>
      <c r="N19" s="3399"/>
      <c r="O19" s="3399"/>
      <c r="P19" s="3400"/>
      <c r="R19" s="2988" t="s">
        <v>165</v>
      </c>
    </row>
    <row r="20" spans="1:29" ht="223.5" customHeight="1" outlineLevel="1" x14ac:dyDescent="0.35">
      <c r="A20"/>
      <c r="B20" s="2690" t="s">
        <v>184</v>
      </c>
      <c r="C20" s="3398" t="s">
        <v>185</v>
      </c>
      <c r="D20" s="3398" t="s">
        <v>167</v>
      </c>
      <c r="E20" s="3398" t="s">
        <v>167</v>
      </c>
      <c r="F20" s="3395" t="s">
        <v>186</v>
      </c>
      <c r="G20" s="3399"/>
      <c r="H20" s="3399"/>
      <c r="I20" s="3399"/>
      <c r="J20" s="3399"/>
      <c r="K20" s="3399"/>
      <c r="L20" s="3399"/>
      <c r="M20" s="3399"/>
      <c r="N20" s="3399"/>
      <c r="O20" s="3399"/>
      <c r="P20" s="3400"/>
      <c r="R20" s="2988" t="s">
        <v>165</v>
      </c>
    </row>
    <row r="21" spans="1:29" ht="287.14999999999998" customHeight="1" outlineLevel="1" x14ac:dyDescent="0.35">
      <c r="A21"/>
      <c r="B21" s="2690" t="s">
        <v>187</v>
      </c>
      <c r="C21" s="3398" t="s">
        <v>188</v>
      </c>
      <c r="D21" s="3398"/>
      <c r="E21" s="3398"/>
      <c r="F21" s="3395" t="s">
        <v>189</v>
      </c>
      <c r="G21" s="3399"/>
      <c r="H21" s="3399"/>
      <c r="I21" s="3399"/>
      <c r="J21" s="3399"/>
      <c r="K21" s="3399"/>
      <c r="L21" s="3399"/>
      <c r="M21" s="3399"/>
      <c r="N21" s="3399"/>
      <c r="O21" s="3399"/>
      <c r="P21" s="3400"/>
      <c r="Q21" s="2801"/>
      <c r="R21" s="2988" t="s">
        <v>165</v>
      </c>
      <c r="S21" s="2985"/>
      <c r="T21" s="2985"/>
      <c r="U21" s="2985"/>
      <c r="V21" s="2985"/>
      <c r="W21" s="2985"/>
      <c r="X21" s="2985"/>
      <c r="Y21" s="2985"/>
      <c r="Z21" s="2985"/>
      <c r="AA21" s="2985"/>
      <c r="AB21" s="2985"/>
      <c r="AC21" s="2985"/>
    </row>
    <row r="22" spans="1:29" ht="173.15" customHeight="1" outlineLevel="1" x14ac:dyDescent="0.35">
      <c r="A22"/>
      <c r="B22" s="2690" t="s">
        <v>190</v>
      </c>
      <c r="C22" s="3495" t="s">
        <v>191</v>
      </c>
      <c r="D22" s="3398" t="s">
        <v>167</v>
      </c>
      <c r="E22" s="3398" t="s">
        <v>167</v>
      </c>
      <c r="F22" s="3395" t="s">
        <v>192</v>
      </c>
      <c r="G22" s="3399"/>
      <c r="H22" s="3399"/>
      <c r="I22" s="3399"/>
      <c r="J22" s="3399"/>
      <c r="K22" s="3399"/>
      <c r="L22" s="3399"/>
      <c r="M22" s="3399"/>
      <c r="N22" s="3399"/>
      <c r="O22" s="3399"/>
      <c r="P22" s="3400"/>
      <c r="Q22" s="2801"/>
      <c r="R22" s="2988" t="s">
        <v>165</v>
      </c>
      <c r="S22" s="2985"/>
      <c r="T22" s="2985"/>
      <c r="U22" s="2985"/>
      <c r="V22" s="2985"/>
      <c r="W22" s="2985"/>
      <c r="X22" s="2985"/>
      <c r="Y22" s="2985"/>
      <c r="Z22" s="2985"/>
      <c r="AA22" s="2985"/>
    </row>
    <row r="23" spans="1:29" ht="135" customHeight="1" outlineLevel="1" x14ac:dyDescent="0.35">
      <c r="A23"/>
      <c r="B23" s="2690" t="s">
        <v>193</v>
      </c>
      <c r="C23" s="3495" t="s">
        <v>194</v>
      </c>
      <c r="D23" s="3398" t="s">
        <v>167</v>
      </c>
      <c r="E23" s="3398" t="s">
        <v>167</v>
      </c>
      <c r="F23" s="3395" t="s">
        <v>195</v>
      </c>
      <c r="G23" s="3399"/>
      <c r="H23" s="3399"/>
      <c r="I23" s="3399"/>
      <c r="J23" s="3399"/>
      <c r="K23" s="3399"/>
      <c r="L23" s="3399"/>
      <c r="M23" s="3399"/>
      <c r="N23" s="3399"/>
      <c r="O23" s="3399"/>
      <c r="P23" s="3400"/>
      <c r="Q23" s="2801"/>
      <c r="R23" s="2988" t="s">
        <v>165</v>
      </c>
      <c r="S23" s="2985"/>
      <c r="T23" s="2985"/>
      <c r="U23" s="2985"/>
      <c r="V23" s="2985"/>
      <c r="W23" s="2985"/>
      <c r="X23" s="2985"/>
      <c r="Y23" s="2985"/>
      <c r="Z23" s="2985"/>
      <c r="AA23" s="2985"/>
    </row>
    <row r="24" spans="1:29" ht="270" customHeight="1" outlineLevel="1" x14ac:dyDescent="0.35">
      <c r="A24"/>
      <c r="B24" s="2690" t="s">
        <v>196</v>
      </c>
      <c r="C24" s="3495" t="s">
        <v>197</v>
      </c>
      <c r="D24" s="3398" t="s">
        <v>167</v>
      </c>
      <c r="E24" s="3398" t="s">
        <v>167</v>
      </c>
      <c r="F24" s="3395" t="s">
        <v>198</v>
      </c>
      <c r="G24" s="3399"/>
      <c r="H24" s="3399"/>
      <c r="I24" s="3399"/>
      <c r="J24" s="3399"/>
      <c r="K24" s="3399"/>
      <c r="L24" s="3399"/>
      <c r="M24" s="3399"/>
      <c r="N24" s="3399"/>
      <c r="O24" s="3399"/>
      <c r="P24" s="3400"/>
      <c r="Q24" s="2801"/>
      <c r="R24" s="2988" t="s">
        <v>165</v>
      </c>
      <c r="S24" s="2985"/>
      <c r="T24" s="2985"/>
      <c r="U24" s="2985"/>
      <c r="V24" s="2985"/>
      <c r="W24" s="2985"/>
      <c r="X24" s="2985"/>
      <c r="Y24" s="2985"/>
      <c r="Z24" s="2985"/>
      <c r="AA24" s="2985"/>
    </row>
    <row r="25" spans="1:29" ht="205.5" customHeight="1" outlineLevel="1" x14ac:dyDescent="0.35">
      <c r="A25"/>
      <c r="B25" s="2690" t="s">
        <v>199</v>
      </c>
      <c r="C25" s="3495" t="s">
        <v>200</v>
      </c>
      <c r="D25" s="3398" t="s">
        <v>167</v>
      </c>
      <c r="E25" s="3398" t="s">
        <v>167</v>
      </c>
      <c r="F25" s="3395" t="s">
        <v>201</v>
      </c>
      <c r="G25" s="3399"/>
      <c r="H25" s="3399"/>
      <c r="I25" s="3399"/>
      <c r="J25" s="3399"/>
      <c r="K25" s="3399"/>
      <c r="L25" s="3399"/>
      <c r="M25" s="3399"/>
      <c r="N25" s="3399"/>
      <c r="O25" s="3399"/>
      <c r="P25" s="3400"/>
      <c r="Q25" s="2801"/>
      <c r="R25" s="2986" t="s">
        <v>165</v>
      </c>
      <c r="S25" s="2985"/>
      <c r="T25" s="2985"/>
      <c r="U25" s="2985"/>
      <c r="V25" s="2985"/>
      <c r="W25" s="2985"/>
      <c r="X25" s="2985"/>
      <c r="Y25" s="2985"/>
      <c r="Z25" s="2985"/>
      <c r="AA25" s="2985"/>
    </row>
    <row r="26" spans="1:29" ht="137.15" customHeight="1" outlineLevel="1" x14ac:dyDescent="0.35">
      <c r="A26"/>
      <c r="B26" s="2690" t="s">
        <v>202</v>
      </c>
      <c r="C26" s="3516" t="s">
        <v>203</v>
      </c>
      <c r="D26" s="3398" t="s">
        <v>167</v>
      </c>
      <c r="E26" s="3398" t="s">
        <v>167</v>
      </c>
      <c r="F26" s="3486" t="s">
        <v>2738</v>
      </c>
      <c r="G26" s="3399"/>
      <c r="H26" s="3399"/>
      <c r="I26" s="3399"/>
      <c r="J26" s="3399"/>
      <c r="K26" s="3399"/>
      <c r="L26" s="3399"/>
      <c r="M26" s="3399"/>
      <c r="N26" s="3399"/>
      <c r="O26" s="3399"/>
      <c r="P26" s="3400"/>
      <c r="R26" s="3007" t="s">
        <v>204</v>
      </c>
    </row>
    <row r="27" spans="1:29" ht="182.15" customHeight="1" outlineLevel="1" x14ac:dyDescent="0.35">
      <c r="A27"/>
      <c r="B27" s="2690" t="s">
        <v>205</v>
      </c>
      <c r="C27" s="3495" t="s">
        <v>206</v>
      </c>
      <c r="D27" s="3398" t="s">
        <v>167</v>
      </c>
      <c r="E27" s="3398" t="s">
        <v>167</v>
      </c>
      <c r="F27" s="3419" t="s">
        <v>207</v>
      </c>
      <c r="G27" s="3399"/>
      <c r="H27" s="3399"/>
      <c r="I27" s="3399"/>
      <c r="J27" s="3399"/>
      <c r="K27" s="3399"/>
      <c r="L27" s="3399"/>
      <c r="M27" s="3399"/>
      <c r="N27" s="3399"/>
      <c r="O27" s="3399"/>
      <c r="P27" s="3400"/>
      <c r="Q27" s="2801"/>
      <c r="R27" s="2987" t="s">
        <v>165</v>
      </c>
      <c r="S27" s="2985"/>
      <c r="T27" s="2985"/>
      <c r="U27" s="2985"/>
      <c r="V27" s="2985"/>
      <c r="W27" s="2985"/>
      <c r="X27" s="2985"/>
      <c r="Y27" s="2985"/>
      <c r="Z27" s="2985"/>
      <c r="AA27" s="2985"/>
    </row>
    <row r="28" spans="1:29" ht="273" customHeight="1" outlineLevel="1" x14ac:dyDescent="0.35">
      <c r="A28"/>
      <c r="B28" s="2690" t="s">
        <v>208</v>
      </c>
      <c r="C28" s="3495" t="s">
        <v>209</v>
      </c>
      <c r="D28" s="3398" t="s">
        <v>167</v>
      </c>
      <c r="E28" s="3398" t="s">
        <v>167</v>
      </c>
      <c r="F28" s="3486" t="s">
        <v>2710</v>
      </c>
      <c r="G28" s="3399"/>
      <c r="H28" s="3399"/>
      <c r="I28" s="3399"/>
      <c r="J28" s="3399"/>
      <c r="K28" s="3399"/>
      <c r="L28" s="3399"/>
      <c r="M28" s="3399"/>
      <c r="N28" s="3399"/>
      <c r="O28" s="3399"/>
      <c r="P28" s="3400"/>
      <c r="Q28" s="2978"/>
      <c r="R28" s="2988" t="s">
        <v>165</v>
      </c>
      <c r="S28" s="2985"/>
      <c r="T28" s="2985"/>
      <c r="U28" s="2985"/>
      <c r="V28" s="2985"/>
      <c r="W28" s="2985"/>
      <c r="X28" s="2985"/>
      <c r="Y28" s="2985"/>
      <c r="Z28" s="2985"/>
      <c r="AA28" s="2985"/>
    </row>
    <row r="29" spans="1:29" ht="78.650000000000006" customHeight="1" outlineLevel="1" x14ac:dyDescent="0.35">
      <c r="A29"/>
      <c r="B29" s="2690" t="s">
        <v>210</v>
      </c>
      <c r="C29" s="3495" t="s">
        <v>211</v>
      </c>
      <c r="D29" s="3398" t="s">
        <v>167</v>
      </c>
      <c r="E29" s="3398" t="s">
        <v>167</v>
      </c>
      <c r="F29" s="3419" t="s">
        <v>212</v>
      </c>
      <c r="G29" s="3399"/>
      <c r="H29" s="3399"/>
      <c r="I29" s="3399"/>
      <c r="J29" s="3399"/>
      <c r="K29" s="3399"/>
      <c r="L29" s="3399"/>
      <c r="M29" s="3399"/>
      <c r="N29" s="3399"/>
      <c r="O29" s="3399"/>
      <c r="P29" s="3400"/>
      <c r="Q29" s="2978"/>
      <c r="R29" s="2988" t="s">
        <v>165</v>
      </c>
      <c r="S29" s="2985"/>
      <c r="T29" s="2985"/>
      <c r="U29" s="2985"/>
      <c r="V29" s="2985"/>
      <c r="W29" s="2985"/>
      <c r="X29" s="2985"/>
      <c r="Y29" s="2985"/>
      <c r="Z29" s="2985"/>
      <c r="AA29" s="2985"/>
    </row>
    <row r="30" spans="1:29" ht="139.5" customHeight="1" outlineLevel="1" x14ac:dyDescent="0.35">
      <c r="A30"/>
      <c r="B30" s="2690" t="s">
        <v>213</v>
      </c>
      <c r="C30" s="3495" t="s">
        <v>214</v>
      </c>
      <c r="D30" s="3398" t="s">
        <v>167</v>
      </c>
      <c r="E30" s="3398" t="s">
        <v>167</v>
      </c>
      <c r="F30" s="3493" t="s">
        <v>215</v>
      </c>
      <c r="G30" s="3399"/>
      <c r="H30" s="3399"/>
      <c r="I30" s="3399"/>
      <c r="J30" s="3399"/>
      <c r="K30" s="3399"/>
      <c r="L30" s="3399"/>
      <c r="M30" s="3399"/>
      <c r="N30" s="3399"/>
      <c r="O30" s="3399"/>
      <c r="P30" s="3400"/>
      <c r="Q30" s="2978"/>
      <c r="R30" s="2988" t="s">
        <v>165</v>
      </c>
      <c r="S30" s="2985"/>
      <c r="T30" s="2985"/>
      <c r="U30" s="2985"/>
      <c r="V30" s="2985"/>
      <c r="W30" s="2985"/>
      <c r="X30" s="2985"/>
      <c r="Y30" s="2985"/>
      <c r="Z30" s="2985"/>
      <c r="AA30" s="2985"/>
    </row>
    <row r="31" spans="1:29" ht="192" customHeight="1" outlineLevel="1" x14ac:dyDescent="0.35">
      <c r="A31"/>
      <c r="B31" s="2690" t="s">
        <v>216</v>
      </c>
      <c r="C31" s="3495" t="s">
        <v>217</v>
      </c>
      <c r="D31" s="3398" t="s">
        <v>167</v>
      </c>
      <c r="E31" s="3398" t="s">
        <v>167</v>
      </c>
      <c r="F31" s="3395" t="s">
        <v>218</v>
      </c>
      <c r="G31" s="3396"/>
      <c r="H31" s="3396"/>
      <c r="I31" s="3396"/>
      <c r="J31" s="3396"/>
      <c r="K31" s="3396"/>
      <c r="L31" s="3396"/>
      <c r="M31" s="3396"/>
      <c r="N31" s="3396"/>
      <c r="O31" s="3396"/>
      <c r="P31" s="3397"/>
      <c r="Q31" s="2801"/>
      <c r="R31" s="2989" t="s">
        <v>165</v>
      </c>
      <c r="S31" s="2985"/>
      <c r="T31" s="2985"/>
      <c r="U31" s="2985"/>
      <c r="V31" s="2985"/>
      <c r="W31" s="2985"/>
      <c r="X31" s="2985"/>
      <c r="Y31" s="2985"/>
      <c r="Z31" s="2985"/>
      <c r="AA31" s="2985"/>
    </row>
    <row r="32" spans="1:29" ht="210" customHeight="1" outlineLevel="1" x14ac:dyDescent="0.35">
      <c r="A32"/>
      <c r="B32" s="2690" t="s">
        <v>219</v>
      </c>
      <c r="C32" s="3495" t="s">
        <v>220</v>
      </c>
      <c r="D32" s="3398" t="s">
        <v>167</v>
      </c>
      <c r="E32" s="3398" t="s">
        <v>167</v>
      </c>
      <c r="F32" s="3395" t="s">
        <v>218</v>
      </c>
      <c r="G32" s="3396"/>
      <c r="H32" s="3396"/>
      <c r="I32" s="3396"/>
      <c r="J32" s="3396"/>
      <c r="K32" s="3396"/>
      <c r="L32" s="3396"/>
      <c r="M32" s="3396"/>
      <c r="N32" s="3396"/>
      <c r="O32" s="3396"/>
      <c r="P32" s="3397"/>
      <c r="Q32" s="2801"/>
      <c r="R32" s="2988" t="s">
        <v>165</v>
      </c>
      <c r="S32" s="2985"/>
      <c r="T32" s="2985"/>
      <c r="U32" s="2985"/>
      <c r="V32" s="2985"/>
      <c r="W32" s="2985"/>
      <c r="X32" s="2985"/>
      <c r="Y32" s="2985"/>
      <c r="Z32" s="2985"/>
      <c r="AA32" s="2985"/>
    </row>
    <row r="33" spans="1:27" ht="210" customHeight="1" outlineLevel="1" x14ac:dyDescent="0.35">
      <c r="A33"/>
      <c r="B33" s="2690" t="s">
        <v>221</v>
      </c>
      <c r="C33" s="3398" t="s">
        <v>222</v>
      </c>
      <c r="D33" s="3398" t="s">
        <v>167</v>
      </c>
      <c r="E33" s="3398" t="s">
        <v>167</v>
      </c>
      <c r="F33" s="3419" t="s">
        <v>2711</v>
      </c>
      <c r="G33" s="3399"/>
      <c r="H33" s="3399"/>
      <c r="I33" s="3399"/>
      <c r="J33" s="3399"/>
      <c r="K33" s="3399"/>
      <c r="L33" s="3399"/>
      <c r="M33" s="3399"/>
      <c r="N33" s="3399"/>
      <c r="O33" s="3399"/>
      <c r="P33" s="3400"/>
      <c r="R33" s="3008" t="s">
        <v>223</v>
      </c>
    </row>
    <row r="34" spans="1:27" ht="87" customHeight="1" outlineLevel="1" x14ac:dyDescent="0.35">
      <c r="A34"/>
      <c r="B34" s="2690" t="s">
        <v>224</v>
      </c>
      <c r="C34" s="3398" t="s">
        <v>225</v>
      </c>
      <c r="D34" s="3398" t="s">
        <v>167</v>
      </c>
      <c r="E34" s="3398" t="s">
        <v>167</v>
      </c>
      <c r="F34" s="3486" t="s">
        <v>226</v>
      </c>
      <c r="G34" s="3399"/>
      <c r="H34" s="3399"/>
      <c r="I34" s="3399"/>
      <c r="J34" s="3399"/>
      <c r="K34" s="3399"/>
      <c r="L34" s="3399"/>
      <c r="M34" s="3399"/>
      <c r="N34" s="3399"/>
      <c r="O34" s="3399"/>
      <c r="P34" s="3400"/>
      <c r="R34" s="2986" t="s">
        <v>165</v>
      </c>
    </row>
    <row r="35" spans="1:27" ht="363" customHeight="1" outlineLevel="1" x14ac:dyDescent="0.35">
      <c r="A35"/>
      <c r="B35" s="2690" t="s">
        <v>227</v>
      </c>
      <c r="C35" s="3495" t="s">
        <v>228</v>
      </c>
      <c r="D35" s="3398" t="s">
        <v>167</v>
      </c>
      <c r="E35" s="3398" t="s">
        <v>167</v>
      </c>
      <c r="F35" s="3486" t="s">
        <v>2712</v>
      </c>
      <c r="G35" s="3399"/>
      <c r="H35" s="3399"/>
      <c r="I35" s="3399"/>
      <c r="J35" s="3399"/>
      <c r="K35" s="3399"/>
      <c r="L35" s="3399"/>
      <c r="M35" s="3399"/>
      <c r="N35" s="3399"/>
      <c r="O35" s="3399"/>
      <c r="P35" s="3400"/>
      <c r="Q35" s="2979"/>
      <c r="R35" s="3008" t="s">
        <v>229</v>
      </c>
      <c r="S35" s="2985"/>
      <c r="T35" s="2985"/>
      <c r="U35" s="2985"/>
      <c r="V35" s="2985"/>
      <c r="W35" s="2985"/>
      <c r="X35" s="2985"/>
      <c r="Y35" s="2985"/>
      <c r="Z35" s="2985"/>
      <c r="AA35" s="2985"/>
    </row>
    <row r="36" spans="1:27" ht="313.5" customHeight="1" outlineLevel="1" x14ac:dyDescent="0.35">
      <c r="A36"/>
      <c r="B36" s="2690" t="s">
        <v>230</v>
      </c>
      <c r="C36" s="3495" t="s">
        <v>231</v>
      </c>
      <c r="D36" s="3398" t="s">
        <v>167</v>
      </c>
      <c r="E36" s="3398" t="s">
        <v>167</v>
      </c>
      <c r="F36" s="3486" t="s">
        <v>232</v>
      </c>
      <c r="G36" s="3399"/>
      <c r="H36" s="3399"/>
      <c r="I36" s="3399"/>
      <c r="J36" s="3399"/>
      <c r="K36" s="3399"/>
      <c r="L36" s="3399"/>
      <c r="M36" s="3399"/>
      <c r="N36" s="3399"/>
      <c r="O36" s="3399"/>
      <c r="P36" s="3400"/>
      <c r="Q36" s="2979"/>
      <c r="R36" s="2987" t="s">
        <v>165</v>
      </c>
      <c r="S36" s="2985"/>
      <c r="T36" s="2985"/>
      <c r="U36" s="2985"/>
      <c r="V36" s="2985"/>
      <c r="W36" s="2985"/>
      <c r="X36" s="2985"/>
      <c r="Y36" s="2985"/>
      <c r="Z36" s="2985"/>
      <c r="AA36" s="2985"/>
    </row>
    <row r="37" spans="1:27" ht="313.5" customHeight="1" outlineLevel="1" x14ac:dyDescent="0.35">
      <c r="A37"/>
      <c r="B37" s="2690" t="s">
        <v>233</v>
      </c>
      <c r="C37" s="3398" t="s">
        <v>234</v>
      </c>
      <c r="D37" s="3398" t="s">
        <v>167</v>
      </c>
      <c r="E37" s="3398" t="s">
        <v>167</v>
      </c>
      <c r="F37" s="3395" t="s">
        <v>235</v>
      </c>
      <c r="G37" s="3399"/>
      <c r="H37" s="3399"/>
      <c r="I37" s="3399"/>
      <c r="J37" s="3399"/>
      <c r="K37" s="3399"/>
      <c r="L37" s="3399"/>
      <c r="M37" s="3399"/>
      <c r="N37" s="3399"/>
      <c r="O37" s="3399"/>
      <c r="P37" s="3400"/>
      <c r="R37" s="2988" t="s">
        <v>165</v>
      </c>
    </row>
    <row r="38" spans="1:27" ht="313.5" customHeight="1" outlineLevel="1" x14ac:dyDescent="0.35">
      <c r="A38"/>
      <c r="B38" s="2690" t="s">
        <v>236</v>
      </c>
      <c r="C38" s="3398" t="s">
        <v>237</v>
      </c>
      <c r="D38" s="3398" t="s">
        <v>167</v>
      </c>
      <c r="E38" s="3398" t="s">
        <v>167</v>
      </c>
      <c r="F38" s="3395" t="s">
        <v>2713</v>
      </c>
      <c r="G38" s="3399"/>
      <c r="H38" s="3399"/>
      <c r="I38" s="3399"/>
      <c r="J38" s="3399"/>
      <c r="K38" s="3399"/>
      <c r="L38" s="3399"/>
      <c r="M38" s="3399"/>
      <c r="N38" s="3399"/>
      <c r="O38" s="3399"/>
      <c r="P38" s="3400"/>
      <c r="R38" s="2988" t="s">
        <v>165</v>
      </c>
    </row>
    <row r="39" spans="1:27" ht="313.5" customHeight="1" outlineLevel="1" x14ac:dyDescent="0.35">
      <c r="A39"/>
      <c r="B39" s="2690" t="s">
        <v>238</v>
      </c>
      <c r="C39" s="3496" t="s">
        <v>239</v>
      </c>
      <c r="D39" s="3496"/>
      <c r="E39" s="3496"/>
      <c r="F39" s="3395" t="s">
        <v>240</v>
      </c>
      <c r="G39" s="3399"/>
      <c r="H39" s="3399"/>
      <c r="I39" s="3399"/>
      <c r="J39" s="3399"/>
      <c r="K39" s="3399"/>
      <c r="L39" s="3399"/>
      <c r="M39" s="3399"/>
      <c r="N39" s="3399"/>
      <c r="O39" s="3399"/>
      <c r="P39" s="3400"/>
      <c r="R39" s="2988" t="s">
        <v>165</v>
      </c>
    </row>
    <row r="40" spans="1:27" ht="313.5" customHeight="1" outlineLevel="1" x14ac:dyDescent="0.35">
      <c r="A40"/>
      <c r="B40" s="2690" t="s">
        <v>241</v>
      </c>
      <c r="C40" s="3496" t="s">
        <v>242</v>
      </c>
      <c r="D40" s="3496"/>
      <c r="E40" s="3496"/>
      <c r="F40" s="3419" t="s">
        <v>243</v>
      </c>
      <c r="G40" s="3399"/>
      <c r="H40" s="3399"/>
      <c r="I40" s="3399"/>
      <c r="J40" s="3399"/>
      <c r="K40" s="3399"/>
      <c r="L40" s="3399"/>
      <c r="M40" s="3399"/>
      <c r="N40" s="3399"/>
      <c r="O40" s="3399"/>
      <c r="P40" s="3400"/>
      <c r="R40" s="2988" t="s">
        <v>165</v>
      </c>
    </row>
    <row r="41" spans="1:27" ht="409.6" customHeight="1" outlineLevel="1" x14ac:dyDescent="0.35">
      <c r="A41"/>
      <c r="B41" s="2690" t="s">
        <v>244</v>
      </c>
      <c r="C41" s="3518" t="s">
        <v>245</v>
      </c>
      <c r="D41" s="3496"/>
      <c r="E41" s="3496"/>
      <c r="F41" s="3506" t="s">
        <v>2714</v>
      </c>
      <c r="G41" s="3483"/>
      <c r="H41" s="3483"/>
      <c r="I41" s="3483"/>
      <c r="J41" s="3483"/>
      <c r="K41" s="3483"/>
      <c r="L41" s="3483"/>
      <c r="M41" s="3483"/>
      <c r="N41" s="3483"/>
      <c r="O41" s="3483"/>
      <c r="P41" s="3484"/>
      <c r="Q41" s="2980"/>
      <c r="R41" s="2988" t="s">
        <v>165</v>
      </c>
      <c r="S41" s="2984"/>
      <c r="T41" s="2984"/>
      <c r="U41" s="2984"/>
      <c r="V41" s="2984"/>
      <c r="W41" s="2984"/>
      <c r="X41" s="2984"/>
      <c r="Y41" s="2984"/>
      <c r="Z41" s="2984"/>
      <c r="AA41" s="2984"/>
    </row>
    <row r="42" spans="1:27" ht="313.5" customHeight="1" outlineLevel="1" x14ac:dyDescent="0.35">
      <c r="A42"/>
      <c r="B42" s="2690" t="s">
        <v>246</v>
      </c>
      <c r="C42" s="3496" t="s">
        <v>247</v>
      </c>
      <c r="D42" s="3496"/>
      <c r="E42" s="3496"/>
      <c r="F42" s="3395" t="s">
        <v>248</v>
      </c>
      <c r="G42" s="3399"/>
      <c r="H42" s="3399"/>
      <c r="I42" s="3399"/>
      <c r="J42" s="3399"/>
      <c r="K42" s="3399"/>
      <c r="L42" s="3399"/>
      <c r="M42" s="3399"/>
      <c r="N42" s="3399"/>
      <c r="O42" s="3399"/>
      <c r="P42" s="3400"/>
      <c r="R42" s="2986" t="s">
        <v>165</v>
      </c>
    </row>
    <row r="43" spans="1:27" ht="33" customHeight="1" x14ac:dyDescent="0.35">
      <c r="A43"/>
      <c r="B43" s="3426" t="s">
        <v>249</v>
      </c>
      <c r="C43" s="3427"/>
      <c r="D43" s="3427"/>
      <c r="E43" s="3427"/>
      <c r="F43" s="3427"/>
      <c r="G43" s="3427"/>
      <c r="H43" s="3427"/>
      <c r="I43" s="3427"/>
      <c r="J43" s="3427"/>
      <c r="K43" s="3427"/>
      <c r="L43" s="3427"/>
      <c r="M43" s="3427"/>
      <c r="N43" s="3427"/>
      <c r="O43" s="3427"/>
      <c r="P43" s="3428"/>
      <c r="R43" s="2995"/>
    </row>
    <row r="44" spans="1:27" ht="177" customHeight="1" outlineLevel="1" x14ac:dyDescent="0.35">
      <c r="A44"/>
      <c r="B44" s="3429" t="s">
        <v>250</v>
      </c>
      <c r="C44" s="3407" t="s">
        <v>2715</v>
      </c>
      <c r="D44" s="3476"/>
      <c r="E44" s="3477"/>
      <c r="F44" s="3408" t="s">
        <v>252</v>
      </c>
      <c r="G44" s="3409"/>
      <c r="H44" s="3409"/>
      <c r="I44" s="3409"/>
      <c r="J44" s="3409"/>
      <c r="K44" s="3409"/>
      <c r="L44" s="3409"/>
      <c r="M44" s="3409"/>
      <c r="N44" s="3409"/>
      <c r="O44" s="3409"/>
      <c r="P44" s="3410"/>
      <c r="R44" s="3385" t="s">
        <v>165</v>
      </c>
    </row>
    <row r="45" spans="1:27" ht="176.5" customHeight="1" outlineLevel="1" x14ac:dyDescent="0.35">
      <c r="A45"/>
      <c r="B45" s="3430"/>
      <c r="C45" s="3401"/>
      <c r="D45" s="3471"/>
      <c r="E45" s="3472"/>
      <c r="F45" s="3411"/>
      <c r="G45" s="3412"/>
      <c r="H45" s="3412"/>
      <c r="I45" s="3412"/>
      <c r="J45" s="3412"/>
      <c r="K45" s="3412"/>
      <c r="L45" s="3412"/>
      <c r="M45" s="3412"/>
      <c r="N45" s="3412"/>
      <c r="O45" s="3412"/>
      <c r="P45" s="3413"/>
      <c r="R45" s="3387"/>
    </row>
    <row r="46" spans="1:27" ht="105" customHeight="1" outlineLevel="1" x14ac:dyDescent="0.35">
      <c r="A46"/>
      <c r="B46" s="3429" t="s">
        <v>253</v>
      </c>
      <c r="C46" s="3407" t="s">
        <v>2716</v>
      </c>
      <c r="D46" s="3476"/>
      <c r="E46" s="3477"/>
      <c r="F46" s="3550" t="s">
        <v>254</v>
      </c>
      <c r="G46" s="3498"/>
      <c r="H46" s="3498"/>
      <c r="I46" s="3498"/>
      <c r="J46" s="3498"/>
      <c r="K46" s="3498"/>
      <c r="L46" s="3498"/>
      <c r="M46" s="3498"/>
      <c r="N46" s="3498"/>
      <c r="O46" s="3498"/>
      <c r="P46" s="3499"/>
      <c r="R46" s="3385" t="s">
        <v>165</v>
      </c>
    </row>
    <row r="47" spans="1:27" ht="146.15" customHeight="1" outlineLevel="1" x14ac:dyDescent="0.35">
      <c r="A47"/>
      <c r="B47" s="3430"/>
      <c r="C47" s="3401"/>
      <c r="D47" s="3471"/>
      <c r="E47" s="3472"/>
      <c r="F47" s="3500"/>
      <c r="G47" s="3501"/>
      <c r="H47" s="3501"/>
      <c r="I47" s="3501"/>
      <c r="J47" s="3501"/>
      <c r="K47" s="3501"/>
      <c r="L47" s="3501"/>
      <c r="M47" s="3501"/>
      <c r="N47" s="3501"/>
      <c r="O47" s="3501"/>
      <c r="P47" s="3502"/>
      <c r="R47" s="3386"/>
    </row>
    <row r="48" spans="1:27" ht="59.5" customHeight="1" outlineLevel="1" x14ac:dyDescent="0.35">
      <c r="A48"/>
      <c r="B48" s="3429" t="s">
        <v>255</v>
      </c>
      <c r="C48" s="3407" t="s">
        <v>2717</v>
      </c>
      <c r="D48" s="3476"/>
      <c r="E48" s="3477"/>
      <c r="F48" s="3550" t="s">
        <v>254</v>
      </c>
      <c r="G48" s="3498"/>
      <c r="H48" s="3498"/>
      <c r="I48" s="3498"/>
      <c r="J48" s="3498"/>
      <c r="K48" s="3498"/>
      <c r="L48" s="3498"/>
      <c r="M48" s="3498"/>
      <c r="N48" s="3498"/>
      <c r="O48" s="3498"/>
      <c r="P48" s="3499"/>
      <c r="R48" s="3388" t="s">
        <v>165</v>
      </c>
    </row>
    <row r="49" spans="1:18" ht="59.5" customHeight="1" outlineLevel="1" x14ac:dyDescent="0.35">
      <c r="A49"/>
      <c r="B49" s="3454"/>
      <c r="C49" s="3487"/>
      <c r="D49" s="3488"/>
      <c r="E49" s="3489"/>
      <c r="F49" s="3503"/>
      <c r="G49" s="3504"/>
      <c r="H49" s="3504"/>
      <c r="I49" s="3504"/>
      <c r="J49" s="3504"/>
      <c r="K49" s="3504"/>
      <c r="L49" s="3504"/>
      <c r="M49" s="3504"/>
      <c r="N49" s="3504"/>
      <c r="O49" s="3504"/>
      <c r="P49" s="3505"/>
      <c r="R49" s="3388"/>
    </row>
    <row r="50" spans="1:18" ht="59.5" customHeight="1" outlineLevel="1" x14ac:dyDescent="0.35">
      <c r="A50"/>
      <c r="B50" s="3454"/>
      <c r="C50" s="3487"/>
      <c r="D50" s="3488"/>
      <c r="E50" s="3489"/>
      <c r="F50" s="3503"/>
      <c r="G50" s="3504"/>
      <c r="H50" s="3504"/>
      <c r="I50" s="3504"/>
      <c r="J50" s="3504"/>
      <c r="K50" s="3504"/>
      <c r="L50" s="3504"/>
      <c r="M50" s="3504"/>
      <c r="N50" s="3504"/>
      <c r="O50" s="3504"/>
      <c r="P50" s="3505"/>
      <c r="Q50" s="1" t="s">
        <v>256</v>
      </c>
      <c r="R50" s="3388"/>
    </row>
    <row r="51" spans="1:18" ht="59.5" customHeight="1" outlineLevel="1" x14ac:dyDescent="0.35">
      <c r="A51"/>
      <c r="B51" s="3454"/>
      <c r="C51" s="3487"/>
      <c r="D51" s="3488"/>
      <c r="E51" s="3489"/>
      <c r="F51" s="3503"/>
      <c r="G51" s="3504"/>
      <c r="H51" s="3504"/>
      <c r="I51" s="3504"/>
      <c r="J51" s="3504"/>
      <c r="K51" s="3504"/>
      <c r="L51" s="3504"/>
      <c r="M51" s="3504"/>
      <c r="N51" s="3504"/>
      <c r="O51" s="3504"/>
      <c r="P51" s="3505"/>
      <c r="R51" s="3388"/>
    </row>
    <row r="52" spans="1:18" ht="59.5" customHeight="1" outlineLevel="1" x14ac:dyDescent="0.35">
      <c r="A52"/>
      <c r="B52" s="3430"/>
      <c r="C52" s="3401"/>
      <c r="D52" s="3471"/>
      <c r="E52" s="3472"/>
      <c r="F52" s="3500"/>
      <c r="G52" s="3501"/>
      <c r="H52" s="3501"/>
      <c r="I52" s="3501"/>
      <c r="J52" s="3501"/>
      <c r="K52" s="3501"/>
      <c r="L52" s="3501"/>
      <c r="M52" s="3501"/>
      <c r="N52" s="3501"/>
      <c r="O52" s="3501"/>
      <c r="P52" s="3502"/>
      <c r="R52" s="3388"/>
    </row>
    <row r="53" spans="1:18" ht="86.15" customHeight="1" outlineLevel="1" x14ac:dyDescent="0.35">
      <c r="A53"/>
      <c r="B53" s="3429" t="s">
        <v>257</v>
      </c>
      <c r="C53" s="3407" t="s">
        <v>2718</v>
      </c>
      <c r="D53" s="3476"/>
      <c r="E53" s="3477"/>
      <c r="F53" s="3497" t="s">
        <v>2723</v>
      </c>
      <c r="G53" s="3507"/>
      <c r="H53" s="3507"/>
      <c r="I53" s="3507"/>
      <c r="J53" s="3507"/>
      <c r="K53" s="3507"/>
      <c r="L53" s="3507"/>
      <c r="M53" s="3507"/>
      <c r="N53" s="3507"/>
      <c r="O53" s="3507"/>
      <c r="P53" s="3508"/>
      <c r="Q53" s="1" t="s">
        <v>256</v>
      </c>
      <c r="R53" s="3389" t="s">
        <v>258</v>
      </c>
    </row>
    <row r="54" spans="1:18" ht="73" customHeight="1" outlineLevel="1" x14ac:dyDescent="0.35">
      <c r="A54"/>
      <c r="B54" s="3454"/>
      <c r="C54" s="3487"/>
      <c r="D54" s="3488"/>
      <c r="E54" s="3489"/>
      <c r="F54" s="3509"/>
      <c r="G54" s="3510"/>
      <c r="H54" s="3510"/>
      <c r="I54" s="3510"/>
      <c r="J54" s="3510"/>
      <c r="K54" s="3510"/>
      <c r="L54" s="3510"/>
      <c r="M54" s="3510"/>
      <c r="N54" s="3510"/>
      <c r="O54" s="3510"/>
      <c r="P54" s="3511"/>
      <c r="R54" s="3389"/>
    </row>
    <row r="55" spans="1:18" ht="2.15" customHeight="1" outlineLevel="1" x14ac:dyDescent="0.35">
      <c r="A55"/>
      <c r="B55" s="3454"/>
      <c r="C55" s="3487"/>
      <c r="D55" s="3488"/>
      <c r="E55" s="3489"/>
      <c r="F55" s="3509"/>
      <c r="G55" s="3510"/>
      <c r="H55" s="3510"/>
      <c r="I55" s="3510"/>
      <c r="J55" s="3510"/>
      <c r="K55" s="3510"/>
      <c r="L55" s="3510"/>
      <c r="M55" s="3510"/>
      <c r="N55" s="3510"/>
      <c r="O55" s="3510"/>
      <c r="P55" s="3511"/>
      <c r="R55" s="3389"/>
    </row>
    <row r="56" spans="1:18" ht="123" hidden="1" customHeight="1" outlineLevel="1" x14ac:dyDescent="0.35">
      <c r="A56"/>
      <c r="B56" s="3430"/>
      <c r="C56" s="3401"/>
      <c r="D56" s="3471"/>
      <c r="E56" s="3472"/>
      <c r="F56" s="3512"/>
      <c r="G56" s="3513"/>
      <c r="H56" s="3513"/>
      <c r="I56" s="3513"/>
      <c r="J56" s="3513"/>
      <c r="K56" s="3513"/>
      <c r="L56" s="3513"/>
      <c r="M56" s="3513"/>
      <c r="N56" s="3513"/>
      <c r="O56" s="3513"/>
      <c r="P56" s="3514"/>
      <c r="R56" s="3390"/>
    </row>
    <row r="57" spans="1:18" ht="86.15" customHeight="1" outlineLevel="1" x14ac:dyDescent="0.35">
      <c r="A57"/>
      <c r="B57" s="3429" t="s">
        <v>259</v>
      </c>
      <c r="C57" s="3407" t="s">
        <v>2719</v>
      </c>
      <c r="D57" s="3476"/>
      <c r="E57" s="3477"/>
      <c r="F57" s="3497" t="s">
        <v>260</v>
      </c>
      <c r="G57" s="3498"/>
      <c r="H57" s="3498"/>
      <c r="I57" s="3498"/>
      <c r="J57" s="3498"/>
      <c r="K57" s="3498"/>
      <c r="L57" s="3498"/>
      <c r="M57" s="3498"/>
      <c r="N57" s="3498"/>
      <c r="O57" s="3498"/>
      <c r="P57" s="3499"/>
      <c r="Q57" s="1" t="s">
        <v>261</v>
      </c>
      <c r="R57" s="3385" t="s">
        <v>165</v>
      </c>
    </row>
    <row r="58" spans="1:18" ht="73" customHeight="1" outlineLevel="1" x14ac:dyDescent="0.35">
      <c r="A58"/>
      <c r="B58" s="3454"/>
      <c r="C58" s="3487"/>
      <c r="D58" s="3488"/>
      <c r="E58" s="3489"/>
      <c r="F58" s="3503"/>
      <c r="G58" s="3504"/>
      <c r="H58" s="3504"/>
      <c r="I58" s="3504"/>
      <c r="J58" s="3504"/>
      <c r="K58" s="3504"/>
      <c r="L58" s="3504"/>
      <c r="M58" s="3504"/>
      <c r="N58" s="3504"/>
      <c r="O58" s="3504"/>
      <c r="P58" s="3505"/>
      <c r="R58" s="3386"/>
    </row>
    <row r="59" spans="1:18" ht="15.65" customHeight="1" outlineLevel="1" x14ac:dyDescent="0.35">
      <c r="A59"/>
      <c r="B59" s="3454"/>
      <c r="C59" s="3487"/>
      <c r="D59" s="3488"/>
      <c r="E59" s="3489"/>
      <c r="F59" s="3503"/>
      <c r="G59" s="3504"/>
      <c r="H59" s="3504"/>
      <c r="I59" s="3504"/>
      <c r="J59" s="3504"/>
      <c r="K59" s="3504"/>
      <c r="L59" s="3504"/>
      <c r="M59" s="3504"/>
      <c r="N59" s="3504"/>
      <c r="O59" s="3504"/>
      <c r="P59" s="3505"/>
      <c r="R59" s="3386"/>
    </row>
    <row r="60" spans="1:18" ht="62.5" customHeight="1" outlineLevel="1" x14ac:dyDescent="0.35">
      <c r="A60"/>
      <c r="B60" s="3454"/>
      <c r="C60" s="3487"/>
      <c r="D60" s="3488"/>
      <c r="E60" s="3489"/>
      <c r="F60" s="3503"/>
      <c r="G60" s="3504"/>
      <c r="H60" s="3504"/>
      <c r="I60" s="3504"/>
      <c r="J60" s="3504"/>
      <c r="K60" s="3504"/>
      <c r="L60" s="3504"/>
      <c r="M60" s="3504"/>
      <c r="N60" s="3504"/>
      <c r="O60" s="3504"/>
      <c r="P60" s="3505"/>
      <c r="R60" s="3386"/>
    </row>
    <row r="61" spans="1:18" ht="15" customHeight="1" outlineLevel="1" x14ac:dyDescent="0.35">
      <c r="A61"/>
      <c r="B61" s="3454"/>
      <c r="C61" s="3487"/>
      <c r="D61" s="3488"/>
      <c r="E61" s="3489"/>
      <c r="F61" s="3503"/>
      <c r="G61" s="3504"/>
      <c r="H61" s="3504"/>
      <c r="I61" s="3504"/>
      <c r="J61" s="3504"/>
      <c r="K61" s="3504"/>
      <c r="L61" s="3504"/>
      <c r="M61" s="3504"/>
      <c r="N61" s="3504"/>
      <c r="O61" s="3504"/>
      <c r="P61" s="3505"/>
      <c r="R61" s="3386"/>
    </row>
    <row r="62" spans="1:18" ht="15.65" hidden="1" customHeight="1" outlineLevel="1" x14ac:dyDescent="0.35">
      <c r="A62"/>
      <c r="B62" s="3430"/>
      <c r="C62" s="3401"/>
      <c r="D62" s="3471"/>
      <c r="E62" s="3472"/>
      <c r="F62" s="3500"/>
      <c r="G62" s="3501"/>
      <c r="H62" s="3501"/>
      <c r="I62" s="3501"/>
      <c r="J62" s="3501"/>
      <c r="K62" s="3501"/>
      <c r="L62" s="3501"/>
      <c r="M62" s="3501"/>
      <c r="N62" s="3501"/>
      <c r="O62" s="3501"/>
      <c r="P62" s="3502"/>
      <c r="R62" s="3387"/>
    </row>
    <row r="63" spans="1:18" ht="86.15" customHeight="1" outlineLevel="1" x14ac:dyDescent="0.35">
      <c r="A63"/>
      <c r="B63" s="3429" t="s">
        <v>262</v>
      </c>
      <c r="C63" s="3448" t="s">
        <v>263</v>
      </c>
      <c r="D63" s="3476"/>
      <c r="E63" s="3477"/>
      <c r="F63" s="3408" t="s">
        <v>264</v>
      </c>
      <c r="G63" s="3443"/>
      <c r="H63" s="3443"/>
      <c r="I63" s="3443"/>
      <c r="J63" s="3443"/>
      <c r="K63" s="3443"/>
      <c r="L63" s="3443"/>
      <c r="M63" s="3443"/>
      <c r="N63" s="3443"/>
      <c r="O63" s="3443"/>
      <c r="P63" s="3444"/>
      <c r="Q63" s="1" t="s">
        <v>256</v>
      </c>
      <c r="R63" s="3385" t="s">
        <v>165</v>
      </c>
    </row>
    <row r="64" spans="1:18" ht="73" customHeight="1" outlineLevel="1" x14ac:dyDescent="0.35">
      <c r="A64"/>
      <c r="B64" s="3454"/>
      <c r="C64" s="3487"/>
      <c r="D64" s="3488"/>
      <c r="E64" s="3489"/>
      <c r="F64" s="3449"/>
      <c r="G64" s="3450"/>
      <c r="H64" s="3450"/>
      <c r="I64" s="3450"/>
      <c r="J64" s="3450"/>
      <c r="K64" s="3450"/>
      <c r="L64" s="3450"/>
      <c r="M64" s="3450"/>
      <c r="N64" s="3450"/>
      <c r="O64" s="3450"/>
      <c r="P64" s="3451"/>
      <c r="R64" s="3386"/>
    </row>
    <row r="65" spans="1:18" ht="86.15" customHeight="1" outlineLevel="1" x14ac:dyDescent="0.35">
      <c r="A65"/>
      <c r="B65" s="3430"/>
      <c r="C65" s="3401"/>
      <c r="D65" s="3471"/>
      <c r="E65" s="3472"/>
      <c r="F65" s="3445"/>
      <c r="G65" s="3446"/>
      <c r="H65" s="3446"/>
      <c r="I65" s="3446"/>
      <c r="J65" s="3446"/>
      <c r="K65" s="3446"/>
      <c r="L65" s="3446"/>
      <c r="M65" s="3446"/>
      <c r="N65" s="3446"/>
      <c r="O65" s="3446"/>
      <c r="P65" s="3447"/>
      <c r="R65" s="3387"/>
    </row>
    <row r="66" spans="1:18" ht="86.15" customHeight="1" outlineLevel="1" x14ac:dyDescent="0.35">
      <c r="A66"/>
      <c r="B66" s="3429" t="s">
        <v>265</v>
      </c>
      <c r="C66" s="3407" t="s">
        <v>2720</v>
      </c>
      <c r="D66" s="3476"/>
      <c r="E66" s="3477"/>
      <c r="F66" s="3497" t="s">
        <v>266</v>
      </c>
      <c r="G66" s="3498"/>
      <c r="H66" s="3498"/>
      <c r="I66" s="3498"/>
      <c r="J66" s="3498"/>
      <c r="K66" s="3498"/>
      <c r="L66" s="3498"/>
      <c r="M66" s="3498"/>
      <c r="N66" s="3498"/>
      <c r="O66" s="3498"/>
      <c r="P66" s="3499"/>
      <c r="R66" s="3385" t="s">
        <v>165</v>
      </c>
    </row>
    <row r="67" spans="1:18" ht="15.65" customHeight="1" outlineLevel="1" x14ac:dyDescent="0.35">
      <c r="A67"/>
      <c r="B67" s="3454"/>
      <c r="C67" s="3487"/>
      <c r="D67" s="3488"/>
      <c r="E67" s="3489"/>
      <c r="F67" s="3503"/>
      <c r="G67" s="3504"/>
      <c r="H67" s="3504"/>
      <c r="I67" s="3504"/>
      <c r="J67" s="3504"/>
      <c r="K67" s="3504"/>
      <c r="L67" s="3504"/>
      <c r="M67" s="3504"/>
      <c r="N67" s="3504"/>
      <c r="O67" s="3504"/>
      <c r="P67" s="3505"/>
      <c r="R67" s="3386"/>
    </row>
    <row r="68" spans="1:18" ht="86.15" customHeight="1" outlineLevel="1" x14ac:dyDescent="0.35">
      <c r="A68"/>
      <c r="B68" s="3454"/>
      <c r="C68" s="3487"/>
      <c r="D68" s="3488"/>
      <c r="E68" s="3489"/>
      <c r="F68" s="3503"/>
      <c r="G68" s="3504"/>
      <c r="H68" s="3504"/>
      <c r="I68" s="3504"/>
      <c r="J68" s="3504"/>
      <c r="K68" s="3504"/>
      <c r="L68" s="3504"/>
      <c r="M68" s="3504"/>
      <c r="N68" s="3504"/>
      <c r="O68" s="3504"/>
      <c r="P68" s="3505"/>
      <c r="R68" s="3386"/>
    </row>
    <row r="69" spans="1:18" ht="15.65" customHeight="1" outlineLevel="1" x14ac:dyDescent="0.35">
      <c r="A69"/>
      <c r="B69" s="3454"/>
      <c r="C69" s="3487"/>
      <c r="D69" s="3488"/>
      <c r="E69" s="3489"/>
      <c r="F69" s="3503"/>
      <c r="G69" s="3504"/>
      <c r="H69" s="3504"/>
      <c r="I69" s="3504"/>
      <c r="J69" s="3504"/>
      <c r="K69" s="3504"/>
      <c r="L69" s="3504"/>
      <c r="M69" s="3504"/>
      <c r="N69" s="3504"/>
      <c r="O69" s="3504"/>
      <c r="P69" s="3505"/>
      <c r="R69" s="3386"/>
    </row>
    <row r="70" spans="1:18" ht="86.15" customHeight="1" outlineLevel="1" x14ac:dyDescent="0.35">
      <c r="A70"/>
      <c r="B70" s="3454"/>
      <c r="C70" s="3487"/>
      <c r="D70" s="3488"/>
      <c r="E70" s="3489"/>
      <c r="F70" s="3503"/>
      <c r="G70" s="3504"/>
      <c r="H70" s="3504"/>
      <c r="I70" s="3504"/>
      <c r="J70" s="3504"/>
      <c r="K70" s="3504"/>
      <c r="L70" s="3504"/>
      <c r="M70" s="3504"/>
      <c r="N70" s="3504"/>
      <c r="O70" s="3504"/>
      <c r="P70" s="3505"/>
      <c r="Q70" s="1" t="s">
        <v>261</v>
      </c>
      <c r="R70" s="3386"/>
    </row>
    <row r="71" spans="1:18" ht="15.65" customHeight="1" outlineLevel="1" x14ac:dyDescent="0.35">
      <c r="A71"/>
      <c r="B71" s="3454"/>
      <c r="C71" s="3487"/>
      <c r="D71" s="3488"/>
      <c r="E71" s="3489"/>
      <c r="F71" s="3503"/>
      <c r="G71" s="3504"/>
      <c r="H71" s="3504"/>
      <c r="I71" s="3504"/>
      <c r="J71" s="3504"/>
      <c r="K71" s="3504"/>
      <c r="L71" s="3504"/>
      <c r="M71" s="3504"/>
      <c r="N71" s="3504"/>
      <c r="O71" s="3504"/>
      <c r="P71" s="3505"/>
      <c r="R71" s="3386"/>
    </row>
    <row r="72" spans="1:18" ht="15.65" customHeight="1" outlineLevel="1" x14ac:dyDescent="0.35">
      <c r="A72"/>
      <c r="B72" s="3454"/>
      <c r="C72" s="3487"/>
      <c r="D72" s="3488"/>
      <c r="E72" s="3489"/>
      <c r="F72" s="3503"/>
      <c r="G72" s="3504"/>
      <c r="H72" s="3504"/>
      <c r="I72" s="3504"/>
      <c r="J72" s="3504"/>
      <c r="K72" s="3504"/>
      <c r="L72" s="3504"/>
      <c r="M72" s="3504"/>
      <c r="N72" s="3504"/>
      <c r="O72" s="3504"/>
      <c r="P72" s="3505"/>
      <c r="R72" s="3386"/>
    </row>
    <row r="73" spans="1:18" ht="15.65" customHeight="1" outlineLevel="1" x14ac:dyDescent="0.35">
      <c r="A73"/>
      <c r="B73" s="3454"/>
      <c r="C73" s="3487"/>
      <c r="D73" s="3488"/>
      <c r="E73" s="3489"/>
      <c r="F73" s="3503"/>
      <c r="G73" s="3504"/>
      <c r="H73" s="3504"/>
      <c r="I73" s="3504"/>
      <c r="J73" s="3504"/>
      <c r="K73" s="3504"/>
      <c r="L73" s="3504"/>
      <c r="M73" s="3504"/>
      <c r="N73" s="3504"/>
      <c r="O73" s="3504"/>
      <c r="P73" s="3505"/>
      <c r="R73" s="3386"/>
    </row>
    <row r="74" spans="1:18" ht="15.65" customHeight="1" outlineLevel="1" x14ac:dyDescent="0.35">
      <c r="A74"/>
      <c r="B74" s="3454"/>
      <c r="C74" s="3487"/>
      <c r="D74" s="3488"/>
      <c r="E74" s="3489"/>
      <c r="F74" s="3503"/>
      <c r="G74" s="3504"/>
      <c r="H74" s="3504"/>
      <c r="I74" s="3504"/>
      <c r="J74" s="3504"/>
      <c r="K74" s="3504"/>
      <c r="L74" s="3504"/>
      <c r="M74" s="3504"/>
      <c r="N74" s="3504"/>
      <c r="O74" s="3504"/>
      <c r="P74" s="3505"/>
      <c r="R74" s="3386"/>
    </row>
    <row r="75" spans="1:18" ht="15.65" customHeight="1" outlineLevel="1" x14ac:dyDescent="0.35">
      <c r="A75"/>
      <c r="B75" s="3454"/>
      <c r="C75" s="3487"/>
      <c r="D75" s="3488"/>
      <c r="E75" s="3489"/>
      <c r="F75" s="3503"/>
      <c r="G75" s="3504"/>
      <c r="H75" s="3504"/>
      <c r="I75" s="3504"/>
      <c r="J75" s="3504"/>
      <c r="K75" s="3504"/>
      <c r="L75" s="3504"/>
      <c r="M75" s="3504"/>
      <c r="N75" s="3504"/>
      <c r="O75" s="3504"/>
      <c r="P75" s="3505"/>
      <c r="R75" s="3386"/>
    </row>
    <row r="76" spans="1:18" ht="15.65" customHeight="1" outlineLevel="1" x14ac:dyDescent="0.35">
      <c r="A76"/>
      <c r="B76" s="3454"/>
      <c r="C76" s="3487"/>
      <c r="D76" s="3488"/>
      <c r="E76" s="3489"/>
      <c r="F76" s="3503"/>
      <c r="G76" s="3504"/>
      <c r="H76" s="3504"/>
      <c r="I76" s="3504"/>
      <c r="J76" s="3504"/>
      <c r="K76" s="3504"/>
      <c r="L76" s="3504"/>
      <c r="M76" s="3504"/>
      <c r="N76" s="3504"/>
      <c r="O76" s="3504"/>
      <c r="P76" s="3505"/>
      <c r="R76" s="3386"/>
    </row>
    <row r="77" spans="1:18" ht="15.65" customHeight="1" outlineLevel="1" x14ac:dyDescent="0.35">
      <c r="A77"/>
      <c r="B77" s="3430"/>
      <c r="C77" s="3401"/>
      <c r="D77" s="3471"/>
      <c r="E77" s="3472"/>
      <c r="F77" s="3500"/>
      <c r="G77" s="3501"/>
      <c r="H77" s="3501"/>
      <c r="I77" s="3501"/>
      <c r="J77" s="3501"/>
      <c r="K77" s="3501"/>
      <c r="L77" s="3501"/>
      <c r="M77" s="3501"/>
      <c r="N77" s="3501"/>
      <c r="O77" s="3501"/>
      <c r="P77" s="3502"/>
      <c r="R77" s="3387"/>
    </row>
    <row r="78" spans="1:18" ht="33" customHeight="1" x14ac:dyDescent="0.35">
      <c r="A78"/>
      <c r="B78" s="3426" t="s">
        <v>267</v>
      </c>
      <c r="C78" s="3427"/>
      <c r="D78" s="3427"/>
      <c r="E78" s="3427"/>
      <c r="F78" s="3427"/>
      <c r="G78" s="3427"/>
      <c r="H78" s="3427"/>
      <c r="I78" s="3427"/>
      <c r="J78" s="3427"/>
      <c r="K78" s="3427"/>
      <c r="L78" s="3427"/>
      <c r="M78" s="3427"/>
      <c r="N78" s="3427"/>
      <c r="O78" s="3427"/>
      <c r="P78" s="3428"/>
      <c r="R78" s="2990"/>
    </row>
    <row r="79" spans="1:18" ht="393.65" customHeight="1" outlineLevel="1" x14ac:dyDescent="0.35">
      <c r="A79"/>
      <c r="B79" s="3429" t="s">
        <v>250</v>
      </c>
      <c r="C79" s="3407" t="s">
        <v>2721</v>
      </c>
      <c r="D79" s="3476"/>
      <c r="E79" s="3477"/>
      <c r="F79" s="3408" t="s">
        <v>268</v>
      </c>
      <c r="G79" s="3443"/>
      <c r="H79" s="3443"/>
      <c r="I79" s="3443"/>
      <c r="J79" s="3443"/>
      <c r="K79" s="3443"/>
      <c r="L79" s="3443"/>
      <c r="M79" s="3443"/>
      <c r="N79" s="3443"/>
      <c r="O79" s="3443"/>
      <c r="P79" s="3444"/>
      <c r="Q79" s="2981"/>
      <c r="R79" s="3385" t="s">
        <v>165</v>
      </c>
    </row>
    <row r="80" spans="1:18" ht="276" customHeight="1" outlineLevel="1" x14ac:dyDescent="0.35">
      <c r="A80"/>
      <c r="B80" s="3430"/>
      <c r="C80" s="3401"/>
      <c r="D80" s="3471"/>
      <c r="E80" s="3472"/>
      <c r="F80" s="3445"/>
      <c r="G80" s="3446"/>
      <c r="H80" s="3446"/>
      <c r="I80" s="3446"/>
      <c r="J80" s="3446"/>
      <c r="K80" s="3446"/>
      <c r="L80" s="3446"/>
      <c r="M80" s="3446"/>
      <c r="N80" s="3446"/>
      <c r="O80" s="3446"/>
      <c r="P80" s="3447"/>
      <c r="Q80" s="2981"/>
      <c r="R80" s="3387"/>
    </row>
    <row r="81" spans="1:18" ht="33" customHeight="1" x14ac:dyDescent="0.35">
      <c r="A81"/>
      <c r="B81" s="3426" t="s">
        <v>269</v>
      </c>
      <c r="C81" s="3427"/>
      <c r="D81" s="3427"/>
      <c r="E81" s="3427"/>
      <c r="F81" s="3427"/>
      <c r="G81" s="3427"/>
      <c r="H81" s="3427"/>
      <c r="I81" s="3427"/>
      <c r="J81" s="3427"/>
      <c r="K81" s="3427"/>
      <c r="L81" s="3427"/>
      <c r="M81" s="3427"/>
      <c r="N81" s="3427"/>
      <c r="O81" s="3427"/>
      <c r="P81" s="3428"/>
      <c r="R81" s="2990"/>
    </row>
    <row r="82" spans="1:18" ht="297" customHeight="1" outlineLevel="1" x14ac:dyDescent="0.35">
      <c r="A82"/>
      <c r="B82" s="3429" t="s">
        <v>250</v>
      </c>
      <c r="C82" s="3407" t="s">
        <v>2715</v>
      </c>
      <c r="D82" s="3476"/>
      <c r="E82" s="3477"/>
      <c r="F82" s="3408" t="s">
        <v>270</v>
      </c>
      <c r="G82" s="3443"/>
      <c r="H82" s="3443"/>
      <c r="I82" s="3443"/>
      <c r="J82" s="3443"/>
      <c r="K82" s="3443"/>
      <c r="L82" s="3443"/>
      <c r="M82" s="3443"/>
      <c r="N82" s="3443"/>
      <c r="O82" s="3443"/>
      <c r="P82" s="3444"/>
      <c r="Q82" s="2808"/>
      <c r="R82" s="3385" t="s">
        <v>165</v>
      </c>
    </row>
    <row r="83" spans="1:18" ht="222" customHeight="1" outlineLevel="1" x14ac:dyDescent="0.35">
      <c r="A83"/>
      <c r="B83" s="3430"/>
      <c r="C83" s="3401"/>
      <c r="D83" s="3471"/>
      <c r="E83" s="3472"/>
      <c r="F83" s="3445"/>
      <c r="G83" s="3446"/>
      <c r="H83" s="3446"/>
      <c r="I83" s="3446"/>
      <c r="J83" s="3446"/>
      <c r="K83" s="3446"/>
      <c r="L83" s="3446"/>
      <c r="M83" s="3446"/>
      <c r="N83" s="3446"/>
      <c r="O83" s="3446"/>
      <c r="P83" s="3447"/>
      <c r="R83" s="3387"/>
    </row>
    <row r="84" spans="1:18" ht="105" customHeight="1" outlineLevel="1" x14ac:dyDescent="0.35">
      <c r="A84"/>
      <c r="B84" s="3429" t="s">
        <v>271</v>
      </c>
      <c r="C84" s="3407" t="s">
        <v>2722</v>
      </c>
      <c r="D84" s="3476"/>
      <c r="E84" s="3477"/>
      <c r="F84" s="3497" t="s">
        <v>2724</v>
      </c>
      <c r="G84" s="3498"/>
      <c r="H84" s="3498"/>
      <c r="I84" s="3498"/>
      <c r="J84" s="3498"/>
      <c r="K84" s="3498"/>
      <c r="L84" s="3498"/>
      <c r="M84" s="3498"/>
      <c r="N84" s="3498"/>
      <c r="O84" s="3498"/>
      <c r="P84" s="3499"/>
      <c r="R84" s="3385" t="s">
        <v>165</v>
      </c>
    </row>
    <row r="85" spans="1:18" ht="146.15" customHeight="1" outlineLevel="1" x14ac:dyDescent="0.35">
      <c r="A85"/>
      <c r="B85" s="3430"/>
      <c r="C85" s="3401"/>
      <c r="D85" s="3471"/>
      <c r="E85" s="3472"/>
      <c r="F85" s="3500"/>
      <c r="G85" s="3501"/>
      <c r="H85" s="3501"/>
      <c r="I85" s="3501"/>
      <c r="J85" s="3501"/>
      <c r="K85" s="3501"/>
      <c r="L85" s="3501"/>
      <c r="M85" s="3501"/>
      <c r="N85" s="3501"/>
      <c r="O85" s="3501"/>
      <c r="P85" s="3502"/>
      <c r="R85" s="3386"/>
    </row>
    <row r="86" spans="1:18" ht="59.5" customHeight="1" outlineLevel="1" x14ac:dyDescent="0.35">
      <c r="A86"/>
      <c r="B86" s="3429" t="s">
        <v>272</v>
      </c>
      <c r="C86" s="3407" t="s">
        <v>273</v>
      </c>
      <c r="D86" s="3476"/>
      <c r="E86" s="3477"/>
      <c r="F86" s="3497" t="s">
        <v>274</v>
      </c>
      <c r="G86" s="3498"/>
      <c r="H86" s="3498"/>
      <c r="I86" s="3498"/>
      <c r="J86" s="3498"/>
      <c r="K86" s="3498"/>
      <c r="L86" s="3498"/>
      <c r="M86" s="3498"/>
      <c r="N86" s="3498"/>
      <c r="O86" s="3498"/>
      <c r="P86" s="3499"/>
      <c r="R86" s="3388" t="s">
        <v>165</v>
      </c>
    </row>
    <row r="87" spans="1:18" ht="59.5" customHeight="1" outlineLevel="1" x14ac:dyDescent="0.35">
      <c r="A87"/>
      <c r="B87" s="3454"/>
      <c r="C87" s="3487"/>
      <c r="D87" s="3488"/>
      <c r="E87" s="3489"/>
      <c r="F87" s="3503"/>
      <c r="G87" s="3504"/>
      <c r="H87" s="3504"/>
      <c r="I87" s="3504"/>
      <c r="J87" s="3504"/>
      <c r="K87" s="3504"/>
      <c r="L87" s="3504"/>
      <c r="M87" s="3504"/>
      <c r="N87" s="3504"/>
      <c r="O87" s="3504"/>
      <c r="P87" s="3505"/>
      <c r="R87" s="3388"/>
    </row>
    <row r="88" spans="1:18" ht="59.5" customHeight="1" outlineLevel="1" x14ac:dyDescent="0.35">
      <c r="A88"/>
      <c r="B88" s="3454"/>
      <c r="C88" s="3487"/>
      <c r="D88" s="3488"/>
      <c r="E88" s="3489"/>
      <c r="F88" s="3503"/>
      <c r="G88" s="3504"/>
      <c r="H88" s="3504"/>
      <c r="I88" s="3504"/>
      <c r="J88" s="3504"/>
      <c r="K88" s="3504"/>
      <c r="L88" s="3504"/>
      <c r="M88" s="3504"/>
      <c r="N88" s="3504"/>
      <c r="O88" s="3504"/>
      <c r="P88" s="3505"/>
      <c r="R88" s="3388"/>
    </row>
    <row r="89" spans="1:18" ht="59.5" customHeight="1" outlineLevel="1" x14ac:dyDescent="0.35">
      <c r="A89"/>
      <c r="B89" s="3454"/>
      <c r="C89" s="3487"/>
      <c r="D89" s="3488"/>
      <c r="E89" s="3489"/>
      <c r="F89" s="3503"/>
      <c r="G89" s="3504"/>
      <c r="H89" s="3504"/>
      <c r="I89" s="3504"/>
      <c r="J89" s="3504"/>
      <c r="K89" s="3504"/>
      <c r="L89" s="3504"/>
      <c r="M89" s="3504"/>
      <c r="N89" s="3504"/>
      <c r="O89" s="3504"/>
      <c r="P89" s="3505"/>
      <c r="R89" s="3388"/>
    </row>
    <row r="90" spans="1:18" ht="59.5" customHeight="1" outlineLevel="1" x14ac:dyDescent="0.35">
      <c r="A90"/>
      <c r="B90" s="3430"/>
      <c r="C90" s="3401"/>
      <c r="D90" s="3471"/>
      <c r="E90" s="3472"/>
      <c r="F90" s="3500"/>
      <c r="G90" s="3501"/>
      <c r="H90" s="3501"/>
      <c r="I90" s="3501"/>
      <c r="J90" s="3501"/>
      <c r="K90" s="3501"/>
      <c r="L90" s="3501"/>
      <c r="M90" s="3501"/>
      <c r="N90" s="3501"/>
      <c r="O90" s="3501"/>
      <c r="P90" s="3502"/>
      <c r="R90" s="3388"/>
    </row>
    <row r="91" spans="1:18" ht="15.65" customHeight="1" outlineLevel="1" x14ac:dyDescent="0.35">
      <c r="A91"/>
      <c r="B91" s="3429" t="s">
        <v>275</v>
      </c>
      <c r="C91" s="3448" t="s">
        <v>276</v>
      </c>
      <c r="D91" s="3476"/>
      <c r="E91" s="3477"/>
      <c r="F91" s="3497" t="s">
        <v>274</v>
      </c>
      <c r="G91" s="3498"/>
      <c r="H91" s="3498"/>
      <c r="I91" s="3498"/>
      <c r="J91" s="3498"/>
      <c r="K91" s="3498"/>
      <c r="L91" s="3498"/>
      <c r="M91" s="3498"/>
      <c r="N91" s="3498"/>
      <c r="O91" s="3498"/>
      <c r="P91" s="3499"/>
      <c r="R91" s="3386" t="s">
        <v>165</v>
      </c>
    </row>
    <row r="92" spans="1:18" ht="15.65" customHeight="1" outlineLevel="1" x14ac:dyDescent="0.35">
      <c r="A92"/>
      <c r="B92" s="3454"/>
      <c r="C92" s="3487"/>
      <c r="D92" s="3488"/>
      <c r="E92" s="3489"/>
      <c r="F92" s="3503"/>
      <c r="G92" s="3504"/>
      <c r="H92" s="3504"/>
      <c r="I92" s="3504"/>
      <c r="J92" s="3504"/>
      <c r="K92" s="3504"/>
      <c r="L92" s="3504"/>
      <c r="M92" s="3504"/>
      <c r="N92" s="3504"/>
      <c r="O92" s="3504"/>
      <c r="P92" s="3505"/>
      <c r="R92" s="3386"/>
    </row>
    <row r="93" spans="1:18" ht="15.65" customHeight="1" outlineLevel="1" x14ac:dyDescent="0.35">
      <c r="A93"/>
      <c r="B93" s="3454"/>
      <c r="C93" s="3487"/>
      <c r="D93" s="3488"/>
      <c r="E93" s="3489"/>
      <c r="F93" s="3503"/>
      <c r="G93" s="3504"/>
      <c r="H93" s="3504"/>
      <c r="I93" s="3504"/>
      <c r="J93" s="3504"/>
      <c r="K93" s="3504"/>
      <c r="L93" s="3504"/>
      <c r="M93" s="3504"/>
      <c r="N93" s="3504"/>
      <c r="O93" s="3504"/>
      <c r="P93" s="3505"/>
      <c r="R93" s="3386"/>
    </row>
    <row r="94" spans="1:18" ht="80.150000000000006" customHeight="1" outlineLevel="1" x14ac:dyDescent="0.35">
      <c r="A94"/>
      <c r="B94" s="3430"/>
      <c r="C94" s="3401"/>
      <c r="D94" s="3471"/>
      <c r="E94" s="3472"/>
      <c r="F94" s="3500"/>
      <c r="G94" s="3501"/>
      <c r="H94" s="3501"/>
      <c r="I94" s="3501"/>
      <c r="J94" s="3501"/>
      <c r="K94" s="3501"/>
      <c r="L94" s="3501"/>
      <c r="M94" s="3501"/>
      <c r="N94" s="3501"/>
      <c r="O94" s="3501"/>
      <c r="P94" s="3502"/>
      <c r="R94" s="3387"/>
    </row>
    <row r="95" spans="1:18" ht="86.15" customHeight="1" outlineLevel="1" x14ac:dyDescent="0.35">
      <c r="A95"/>
      <c r="B95" s="3429" t="s">
        <v>277</v>
      </c>
      <c r="C95" s="3407" t="s">
        <v>278</v>
      </c>
      <c r="D95" s="3476"/>
      <c r="E95" s="3477"/>
      <c r="F95" s="3407" t="s">
        <v>279</v>
      </c>
      <c r="G95" s="3476"/>
      <c r="H95" s="3476"/>
      <c r="I95" s="3476"/>
      <c r="J95" s="3476"/>
      <c r="K95" s="3476"/>
      <c r="L95" s="3476"/>
      <c r="M95" s="3476"/>
      <c r="N95" s="3476"/>
      <c r="O95" s="3476"/>
      <c r="P95" s="3490"/>
      <c r="R95" s="3385" t="s">
        <v>165</v>
      </c>
    </row>
    <row r="96" spans="1:18" ht="73" customHeight="1" outlineLevel="1" x14ac:dyDescent="0.35">
      <c r="A96"/>
      <c r="B96" s="3454"/>
      <c r="C96" s="3487"/>
      <c r="D96" s="3488"/>
      <c r="E96" s="3489"/>
      <c r="F96" s="3487"/>
      <c r="G96" s="3488"/>
      <c r="H96" s="3488"/>
      <c r="I96" s="3488"/>
      <c r="J96" s="3488"/>
      <c r="K96" s="3488"/>
      <c r="L96" s="3488"/>
      <c r="M96" s="3488"/>
      <c r="N96" s="3488"/>
      <c r="O96" s="3488"/>
      <c r="P96" s="3491"/>
      <c r="R96" s="3386"/>
    </row>
    <row r="97" spans="1:18" ht="15.65" customHeight="1" outlineLevel="1" x14ac:dyDescent="0.35">
      <c r="A97"/>
      <c r="B97" s="3454"/>
      <c r="C97" s="3487"/>
      <c r="D97" s="3488"/>
      <c r="E97" s="3489"/>
      <c r="F97" s="3487"/>
      <c r="G97" s="3488"/>
      <c r="H97" s="3488"/>
      <c r="I97" s="3488"/>
      <c r="J97" s="3488"/>
      <c r="K97" s="3488"/>
      <c r="L97" s="3488"/>
      <c r="M97" s="3488"/>
      <c r="N97" s="3488"/>
      <c r="O97" s="3488"/>
      <c r="P97" s="3491"/>
      <c r="R97" s="3386"/>
    </row>
    <row r="98" spans="1:18" ht="73" customHeight="1" outlineLevel="1" x14ac:dyDescent="0.35">
      <c r="A98"/>
      <c r="B98" s="3454"/>
      <c r="C98" s="3487"/>
      <c r="D98" s="3488"/>
      <c r="E98" s="3489"/>
      <c r="F98" s="3487"/>
      <c r="G98" s="3488"/>
      <c r="H98" s="3488"/>
      <c r="I98" s="3488"/>
      <c r="J98" s="3488"/>
      <c r="K98" s="3488"/>
      <c r="L98" s="3488"/>
      <c r="M98" s="3488"/>
      <c r="N98" s="3488"/>
      <c r="O98" s="3488"/>
      <c r="P98" s="3491"/>
      <c r="R98" s="3386"/>
    </row>
    <row r="99" spans="1:18" ht="15.65" customHeight="1" outlineLevel="1" x14ac:dyDescent="0.35">
      <c r="A99"/>
      <c r="B99" s="3454"/>
      <c r="C99" s="3487"/>
      <c r="D99" s="3488"/>
      <c r="E99" s="3489"/>
      <c r="F99" s="3487"/>
      <c r="G99" s="3488"/>
      <c r="H99" s="3488"/>
      <c r="I99" s="3488"/>
      <c r="J99" s="3488"/>
      <c r="K99" s="3488"/>
      <c r="L99" s="3488"/>
      <c r="M99" s="3488"/>
      <c r="N99" s="3488"/>
      <c r="O99" s="3488"/>
      <c r="P99" s="3491"/>
      <c r="R99" s="3386"/>
    </row>
    <row r="100" spans="1:18" ht="15.65" customHeight="1" outlineLevel="1" x14ac:dyDescent="0.35">
      <c r="A100"/>
      <c r="B100" s="3430"/>
      <c r="C100" s="3401"/>
      <c r="D100" s="3471"/>
      <c r="E100" s="3472"/>
      <c r="F100" s="3401"/>
      <c r="G100" s="3471"/>
      <c r="H100" s="3471"/>
      <c r="I100" s="3471"/>
      <c r="J100" s="3471"/>
      <c r="K100" s="3471"/>
      <c r="L100" s="3471"/>
      <c r="M100" s="3471"/>
      <c r="N100" s="3471"/>
      <c r="O100" s="3471"/>
      <c r="P100" s="3492"/>
      <c r="R100" s="3387"/>
    </row>
    <row r="101" spans="1:18" ht="86.15" customHeight="1" outlineLevel="1" x14ac:dyDescent="0.35">
      <c r="A101"/>
      <c r="B101" s="3429" t="s">
        <v>280</v>
      </c>
      <c r="C101" s="3407" t="s">
        <v>2728</v>
      </c>
      <c r="D101" s="3476"/>
      <c r="E101" s="3477"/>
      <c r="F101" s="3408" t="s">
        <v>2731</v>
      </c>
      <c r="G101" s="3443"/>
      <c r="H101" s="3443"/>
      <c r="I101" s="3443"/>
      <c r="J101" s="3443"/>
      <c r="K101" s="3443"/>
      <c r="L101" s="3443"/>
      <c r="M101" s="3443"/>
      <c r="N101" s="3443"/>
      <c r="O101" s="3443"/>
      <c r="P101" s="3444"/>
      <c r="R101" s="3391" t="s">
        <v>281</v>
      </c>
    </row>
    <row r="102" spans="1:18" ht="73" customHeight="1" outlineLevel="1" x14ac:dyDescent="0.35">
      <c r="A102"/>
      <c r="B102" s="3454"/>
      <c r="C102" s="3487"/>
      <c r="D102" s="3488"/>
      <c r="E102" s="3489"/>
      <c r="F102" s="3449"/>
      <c r="G102" s="3450"/>
      <c r="H102" s="3450"/>
      <c r="I102" s="3450"/>
      <c r="J102" s="3450"/>
      <c r="K102" s="3450"/>
      <c r="L102" s="3450"/>
      <c r="M102" s="3450"/>
      <c r="N102" s="3450"/>
      <c r="O102" s="3450"/>
      <c r="P102" s="3451"/>
      <c r="R102" s="3392"/>
    </row>
    <row r="103" spans="1:18" ht="86.15" customHeight="1" outlineLevel="1" x14ac:dyDescent="0.35">
      <c r="A103"/>
      <c r="B103" s="3430"/>
      <c r="C103" s="3401"/>
      <c r="D103" s="3471"/>
      <c r="E103" s="3472"/>
      <c r="F103" s="3445"/>
      <c r="G103" s="3446"/>
      <c r="H103" s="3446"/>
      <c r="I103" s="3446"/>
      <c r="J103" s="3446"/>
      <c r="K103" s="3446"/>
      <c r="L103" s="3446"/>
      <c r="M103" s="3446"/>
      <c r="N103" s="3446"/>
      <c r="O103" s="3446"/>
      <c r="P103" s="3447"/>
      <c r="R103" s="3393"/>
    </row>
    <row r="104" spans="1:18" ht="232" customHeight="1" outlineLevel="1" x14ac:dyDescent="0.35">
      <c r="A104"/>
      <c r="B104" s="2691" t="s">
        <v>282</v>
      </c>
      <c r="C104" s="3407" t="s">
        <v>2727</v>
      </c>
      <c r="D104" s="3476"/>
      <c r="E104" s="3477"/>
      <c r="F104" s="3408" t="s">
        <v>2725</v>
      </c>
      <c r="G104" s="3443"/>
      <c r="H104" s="3443"/>
      <c r="I104" s="3443"/>
      <c r="J104" s="3443"/>
      <c r="K104" s="3443"/>
      <c r="L104" s="3443"/>
      <c r="M104" s="3443"/>
      <c r="N104" s="3443"/>
      <c r="O104" s="3443"/>
      <c r="P104" s="3444"/>
      <c r="R104" s="2988" t="s">
        <v>165</v>
      </c>
    </row>
    <row r="105" spans="1:18" ht="246" customHeight="1" outlineLevel="1" x14ac:dyDescent="0.35">
      <c r="A105"/>
      <c r="B105" s="2692" t="s">
        <v>283</v>
      </c>
      <c r="C105" s="3448" t="s">
        <v>284</v>
      </c>
      <c r="D105" s="3476"/>
      <c r="E105" s="3477"/>
      <c r="F105" s="3530" t="s">
        <v>274</v>
      </c>
      <c r="G105" s="3531"/>
      <c r="H105" s="3531"/>
      <c r="I105" s="3531"/>
      <c r="J105" s="3531"/>
      <c r="K105" s="3531"/>
      <c r="L105" s="3531"/>
      <c r="M105" s="3531"/>
      <c r="N105" s="3531"/>
      <c r="O105" s="3531"/>
      <c r="P105" s="3532"/>
      <c r="R105" s="2988" t="s">
        <v>165</v>
      </c>
    </row>
    <row r="106" spans="1:18" ht="313.5" customHeight="1" outlineLevel="1" x14ac:dyDescent="0.35">
      <c r="A106"/>
      <c r="B106" s="2692" t="s">
        <v>285</v>
      </c>
      <c r="C106" s="3448" t="s">
        <v>286</v>
      </c>
      <c r="D106" s="3476"/>
      <c r="E106" s="3477"/>
      <c r="F106" s="3530" t="s">
        <v>274</v>
      </c>
      <c r="G106" s="3531"/>
      <c r="H106" s="3531"/>
      <c r="I106" s="3531"/>
      <c r="J106" s="3531"/>
      <c r="K106" s="3531"/>
      <c r="L106" s="3531"/>
      <c r="M106" s="3531"/>
      <c r="N106" s="3531"/>
      <c r="O106" s="3531"/>
      <c r="P106" s="3532"/>
      <c r="R106" s="2988" t="s">
        <v>165</v>
      </c>
    </row>
    <row r="107" spans="1:18" ht="30" customHeight="1" x14ac:dyDescent="0.35">
      <c r="A107"/>
      <c r="B107" s="3426" t="s">
        <v>287</v>
      </c>
      <c r="C107" s="3427"/>
      <c r="D107" s="3427"/>
      <c r="E107" s="3427"/>
      <c r="F107" s="3427"/>
      <c r="G107" s="3427"/>
      <c r="H107" s="3427"/>
      <c r="I107" s="3427"/>
      <c r="J107" s="3427"/>
      <c r="K107" s="3427"/>
      <c r="L107" s="3427"/>
      <c r="M107" s="3427"/>
      <c r="N107" s="3427"/>
      <c r="O107" s="3427"/>
      <c r="P107" s="3428"/>
      <c r="R107" s="2990"/>
    </row>
    <row r="108" spans="1:18" ht="177" customHeight="1" outlineLevel="1" x14ac:dyDescent="0.35">
      <c r="A108"/>
      <c r="B108" s="3429" t="s">
        <v>250</v>
      </c>
      <c r="C108" s="3448" t="s">
        <v>251</v>
      </c>
      <c r="D108" s="3476"/>
      <c r="E108" s="3477"/>
      <c r="F108" s="3473" t="s">
        <v>288</v>
      </c>
      <c r="G108" s="3409"/>
      <c r="H108" s="3409"/>
      <c r="I108" s="3409"/>
      <c r="J108" s="3409"/>
      <c r="K108" s="3409"/>
      <c r="L108" s="3409"/>
      <c r="M108" s="3409"/>
      <c r="N108" s="3409"/>
      <c r="O108" s="3409"/>
      <c r="P108" s="3410"/>
      <c r="R108" s="3385" t="s">
        <v>165</v>
      </c>
    </row>
    <row r="109" spans="1:18" ht="176.5" customHeight="1" outlineLevel="1" x14ac:dyDescent="0.35">
      <c r="A109"/>
      <c r="B109" s="3430"/>
      <c r="C109" s="3401"/>
      <c r="D109" s="3471"/>
      <c r="E109" s="3472"/>
      <c r="F109" s="3411"/>
      <c r="G109" s="3412"/>
      <c r="H109" s="3412"/>
      <c r="I109" s="3412"/>
      <c r="J109" s="3412"/>
      <c r="K109" s="3412"/>
      <c r="L109" s="3412"/>
      <c r="M109" s="3412"/>
      <c r="N109" s="3412"/>
      <c r="O109" s="3412"/>
      <c r="P109" s="3413"/>
      <c r="R109" s="3386"/>
    </row>
    <row r="110" spans="1:18" ht="63.65" customHeight="1" outlineLevel="1" x14ac:dyDescent="0.35">
      <c r="A110"/>
      <c r="B110" s="2690" t="s">
        <v>289</v>
      </c>
      <c r="C110" s="3415" t="s">
        <v>290</v>
      </c>
      <c r="D110" s="3474" t="s">
        <v>167</v>
      </c>
      <c r="E110" s="3475" t="s">
        <v>167</v>
      </c>
      <c r="F110" s="3408" t="s">
        <v>291</v>
      </c>
      <c r="G110" s="3443"/>
      <c r="H110" s="3443"/>
      <c r="I110" s="3443"/>
      <c r="J110" s="3443"/>
      <c r="K110" s="3443"/>
      <c r="L110" s="3443"/>
      <c r="M110" s="3443"/>
      <c r="N110" s="3443"/>
      <c r="O110" s="3443"/>
      <c r="P110" s="3444"/>
      <c r="R110" s="2989" t="s">
        <v>165</v>
      </c>
    </row>
    <row r="111" spans="1:18" ht="294.64999999999998" customHeight="1" outlineLevel="1" x14ac:dyDescent="0.35">
      <c r="A111"/>
      <c r="B111" s="2690" t="s">
        <v>292</v>
      </c>
      <c r="C111" s="3401" t="s">
        <v>293</v>
      </c>
      <c r="D111" s="3471" t="s">
        <v>167</v>
      </c>
      <c r="E111" s="3472" t="s">
        <v>167</v>
      </c>
      <c r="F111" s="3402" t="s">
        <v>294</v>
      </c>
      <c r="G111" s="3403"/>
      <c r="H111" s="3403"/>
      <c r="I111" s="3403"/>
      <c r="J111" s="3403"/>
      <c r="K111" s="3403"/>
      <c r="L111" s="3403"/>
      <c r="M111" s="3403"/>
      <c r="N111" s="3403"/>
      <c r="O111" s="3403"/>
      <c r="P111" s="3404"/>
      <c r="R111" s="2987" t="s">
        <v>165</v>
      </c>
    </row>
    <row r="112" spans="1:18" ht="196.5" customHeight="1" outlineLevel="1" x14ac:dyDescent="0.35">
      <c r="A112"/>
      <c r="B112" s="2690" t="s">
        <v>295</v>
      </c>
      <c r="C112" s="3401" t="s">
        <v>296</v>
      </c>
      <c r="D112" s="3471" t="s">
        <v>167</v>
      </c>
      <c r="E112" s="3472" t="s">
        <v>167</v>
      </c>
      <c r="F112" s="3402" t="s">
        <v>297</v>
      </c>
      <c r="G112" s="3403"/>
      <c r="H112" s="3403"/>
      <c r="I112" s="3403"/>
      <c r="J112" s="3403"/>
      <c r="K112" s="3403"/>
      <c r="L112" s="3403"/>
      <c r="M112" s="3403"/>
      <c r="N112" s="3403"/>
      <c r="O112" s="3403"/>
      <c r="P112" s="3404"/>
      <c r="R112" s="2988" t="s">
        <v>165</v>
      </c>
    </row>
    <row r="113" spans="1:18" ht="151" customHeight="1" outlineLevel="1" x14ac:dyDescent="0.35">
      <c r="A113"/>
      <c r="B113" s="2690" t="s">
        <v>298</v>
      </c>
      <c r="C113" s="3401" t="s">
        <v>299</v>
      </c>
      <c r="D113" s="3471" t="s">
        <v>167</v>
      </c>
      <c r="E113" s="3472" t="s">
        <v>167</v>
      </c>
      <c r="F113" s="3402" t="s">
        <v>297</v>
      </c>
      <c r="G113" s="3403"/>
      <c r="H113" s="3403"/>
      <c r="I113" s="3403"/>
      <c r="J113" s="3403"/>
      <c r="K113" s="3403"/>
      <c r="L113" s="3403"/>
      <c r="M113" s="3403"/>
      <c r="N113" s="3403"/>
      <c r="O113" s="3403"/>
      <c r="P113" s="3404"/>
      <c r="R113" s="2988" t="s">
        <v>165</v>
      </c>
    </row>
    <row r="114" spans="1:18" ht="206.15" customHeight="1" outlineLevel="1" x14ac:dyDescent="0.35">
      <c r="A114"/>
      <c r="B114" s="2690" t="s">
        <v>280</v>
      </c>
      <c r="C114" s="3398" t="s">
        <v>300</v>
      </c>
      <c r="D114" s="3471" t="s">
        <v>167</v>
      </c>
      <c r="E114" s="3472" t="s">
        <v>167</v>
      </c>
      <c r="F114" s="3395" t="s">
        <v>2732</v>
      </c>
      <c r="G114" s="3399"/>
      <c r="H114" s="3399"/>
      <c r="I114" s="3399"/>
      <c r="J114" s="3399"/>
      <c r="K114" s="3399"/>
      <c r="L114" s="3399"/>
      <c r="M114" s="3399"/>
      <c r="N114" s="3399"/>
      <c r="O114" s="3399"/>
      <c r="P114" s="3400"/>
      <c r="R114" s="3007" t="s">
        <v>301</v>
      </c>
    </row>
    <row r="115" spans="1:18" ht="111" customHeight="1" outlineLevel="1" x14ac:dyDescent="0.35">
      <c r="A115"/>
      <c r="B115" s="2690" t="s">
        <v>282</v>
      </c>
      <c r="C115" s="3398" t="s">
        <v>302</v>
      </c>
      <c r="D115" s="3471" t="s">
        <v>167</v>
      </c>
      <c r="E115" s="3472" t="s">
        <v>167</v>
      </c>
      <c r="F115" s="3395" t="s">
        <v>303</v>
      </c>
      <c r="G115" s="3399"/>
      <c r="H115" s="3399"/>
      <c r="I115" s="3399"/>
      <c r="J115" s="3399"/>
      <c r="K115" s="3399"/>
      <c r="L115" s="3399"/>
      <c r="M115" s="3399"/>
      <c r="N115" s="3399"/>
      <c r="O115" s="3399"/>
      <c r="P115" s="3400"/>
      <c r="R115" s="2988" t="s">
        <v>165</v>
      </c>
    </row>
    <row r="116" spans="1:18" ht="99" customHeight="1" outlineLevel="1" x14ac:dyDescent="0.35">
      <c r="A116"/>
      <c r="B116" s="2690" t="s">
        <v>304</v>
      </c>
      <c r="C116" s="3401" t="s">
        <v>305</v>
      </c>
      <c r="D116" s="3471" t="s">
        <v>167</v>
      </c>
      <c r="E116" s="3472" t="s">
        <v>167</v>
      </c>
      <c r="F116" s="3395" t="s">
        <v>306</v>
      </c>
      <c r="G116" s="3399"/>
      <c r="H116" s="3399"/>
      <c r="I116" s="3399"/>
      <c r="J116" s="3399"/>
      <c r="K116" s="3399"/>
      <c r="L116" s="3399"/>
      <c r="M116" s="3399"/>
      <c r="N116" s="3399"/>
      <c r="O116" s="3399"/>
      <c r="P116" s="3400"/>
      <c r="R116" s="2988" t="s">
        <v>165</v>
      </c>
    </row>
    <row r="117" spans="1:18" ht="30" customHeight="1" x14ac:dyDescent="0.35">
      <c r="A117"/>
      <c r="B117" s="3426" t="s">
        <v>307</v>
      </c>
      <c r="C117" s="3427"/>
      <c r="D117" s="3427"/>
      <c r="E117" s="3427"/>
      <c r="F117" s="3427"/>
      <c r="G117" s="3427"/>
      <c r="H117" s="3427"/>
      <c r="I117" s="3427"/>
      <c r="J117" s="3427"/>
      <c r="K117" s="3427"/>
      <c r="L117" s="3427"/>
      <c r="M117" s="3427"/>
      <c r="N117" s="3427"/>
      <c r="O117" s="3427"/>
      <c r="P117" s="3428"/>
      <c r="R117" s="2991"/>
    </row>
    <row r="118" spans="1:18" ht="337" customHeight="1" outlineLevel="1" x14ac:dyDescent="0.35">
      <c r="A118"/>
      <c r="B118" s="3429" t="s">
        <v>250</v>
      </c>
      <c r="C118" s="3448" t="s">
        <v>251</v>
      </c>
      <c r="D118" s="3476"/>
      <c r="E118" s="3477"/>
      <c r="F118" s="3408" t="s">
        <v>308</v>
      </c>
      <c r="G118" s="3409"/>
      <c r="H118" s="3409"/>
      <c r="I118" s="3409"/>
      <c r="J118" s="3409"/>
      <c r="K118" s="3409"/>
      <c r="L118" s="3409"/>
      <c r="M118" s="3409"/>
      <c r="N118" s="3409"/>
      <c r="O118" s="3409"/>
      <c r="P118" s="3410"/>
      <c r="Q118" s="2808"/>
      <c r="R118" s="3385" t="s">
        <v>309</v>
      </c>
    </row>
    <row r="119" spans="1:18" ht="369" customHeight="1" outlineLevel="1" x14ac:dyDescent="0.35">
      <c r="A119"/>
      <c r="B119" s="3430"/>
      <c r="C119" s="3401"/>
      <c r="D119" s="3471"/>
      <c r="E119" s="3472"/>
      <c r="F119" s="3411"/>
      <c r="G119" s="3412"/>
      <c r="H119" s="3412"/>
      <c r="I119" s="3412"/>
      <c r="J119" s="3412"/>
      <c r="K119" s="3412"/>
      <c r="L119" s="3412"/>
      <c r="M119" s="3412"/>
      <c r="N119" s="3412"/>
      <c r="O119" s="3412"/>
      <c r="P119" s="3413"/>
      <c r="Q119" s="2831"/>
      <c r="R119" s="3387"/>
    </row>
    <row r="120" spans="1:18" ht="30" customHeight="1" x14ac:dyDescent="0.35">
      <c r="A120"/>
      <c r="B120" s="3426" t="s">
        <v>310</v>
      </c>
      <c r="C120" s="3427"/>
      <c r="D120" s="3427"/>
      <c r="E120" s="3427"/>
      <c r="F120" s="3427"/>
      <c r="G120" s="3427"/>
      <c r="H120" s="3427"/>
      <c r="I120" s="3427"/>
      <c r="J120" s="3427"/>
      <c r="K120" s="3427"/>
      <c r="L120" s="3427"/>
      <c r="M120" s="3427"/>
      <c r="N120" s="3427"/>
      <c r="O120" s="3427"/>
      <c r="P120" s="3428"/>
      <c r="R120" s="2990"/>
    </row>
    <row r="121" spans="1:18" ht="177" customHeight="1" outlineLevel="1" x14ac:dyDescent="0.35">
      <c r="A121"/>
      <c r="B121" s="3429" t="s">
        <v>250</v>
      </c>
      <c r="C121" s="3407" t="s">
        <v>251</v>
      </c>
      <c r="D121" s="3407"/>
      <c r="E121" s="3407"/>
      <c r="F121" s="3408" t="s">
        <v>311</v>
      </c>
      <c r="G121" s="3443"/>
      <c r="H121" s="3443"/>
      <c r="I121" s="3443"/>
      <c r="J121" s="3443"/>
      <c r="K121" s="3443"/>
      <c r="L121" s="3443"/>
      <c r="M121" s="3443"/>
      <c r="N121" s="3443"/>
      <c r="O121" s="3443"/>
      <c r="P121" s="3444"/>
      <c r="R121" s="3385" t="s">
        <v>165</v>
      </c>
    </row>
    <row r="122" spans="1:18" ht="176.5" customHeight="1" outlineLevel="1" x14ac:dyDescent="0.35">
      <c r="A122"/>
      <c r="B122" s="3430"/>
      <c r="C122" s="3407"/>
      <c r="D122" s="3407"/>
      <c r="E122" s="3407"/>
      <c r="F122" s="3445"/>
      <c r="G122" s="3446"/>
      <c r="H122" s="3446"/>
      <c r="I122" s="3446"/>
      <c r="J122" s="3446"/>
      <c r="K122" s="3446"/>
      <c r="L122" s="3446"/>
      <c r="M122" s="3446"/>
      <c r="N122" s="3446"/>
      <c r="O122" s="3446"/>
      <c r="P122" s="3447"/>
      <c r="R122" s="3387"/>
    </row>
    <row r="123" spans="1:18" ht="30" customHeight="1" x14ac:dyDescent="0.35">
      <c r="A123"/>
      <c r="B123" s="3420" t="s">
        <v>312</v>
      </c>
      <c r="C123" s="3421"/>
      <c r="D123" s="3421"/>
      <c r="E123" s="3421"/>
      <c r="F123" s="3421"/>
      <c r="G123" s="3421"/>
      <c r="H123" s="3421"/>
      <c r="I123" s="3421"/>
      <c r="J123" s="3421"/>
      <c r="K123" s="3421"/>
      <c r="L123" s="3421"/>
      <c r="M123" s="3421"/>
      <c r="N123" s="3421"/>
      <c r="O123" s="3421"/>
      <c r="P123" s="3422"/>
      <c r="R123" s="2990"/>
    </row>
    <row r="124" spans="1:18" ht="313.5" customHeight="1" outlineLevel="1" x14ac:dyDescent="0.35">
      <c r="A124"/>
      <c r="B124" s="3429" t="s">
        <v>250</v>
      </c>
      <c r="C124" s="3407" t="s">
        <v>251</v>
      </c>
      <c r="D124" s="3407"/>
      <c r="E124" s="3407"/>
      <c r="F124" s="3408" t="s">
        <v>313</v>
      </c>
      <c r="G124" s="3409"/>
      <c r="H124" s="3409"/>
      <c r="I124" s="3409"/>
      <c r="J124" s="3409"/>
      <c r="K124" s="3409"/>
      <c r="L124" s="3409"/>
      <c r="M124" s="3409"/>
      <c r="N124" s="3409"/>
      <c r="O124" s="3409"/>
      <c r="P124" s="3410"/>
      <c r="Q124" s="2983"/>
      <c r="R124" s="3385"/>
    </row>
    <row r="125" spans="1:18" ht="313.5" customHeight="1" outlineLevel="1" x14ac:dyDescent="0.35">
      <c r="A125"/>
      <c r="B125" s="3454"/>
      <c r="C125" s="3407"/>
      <c r="D125" s="3407"/>
      <c r="E125" s="3407"/>
      <c r="F125" s="3449"/>
      <c r="G125" s="3455"/>
      <c r="H125" s="3455"/>
      <c r="I125" s="3455"/>
      <c r="J125" s="3455"/>
      <c r="K125" s="3455"/>
      <c r="L125" s="3455"/>
      <c r="M125" s="3455"/>
      <c r="N125" s="3455"/>
      <c r="O125" s="3455"/>
      <c r="P125" s="3456"/>
      <c r="Q125" s="2983"/>
      <c r="R125" s="3386"/>
    </row>
    <row r="126" spans="1:18" ht="103" customHeight="1" outlineLevel="1" x14ac:dyDescent="0.35">
      <c r="A126"/>
      <c r="B126" s="3430"/>
      <c r="C126" s="3407"/>
      <c r="D126" s="3407"/>
      <c r="E126" s="3407"/>
      <c r="F126" s="3411"/>
      <c r="G126" s="3412"/>
      <c r="H126" s="3412"/>
      <c r="I126" s="3412"/>
      <c r="J126" s="3412"/>
      <c r="K126" s="3412"/>
      <c r="L126" s="3412"/>
      <c r="M126" s="3412"/>
      <c r="N126" s="3412"/>
      <c r="O126" s="3412"/>
      <c r="P126" s="3413"/>
      <c r="Q126" s="2983"/>
      <c r="R126" s="3387"/>
    </row>
    <row r="127" spans="1:18" ht="265.5" customHeight="1" outlineLevel="1" x14ac:dyDescent="0.35">
      <c r="A127"/>
      <c r="B127" s="2690" t="s">
        <v>314</v>
      </c>
      <c r="C127" s="3457" t="s">
        <v>315</v>
      </c>
      <c r="D127" s="3458" t="s">
        <v>167</v>
      </c>
      <c r="E127" s="3459" t="s">
        <v>167</v>
      </c>
      <c r="F127" s="3408" t="s">
        <v>316</v>
      </c>
      <c r="G127" s="3443"/>
      <c r="H127" s="3443"/>
      <c r="I127" s="3443"/>
      <c r="J127" s="3443"/>
      <c r="K127" s="3443"/>
      <c r="L127" s="3443"/>
      <c r="M127" s="3443"/>
      <c r="N127" s="3443"/>
      <c r="O127" s="3443"/>
      <c r="P127" s="3444"/>
      <c r="Q127" s="2808"/>
      <c r="R127" s="3394" t="s">
        <v>317</v>
      </c>
    </row>
    <row r="128" spans="1:18" ht="109" customHeight="1" outlineLevel="1" x14ac:dyDescent="0.35">
      <c r="A128"/>
      <c r="B128" s="2691"/>
      <c r="C128" s="3460"/>
      <c r="D128" s="3461"/>
      <c r="E128" s="3462"/>
      <c r="F128" s="3423"/>
      <c r="G128" s="3424"/>
      <c r="H128" s="3424"/>
      <c r="I128" s="3424"/>
      <c r="J128" s="3424"/>
      <c r="K128" s="3424"/>
      <c r="L128" s="3424"/>
      <c r="M128" s="3424"/>
      <c r="N128" s="3424"/>
      <c r="O128" s="3424"/>
      <c r="P128" s="3425"/>
      <c r="R128" s="3393"/>
    </row>
    <row r="129" spans="1:18" ht="375" customHeight="1" outlineLevel="1" x14ac:dyDescent="0.35">
      <c r="A129"/>
      <c r="B129" s="3429" t="s">
        <v>318</v>
      </c>
      <c r="C129" s="3437" t="s">
        <v>319</v>
      </c>
      <c r="D129" s="3438" t="s">
        <v>167</v>
      </c>
      <c r="E129" s="3439" t="s">
        <v>167</v>
      </c>
      <c r="F129" s="3465" t="s">
        <v>320</v>
      </c>
      <c r="G129" s="3466"/>
      <c r="H129" s="3466"/>
      <c r="I129" s="3466"/>
      <c r="J129" s="3466"/>
      <c r="K129" s="3466"/>
      <c r="L129" s="3466"/>
      <c r="M129" s="3466"/>
      <c r="N129" s="3466"/>
      <c r="O129" s="3466"/>
      <c r="P129" s="3467"/>
      <c r="Q129" s="2903"/>
      <c r="R129" s="3385" t="s">
        <v>165</v>
      </c>
    </row>
    <row r="130" spans="1:18" ht="227.5" customHeight="1" outlineLevel="1" x14ac:dyDescent="0.35">
      <c r="A130"/>
      <c r="B130" s="3430"/>
      <c r="C130" s="3398"/>
      <c r="D130" s="3463"/>
      <c r="E130" s="3464"/>
      <c r="F130" s="3468"/>
      <c r="G130" s="3469"/>
      <c r="H130" s="3469"/>
      <c r="I130" s="3469"/>
      <c r="J130" s="3469"/>
      <c r="K130" s="3469"/>
      <c r="L130" s="3469"/>
      <c r="M130" s="3469"/>
      <c r="N130" s="3469"/>
      <c r="O130" s="3469"/>
      <c r="P130" s="3470"/>
      <c r="Q130" s="2887"/>
      <c r="R130" s="3387"/>
    </row>
    <row r="131" spans="1:18" ht="216.65" customHeight="1" outlineLevel="1" x14ac:dyDescent="0.35">
      <c r="A131"/>
      <c r="B131" s="2690" t="s">
        <v>321</v>
      </c>
      <c r="C131" s="3398" t="s">
        <v>322</v>
      </c>
      <c r="D131" s="3398" t="s">
        <v>167</v>
      </c>
      <c r="E131" s="3398" t="s">
        <v>167</v>
      </c>
      <c r="F131" s="3416" t="s">
        <v>323</v>
      </c>
      <c r="G131" s="3452"/>
      <c r="H131" s="3452"/>
      <c r="I131" s="3452"/>
      <c r="J131" s="3452"/>
      <c r="K131" s="3452"/>
      <c r="L131" s="3452"/>
      <c r="M131" s="3452"/>
      <c r="N131" s="3452"/>
      <c r="O131" s="3452"/>
      <c r="P131" s="3453"/>
      <c r="Q131" s="2808"/>
      <c r="R131" s="2988" t="s">
        <v>165</v>
      </c>
    </row>
    <row r="132" spans="1:18" ht="317.5" customHeight="1" outlineLevel="1" x14ac:dyDescent="0.35">
      <c r="A132"/>
      <c r="B132" s="2690" t="s">
        <v>324</v>
      </c>
      <c r="C132" s="3398" t="s">
        <v>325</v>
      </c>
      <c r="D132" s="3398" t="s">
        <v>167</v>
      </c>
      <c r="E132" s="3398" t="s">
        <v>167</v>
      </c>
      <c r="F132" s="3395" t="s">
        <v>326</v>
      </c>
      <c r="G132" s="3399"/>
      <c r="H132" s="3399"/>
      <c r="I132" s="3399"/>
      <c r="J132" s="3399"/>
      <c r="K132" s="3399"/>
      <c r="L132" s="3399"/>
      <c r="M132" s="3399"/>
      <c r="N132" s="3399"/>
      <c r="O132" s="3399"/>
      <c r="P132" s="3400"/>
      <c r="Q132" s="2808"/>
      <c r="R132" s="2988" t="s">
        <v>165</v>
      </c>
    </row>
    <row r="133" spans="1:18" ht="329.5" customHeight="1" outlineLevel="1" x14ac:dyDescent="0.35">
      <c r="A133"/>
      <c r="B133" s="2690" t="s">
        <v>327</v>
      </c>
      <c r="C133" s="3398" t="s">
        <v>328</v>
      </c>
      <c r="D133" s="3398" t="s">
        <v>167</v>
      </c>
      <c r="E133" s="3398" t="s">
        <v>167</v>
      </c>
      <c r="F133" s="3395" t="s">
        <v>329</v>
      </c>
      <c r="G133" s="3396"/>
      <c r="H133" s="3396"/>
      <c r="I133" s="3396"/>
      <c r="J133" s="3396"/>
      <c r="K133" s="3396"/>
      <c r="L133" s="3396"/>
      <c r="M133" s="3396"/>
      <c r="N133" s="3396"/>
      <c r="O133" s="3396"/>
      <c r="P133" s="3397"/>
      <c r="Q133" s="2808"/>
      <c r="R133" s="2988" t="s">
        <v>309</v>
      </c>
    </row>
    <row r="134" spans="1:18" ht="181.5" customHeight="1" outlineLevel="1" x14ac:dyDescent="0.35">
      <c r="A134"/>
      <c r="B134" s="2690" t="s">
        <v>330</v>
      </c>
      <c r="C134" s="3398" t="s">
        <v>331</v>
      </c>
      <c r="D134" s="3398" t="s">
        <v>167</v>
      </c>
      <c r="E134" s="3398" t="s">
        <v>167</v>
      </c>
      <c r="F134" s="3395" t="s">
        <v>332</v>
      </c>
      <c r="G134" s="3399"/>
      <c r="H134" s="3399"/>
      <c r="I134" s="3399"/>
      <c r="J134" s="3399"/>
      <c r="K134" s="3399"/>
      <c r="L134" s="3399"/>
      <c r="M134" s="3399"/>
      <c r="N134" s="3399"/>
      <c r="O134" s="3399"/>
      <c r="P134" s="3400"/>
      <c r="Q134" s="2904"/>
      <c r="R134" s="2988" t="s">
        <v>165</v>
      </c>
    </row>
    <row r="135" spans="1:18" ht="223.5" customHeight="1" outlineLevel="1" x14ac:dyDescent="0.35">
      <c r="A135"/>
      <c r="B135" s="2690" t="s">
        <v>333</v>
      </c>
      <c r="C135" s="3398" t="s">
        <v>334</v>
      </c>
      <c r="D135" s="3398" t="s">
        <v>167</v>
      </c>
      <c r="E135" s="3398" t="s">
        <v>167</v>
      </c>
      <c r="F135" s="3419" t="s">
        <v>335</v>
      </c>
      <c r="G135" s="3399"/>
      <c r="H135" s="3399"/>
      <c r="I135" s="3399"/>
      <c r="J135" s="3399"/>
      <c r="K135" s="3399"/>
      <c r="L135" s="3399"/>
      <c r="M135" s="3399"/>
      <c r="N135" s="3399"/>
      <c r="O135" s="3399"/>
      <c r="P135" s="3400"/>
      <c r="Q135" s="504"/>
      <c r="R135" s="2988" t="s">
        <v>165</v>
      </c>
    </row>
    <row r="136" spans="1:18" ht="273" customHeight="1" outlineLevel="1" x14ac:dyDescent="0.35">
      <c r="A136"/>
      <c r="B136" s="2690" t="s">
        <v>336</v>
      </c>
      <c r="C136" s="3398" t="s">
        <v>337</v>
      </c>
      <c r="D136" s="3398" t="s">
        <v>167</v>
      </c>
      <c r="E136" s="3398" t="s">
        <v>167</v>
      </c>
      <c r="F136" s="3494" t="s">
        <v>338</v>
      </c>
      <c r="G136" s="3399"/>
      <c r="H136" s="3399"/>
      <c r="I136" s="3399"/>
      <c r="J136" s="3399"/>
      <c r="K136" s="3399"/>
      <c r="L136" s="3399"/>
      <c r="M136" s="3399"/>
      <c r="N136" s="3399"/>
      <c r="O136" s="3399"/>
      <c r="P136" s="3400"/>
      <c r="Q136" s="2905"/>
      <c r="R136" s="2988" t="s">
        <v>165</v>
      </c>
    </row>
    <row r="137" spans="1:18" ht="378.65" customHeight="1" outlineLevel="1" x14ac:dyDescent="0.35">
      <c r="A137"/>
      <c r="B137" s="3429" t="s">
        <v>339</v>
      </c>
      <c r="C137" s="3407" t="s">
        <v>340</v>
      </c>
      <c r="D137" s="3407"/>
      <c r="E137" s="3407"/>
      <c r="F137" s="3395" t="s">
        <v>341</v>
      </c>
      <c r="G137" s="3396"/>
      <c r="H137" s="3396"/>
      <c r="I137" s="3396"/>
      <c r="J137" s="3396"/>
      <c r="K137" s="3396"/>
      <c r="L137" s="3396"/>
      <c r="M137" s="3396"/>
      <c r="N137" s="3396"/>
      <c r="O137" s="3396"/>
      <c r="P137" s="3397"/>
      <c r="Q137" s="2982"/>
      <c r="R137" s="3385" t="s">
        <v>165</v>
      </c>
    </row>
    <row r="138" spans="1:18" ht="409" customHeight="1" outlineLevel="1" x14ac:dyDescent="0.35">
      <c r="A138"/>
      <c r="B138" s="3430"/>
      <c r="C138" s="3407"/>
      <c r="D138" s="3407"/>
      <c r="E138" s="3407"/>
      <c r="F138" s="3423"/>
      <c r="G138" s="3424"/>
      <c r="H138" s="3424"/>
      <c r="I138" s="3424"/>
      <c r="J138" s="3424"/>
      <c r="K138" s="3424"/>
      <c r="L138" s="3424"/>
      <c r="M138" s="3424"/>
      <c r="N138" s="3424"/>
      <c r="O138" s="3424"/>
      <c r="P138" s="3425"/>
      <c r="Q138" s="2982"/>
      <c r="R138" s="3387"/>
    </row>
    <row r="139" spans="1:18" ht="393" customHeight="1" outlineLevel="1" x14ac:dyDescent="0.35">
      <c r="A139"/>
      <c r="B139" s="2690" t="s">
        <v>342</v>
      </c>
      <c r="C139" s="3398" t="s">
        <v>343</v>
      </c>
      <c r="D139" s="3398" t="s">
        <v>167</v>
      </c>
      <c r="E139" s="3398" t="s">
        <v>167</v>
      </c>
      <c r="F139" s="3419" t="s">
        <v>344</v>
      </c>
      <c r="G139" s="3399"/>
      <c r="H139" s="3399"/>
      <c r="I139" s="3399"/>
      <c r="J139" s="3399"/>
      <c r="K139" s="3399"/>
      <c r="L139" s="3399"/>
      <c r="M139" s="3399"/>
      <c r="N139" s="3399"/>
      <c r="O139" s="3399"/>
      <c r="P139" s="3400"/>
      <c r="Q139" s="2902"/>
      <c r="R139" s="2988" t="s">
        <v>165</v>
      </c>
    </row>
    <row r="140" spans="1:18" ht="30" customHeight="1" x14ac:dyDescent="0.35">
      <c r="A140"/>
      <c r="B140" s="3420" t="s">
        <v>345</v>
      </c>
      <c r="C140" s="3421"/>
      <c r="D140" s="3421"/>
      <c r="E140" s="3421"/>
      <c r="F140" s="3421"/>
      <c r="G140" s="3421"/>
      <c r="H140" s="3421"/>
      <c r="I140" s="3421"/>
      <c r="J140" s="3421"/>
      <c r="K140" s="3421"/>
      <c r="L140" s="3421"/>
      <c r="M140" s="3421"/>
      <c r="N140" s="3421"/>
      <c r="O140" s="3421"/>
      <c r="P140" s="3422"/>
      <c r="R140" s="2990"/>
    </row>
    <row r="141" spans="1:18" ht="408.65" customHeight="1" outlineLevel="1" x14ac:dyDescent="0.35">
      <c r="A141"/>
      <c r="B141" s="3429" t="s">
        <v>250</v>
      </c>
      <c r="C141" s="3407" t="s">
        <v>251</v>
      </c>
      <c r="D141" s="3407"/>
      <c r="E141" s="3407"/>
      <c r="F141" s="3408" t="s">
        <v>346</v>
      </c>
      <c r="G141" s="3443"/>
      <c r="H141" s="3443"/>
      <c r="I141" s="3443"/>
      <c r="J141" s="3443"/>
      <c r="K141" s="3443"/>
      <c r="L141" s="3443"/>
      <c r="M141" s="3443"/>
      <c r="N141" s="3443"/>
      <c r="O141" s="3443"/>
      <c r="P141" s="3444"/>
      <c r="R141" s="3385" t="s">
        <v>165</v>
      </c>
    </row>
    <row r="142" spans="1:18" ht="202" customHeight="1" outlineLevel="1" x14ac:dyDescent="0.35">
      <c r="A142"/>
      <c r="B142" s="3430"/>
      <c r="C142" s="3407"/>
      <c r="D142" s="3407"/>
      <c r="E142" s="3407"/>
      <c r="F142" s="3445"/>
      <c r="G142" s="3446"/>
      <c r="H142" s="3446"/>
      <c r="I142" s="3446"/>
      <c r="J142" s="3446"/>
      <c r="K142" s="3446"/>
      <c r="L142" s="3446"/>
      <c r="M142" s="3446"/>
      <c r="N142" s="3446"/>
      <c r="O142" s="3446"/>
      <c r="P142" s="3447"/>
      <c r="R142" s="3387"/>
    </row>
    <row r="143" spans="1:18" ht="231" customHeight="1" outlineLevel="1" x14ac:dyDescent="0.35">
      <c r="A143"/>
      <c r="B143" s="2690" t="s">
        <v>347</v>
      </c>
      <c r="C143" s="3414" t="s">
        <v>2733</v>
      </c>
      <c r="D143" s="3414" t="s">
        <v>167</v>
      </c>
      <c r="E143" s="3414" t="s">
        <v>167</v>
      </c>
      <c r="F143" s="3402" t="s">
        <v>2739</v>
      </c>
      <c r="G143" s="3405"/>
      <c r="H143" s="3405"/>
      <c r="I143" s="3405"/>
      <c r="J143" s="3405"/>
      <c r="K143" s="3405"/>
      <c r="L143" s="3405"/>
      <c r="M143" s="3405"/>
      <c r="N143" s="3405"/>
      <c r="O143" s="3405"/>
      <c r="P143" s="3406"/>
      <c r="R143" s="2988" t="s">
        <v>165</v>
      </c>
    </row>
    <row r="144" spans="1:18" ht="360" customHeight="1" outlineLevel="1" x14ac:dyDescent="0.35">
      <c r="A144"/>
      <c r="B144" s="2690" t="s">
        <v>348</v>
      </c>
      <c r="C144" s="3398" t="s">
        <v>349</v>
      </c>
      <c r="D144" s="3398" t="s">
        <v>167</v>
      </c>
      <c r="E144" s="3398" t="s">
        <v>167</v>
      </c>
      <c r="F144" s="3395" t="s">
        <v>350</v>
      </c>
      <c r="G144" s="3399"/>
      <c r="H144" s="3399"/>
      <c r="I144" s="3399"/>
      <c r="J144" s="3399"/>
      <c r="K144" s="3399"/>
      <c r="L144" s="3399"/>
      <c r="M144" s="3399"/>
      <c r="N144" s="3399"/>
      <c r="O144" s="3399"/>
      <c r="P144" s="3400"/>
      <c r="R144" s="2988" t="s">
        <v>165</v>
      </c>
    </row>
    <row r="145" spans="1:18" ht="30" customHeight="1" x14ac:dyDescent="0.35">
      <c r="A145"/>
      <c r="B145" s="3420" t="s">
        <v>351</v>
      </c>
      <c r="C145" s="3421"/>
      <c r="D145" s="3421"/>
      <c r="E145" s="3421"/>
      <c r="F145" s="3421"/>
      <c r="G145" s="3421"/>
      <c r="H145" s="3421"/>
      <c r="I145" s="3421"/>
      <c r="J145" s="3421"/>
      <c r="K145" s="3421"/>
      <c r="L145" s="3421"/>
      <c r="M145" s="3421"/>
      <c r="N145" s="3421"/>
      <c r="O145" s="3421"/>
      <c r="P145" s="3422"/>
      <c r="R145" s="2990"/>
    </row>
    <row r="146" spans="1:18" ht="408.65" customHeight="1" outlineLevel="1" x14ac:dyDescent="0.35">
      <c r="A146"/>
      <c r="B146" s="3429" t="s">
        <v>250</v>
      </c>
      <c r="C146" s="3407" t="s">
        <v>251</v>
      </c>
      <c r="D146" s="3407"/>
      <c r="E146" s="3407"/>
      <c r="F146" s="3408" t="s">
        <v>352</v>
      </c>
      <c r="G146" s="3409"/>
      <c r="H146" s="3409"/>
      <c r="I146" s="3409"/>
      <c r="J146" s="3409"/>
      <c r="K146" s="3409"/>
      <c r="L146" s="3409"/>
      <c r="M146" s="3409"/>
      <c r="N146" s="3409"/>
      <c r="O146" s="3409"/>
      <c r="P146" s="3410"/>
      <c r="R146" s="3385" t="s">
        <v>165</v>
      </c>
    </row>
    <row r="147" spans="1:18" ht="409" customHeight="1" outlineLevel="1" x14ac:dyDescent="0.35">
      <c r="A147"/>
      <c r="B147" s="3430"/>
      <c r="C147" s="3407"/>
      <c r="D147" s="3407"/>
      <c r="E147" s="3407"/>
      <c r="F147" s="3411"/>
      <c r="G147" s="3412"/>
      <c r="H147" s="3412"/>
      <c r="I147" s="3412"/>
      <c r="J147" s="3412"/>
      <c r="K147" s="3412"/>
      <c r="L147" s="3412"/>
      <c r="M147" s="3412"/>
      <c r="N147" s="3412"/>
      <c r="O147" s="3412"/>
      <c r="P147" s="3413"/>
      <c r="R147" s="3387"/>
    </row>
    <row r="148" spans="1:18" ht="231" customHeight="1" outlineLevel="1" x14ac:dyDescent="0.35">
      <c r="A148"/>
      <c r="B148" s="2415" t="s">
        <v>353</v>
      </c>
      <c r="C148" s="3414" t="s">
        <v>2740</v>
      </c>
      <c r="D148" s="3414" t="s">
        <v>167</v>
      </c>
      <c r="E148" s="3414" t="s">
        <v>167</v>
      </c>
      <c r="F148" s="3402" t="s">
        <v>354</v>
      </c>
      <c r="G148" s="3405"/>
      <c r="H148" s="3405"/>
      <c r="I148" s="3405"/>
      <c r="J148" s="3405"/>
      <c r="K148" s="3405"/>
      <c r="L148" s="3405"/>
      <c r="M148" s="3405"/>
      <c r="N148" s="3405"/>
      <c r="O148" s="3405"/>
      <c r="P148" s="3406"/>
      <c r="R148" s="2988" t="s">
        <v>165</v>
      </c>
    </row>
    <row r="149" spans="1:18" ht="408" customHeight="1" outlineLevel="1" x14ac:dyDescent="0.35">
      <c r="A149"/>
      <c r="B149" s="2690" t="s">
        <v>355</v>
      </c>
      <c r="C149" s="3437" t="s">
        <v>356</v>
      </c>
      <c r="D149" s="3438" t="s">
        <v>167</v>
      </c>
      <c r="E149" s="3439" t="s">
        <v>167</v>
      </c>
      <c r="F149" s="3431" t="s">
        <v>357</v>
      </c>
      <c r="G149" s="3432"/>
      <c r="H149" s="3432"/>
      <c r="I149" s="3432"/>
      <c r="J149" s="3432"/>
      <c r="K149" s="3432"/>
      <c r="L149" s="3432"/>
      <c r="M149" s="3432"/>
      <c r="N149" s="3432"/>
      <c r="O149" s="3432"/>
      <c r="P149" s="3433"/>
      <c r="Q149" s="2902"/>
      <c r="R149" s="3385" t="s">
        <v>165</v>
      </c>
    </row>
    <row r="150" spans="1:18" ht="122.5" customHeight="1" outlineLevel="1" x14ac:dyDescent="0.35">
      <c r="A150"/>
      <c r="B150" s="2690"/>
      <c r="C150" s="3440"/>
      <c r="D150" s="3441"/>
      <c r="E150" s="3442"/>
      <c r="F150" s="3434"/>
      <c r="G150" s="3435"/>
      <c r="H150" s="3435"/>
      <c r="I150" s="3435"/>
      <c r="J150" s="3435"/>
      <c r="K150" s="3435"/>
      <c r="L150" s="3435"/>
      <c r="M150" s="3435"/>
      <c r="N150" s="3435"/>
      <c r="O150" s="3435"/>
      <c r="P150" s="3436"/>
      <c r="Q150" s="2902"/>
      <c r="R150" s="3387"/>
    </row>
    <row r="151" spans="1:18" ht="376.5" customHeight="1" outlineLevel="1" x14ac:dyDescent="0.35">
      <c r="A151"/>
      <c r="B151" s="2690" t="s">
        <v>271</v>
      </c>
      <c r="C151" s="3414" t="s">
        <v>2741</v>
      </c>
      <c r="D151" s="3415" t="s">
        <v>167</v>
      </c>
      <c r="E151" s="3415" t="s">
        <v>167</v>
      </c>
      <c r="F151" s="3416" t="s">
        <v>358</v>
      </c>
      <c r="G151" s="3417"/>
      <c r="H151" s="3417"/>
      <c r="I151" s="3417"/>
      <c r="J151" s="3417"/>
      <c r="K151" s="3417"/>
      <c r="L151" s="3417"/>
      <c r="M151" s="3417"/>
      <c r="N151" s="3417"/>
      <c r="O151" s="3417"/>
      <c r="P151" s="3418"/>
      <c r="Q151" s="2902"/>
      <c r="R151" s="2988" t="s">
        <v>165</v>
      </c>
    </row>
    <row r="152" spans="1:18" ht="394" customHeight="1" outlineLevel="1" x14ac:dyDescent="0.35">
      <c r="A152"/>
      <c r="B152" s="2690" t="s">
        <v>359</v>
      </c>
      <c r="C152" s="3398" t="s">
        <v>360</v>
      </c>
      <c r="D152" s="3401" t="s">
        <v>167</v>
      </c>
      <c r="E152" s="3401" t="s">
        <v>167</v>
      </c>
      <c r="F152" s="3395" t="s">
        <v>361</v>
      </c>
      <c r="G152" s="3399"/>
      <c r="H152" s="3399"/>
      <c r="I152" s="3399"/>
      <c r="J152" s="3399"/>
      <c r="K152" s="3399"/>
      <c r="L152" s="3399"/>
      <c r="M152" s="3399"/>
      <c r="N152" s="3399"/>
      <c r="O152" s="3399"/>
      <c r="P152" s="3400"/>
      <c r="Q152" s="2902"/>
      <c r="R152" s="2988" t="s">
        <v>165</v>
      </c>
    </row>
    <row r="153" spans="1:18" ht="285.64999999999998" customHeight="1" outlineLevel="1" x14ac:dyDescent="0.35">
      <c r="A153"/>
      <c r="B153" s="2690" t="s">
        <v>362</v>
      </c>
      <c r="C153" s="3398" t="s">
        <v>363</v>
      </c>
      <c r="D153" s="3401" t="s">
        <v>167</v>
      </c>
      <c r="E153" s="3401" t="s">
        <v>167</v>
      </c>
      <c r="F153" s="3395" t="s">
        <v>364</v>
      </c>
      <c r="G153" s="3399"/>
      <c r="H153" s="3399"/>
      <c r="I153" s="3399"/>
      <c r="J153" s="3399"/>
      <c r="K153" s="3399"/>
      <c r="L153" s="3399"/>
      <c r="M153" s="3399"/>
      <c r="N153" s="3399"/>
      <c r="O153" s="3399"/>
      <c r="P153" s="3400"/>
      <c r="R153" s="2988" t="s">
        <v>165</v>
      </c>
    </row>
    <row r="154" spans="1:18" ht="30" customHeight="1" x14ac:dyDescent="0.35">
      <c r="A154"/>
      <c r="B154" s="3420" t="s">
        <v>365</v>
      </c>
      <c r="C154" s="3421"/>
      <c r="D154" s="3421"/>
      <c r="E154" s="3421"/>
      <c r="F154" s="3421"/>
      <c r="G154" s="3421"/>
      <c r="H154" s="3421"/>
      <c r="I154" s="3421"/>
      <c r="J154" s="3421"/>
      <c r="K154" s="3421"/>
      <c r="L154" s="3421"/>
      <c r="M154" s="3421"/>
      <c r="N154" s="3421"/>
      <c r="O154" s="3421"/>
      <c r="P154" s="3422"/>
      <c r="R154" s="2990"/>
    </row>
    <row r="155" spans="1:18" ht="177" customHeight="1" outlineLevel="1" x14ac:dyDescent="0.35">
      <c r="A155"/>
      <c r="B155" s="3429" t="s">
        <v>250</v>
      </c>
      <c r="C155" s="3448" t="s">
        <v>251</v>
      </c>
      <c r="D155" s="3448"/>
      <c r="E155" s="3448"/>
      <c r="F155" s="3481" t="s">
        <v>366</v>
      </c>
      <c r="G155" s="3409"/>
      <c r="H155" s="3409"/>
      <c r="I155" s="3409"/>
      <c r="J155" s="3409"/>
      <c r="K155" s="3409"/>
      <c r="L155" s="3409"/>
      <c r="M155" s="3409"/>
      <c r="N155" s="3409"/>
      <c r="O155" s="3409"/>
      <c r="P155" s="3410"/>
      <c r="R155" s="3385" t="s">
        <v>165</v>
      </c>
    </row>
    <row r="156" spans="1:18" ht="176.5" customHeight="1" outlineLevel="1" x14ac:dyDescent="0.35">
      <c r="A156"/>
      <c r="B156" s="3430"/>
      <c r="C156" s="3448"/>
      <c r="D156" s="3448"/>
      <c r="E156" s="3448"/>
      <c r="F156" s="3411"/>
      <c r="G156" s="3412"/>
      <c r="H156" s="3412"/>
      <c r="I156" s="3412"/>
      <c r="J156" s="3412"/>
      <c r="K156" s="3412"/>
      <c r="L156" s="3412"/>
      <c r="M156" s="3412"/>
      <c r="N156" s="3412"/>
      <c r="O156" s="3412"/>
      <c r="P156" s="3413"/>
      <c r="R156" s="3387"/>
    </row>
    <row r="157" spans="1:18" ht="107.5" customHeight="1" outlineLevel="1" x14ac:dyDescent="0.35">
      <c r="A157"/>
      <c r="B157" s="2690" t="s">
        <v>367</v>
      </c>
      <c r="C157" s="3414" t="s">
        <v>2729</v>
      </c>
      <c r="D157" s="3415" t="s">
        <v>167</v>
      </c>
      <c r="E157" s="3415" t="s">
        <v>167</v>
      </c>
      <c r="F157" s="3402" t="s">
        <v>368</v>
      </c>
      <c r="G157" s="3405"/>
      <c r="H157" s="3405"/>
      <c r="I157" s="3405"/>
      <c r="J157" s="3405"/>
      <c r="K157" s="3405"/>
      <c r="L157" s="3405"/>
      <c r="M157" s="3405"/>
      <c r="N157" s="3405"/>
      <c r="O157" s="3405"/>
      <c r="P157" s="3406"/>
      <c r="R157" s="2988" t="s">
        <v>165</v>
      </c>
    </row>
    <row r="158" spans="1:18" ht="176.15" customHeight="1" outlineLevel="1" x14ac:dyDescent="0.35">
      <c r="A158"/>
      <c r="B158" s="2690" t="s">
        <v>369</v>
      </c>
      <c r="C158" s="3398" t="s">
        <v>370</v>
      </c>
      <c r="D158" s="3401" t="s">
        <v>167</v>
      </c>
      <c r="E158" s="3401" t="s">
        <v>167</v>
      </c>
      <c r="F158" s="3395" t="s">
        <v>371</v>
      </c>
      <c r="G158" s="3399"/>
      <c r="H158" s="3399"/>
      <c r="I158" s="3399"/>
      <c r="J158" s="3399"/>
      <c r="K158" s="3399"/>
      <c r="L158" s="3399"/>
      <c r="M158" s="3399"/>
      <c r="N158" s="3399"/>
      <c r="O158" s="3399"/>
      <c r="P158" s="3400"/>
      <c r="R158" s="2988" t="s">
        <v>165</v>
      </c>
    </row>
    <row r="159" spans="1:18" ht="30" customHeight="1" x14ac:dyDescent="0.35">
      <c r="A159"/>
      <c r="B159" s="3420" t="s">
        <v>372</v>
      </c>
      <c r="C159" s="3421"/>
      <c r="D159" s="3421"/>
      <c r="E159" s="3421"/>
      <c r="F159" s="3421"/>
      <c r="G159" s="3421"/>
      <c r="H159" s="3421"/>
      <c r="I159" s="3421"/>
      <c r="J159" s="3421"/>
      <c r="K159" s="3421"/>
      <c r="L159" s="3421"/>
      <c r="M159" s="3421"/>
      <c r="N159" s="3421"/>
      <c r="O159" s="3421"/>
      <c r="P159" s="3422"/>
      <c r="R159" s="2990"/>
    </row>
    <row r="160" spans="1:18" ht="177" customHeight="1" outlineLevel="1" x14ac:dyDescent="0.35">
      <c r="B160" s="3429" t="s">
        <v>250</v>
      </c>
      <c r="C160" s="3448" t="s">
        <v>251</v>
      </c>
      <c r="D160" s="3448"/>
      <c r="E160" s="3448"/>
      <c r="F160" s="3408" t="s">
        <v>373</v>
      </c>
      <c r="G160" s="3443"/>
      <c r="H160" s="3443"/>
      <c r="I160" s="3443"/>
      <c r="J160" s="3443"/>
      <c r="K160" s="3443"/>
      <c r="L160" s="3443"/>
      <c r="M160" s="3443"/>
      <c r="N160" s="3443"/>
      <c r="O160" s="3443"/>
      <c r="P160" s="3444"/>
      <c r="R160" s="3385" t="s">
        <v>165</v>
      </c>
    </row>
    <row r="161" spans="2:18" ht="176.5" customHeight="1" outlineLevel="1" x14ac:dyDescent="0.35">
      <c r="B161" s="3430"/>
      <c r="C161" s="3448"/>
      <c r="D161" s="3448"/>
      <c r="E161" s="3448"/>
      <c r="F161" s="3445"/>
      <c r="G161" s="3446"/>
      <c r="H161" s="3446"/>
      <c r="I161" s="3446"/>
      <c r="J161" s="3446"/>
      <c r="K161" s="3446"/>
      <c r="L161" s="3446"/>
      <c r="M161" s="3446"/>
      <c r="N161" s="3446"/>
      <c r="O161" s="3446"/>
      <c r="P161" s="3447"/>
      <c r="R161" s="3387"/>
    </row>
    <row r="162" spans="2:18" ht="231" customHeight="1" outlineLevel="1" x14ac:dyDescent="0.35">
      <c r="B162" s="2690" t="s">
        <v>374</v>
      </c>
      <c r="C162" s="3414" t="s">
        <v>375</v>
      </c>
      <c r="D162" s="3415" t="s">
        <v>167</v>
      </c>
      <c r="E162" s="3415" t="s">
        <v>167</v>
      </c>
      <c r="F162" s="3402" t="s">
        <v>2735</v>
      </c>
      <c r="G162" s="3403"/>
      <c r="H162" s="3403"/>
      <c r="I162" s="3403"/>
      <c r="J162" s="3403"/>
      <c r="K162" s="3403"/>
      <c r="L162" s="3403"/>
      <c r="M162" s="3403"/>
      <c r="N162" s="3403"/>
      <c r="O162" s="3403"/>
      <c r="P162" s="3404"/>
      <c r="R162" s="3002" t="s">
        <v>376</v>
      </c>
    </row>
    <row r="163" spans="2:18" ht="354.75" customHeight="1" outlineLevel="1" x14ac:dyDescent="0.35">
      <c r="B163" s="2690" t="s">
        <v>377</v>
      </c>
      <c r="C163" s="3398" t="s">
        <v>378</v>
      </c>
      <c r="D163" s="3401" t="s">
        <v>167</v>
      </c>
      <c r="E163" s="3401" t="s">
        <v>167</v>
      </c>
      <c r="F163" s="3493" t="s">
        <v>379</v>
      </c>
      <c r="G163" s="3399"/>
      <c r="H163" s="3399"/>
      <c r="I163" s="3399"/>
      <c r="J163" s="3399"/>
      <c r="K163" s="3399"/>
      <c r="L163" s="3399"/>
      <c r="M163" s="3399"/>
      <c r="N163" s="3399"/>
      <c r="O163" s="3399"/>
      <c r="P163" s="3400"/>
      <c r="Q163" s="2902"/>
      <c r="R163" s="2988" t="s">
        <v>165</v>
      </c>
    </row>
    <row r="164" spans="2:18" ht="180.65" customHeight="1" outlineLevel="1" x14ac:dyDescent="0.35">
      <c r="B164" s="2690" t="s">
        <v>380</v>
      </c>
      <c r="C164" s="3398" t="s">
        <v>381</v>
      </c>
      <c r="D164" s="3398" t="s">
        <v>167</v>
      </c>
      <c r="E164" s="3398" t="s">
        <v>167</v>
      </c>
      <c r="F164" s="3482" t="s">
        <v>2742</v>
      </c>
      <c r="G164" s="3483"/>
      <c r="H164" s="3483"/>
      <c r="I164" s="3483"/>
      <c r="J164" s="3483"/>
      <c r="K164" s="3483"/>
      <c r="L164" s="3483"/>
      <c r="M164" s="3483"/>
      <c r="N164" s="3483"/>
      <c r="O164" s="3483"/>
      <c r="P164" s="3484"/>
      <c r="R164" s="2988" t="s">
        <v>165</v>
      </c>
    </row>
    <row r="165" spans="2:18" ht="31.5" customHeight="1" x14ac:dyDescent="0.35">
      <c r="B165" s="3420" t="s">
        <v>382</v>
      </c>
      <c r="C165" s="3421"/>
      <c r="D165" s="3421"/>
      <c r="E165" s="3421"/>
      <c r="F165" s="3421"/>
      <c r="G165" s="3421"/>
      <c r="H165" s="3421"/>
      <c r="I165" s="3421"/>
      <c r="J165" s="3421"/>
      <c r="K165" s="3421"/>
      <c r="L165" s="3421"/>
      <c r="M165" s="3421"/>
      <c r="N165" s="3421"/>
      <c r="O165" s="3421"/>
      <c r="P165" s="3422"/>
      <c r="R165" s="2990"/>
    </row>
    <row r="166" spans="2:18" ht="177" customHeight="1" outlineLevel="1" x14ac:dyDescent="0.35">
      <c r="B166" s="3429" t="s">
        <v>250</v>
      </c>
      <c r="C166" s="3448" t="s">
        <v>251</v>
      </c>
      <c r="D166" s="3448"/>
      <c r="E166" s="3448"/>
      <c r="F166" s="3408" t="s">
        <v>383</v>
      </c>
      <c r="G166" s="3409"/>
      <c r="H166" s="3409"/>
      <c r="I166" s="3409"/>
      <c r="J166" s="3409"/>
      <c r="K166" s="3409"/>
      <c r="L166" s="3409"/>
      <c r="M166" s="3409"/>
      <c r="N166" s="3409"/>
      <c r="O166" s="3409"/>
      <c r="P166" s="3410"/>
      <c r="R166" s="3385" t="s">
        <v>165</v>
      </c>
    </row>
    <row r="167" spans="2:18" ht="409.6" customHeight="1" outlineLevel="1" x14ac:dyDescent="0.35">
      <c r="B167" s="3430"/>
      <c r="C167" s="3448"/>
      <c r="D167" s="3448"/>
      <c r="E167" s="3448"/>
      <c r="F167" s="3411"/>
      <c r="G167" s="3412"/>
      <c r="H167" s="3412"/>
      <c r="I167" s="3412"/>
      <c r="J167" s="3412"/>
      <c r="K167" s="3412"/>
      <c r="L167" s="3412"/>
      <c r="M167" s="3412"/>
      <c r="N167" s="3412"/>
      <c r="O167" s="3412"/>
      <c r="P167" s="3413"/>
      <c r="R167" s="3387"/>
    </row>
    <row r="168" spans="2:18" ht="175.5" customHeight="1" outlineLevel="1" x14ac:dyDescent="0.35">
      <c r="B168" s="2690" t="s">
        <v>384</v>
      </c>
      <c r="C168" s="3415" t="s">
        <v>385</v>
      </c>
      <c r="D168" s="3415" t="s">
        <v>167</v>
      </c>
      <c r="E168" s="3415" t="s">
        <v>167</v>
      </c>
      <c r="F168" s="3402" t="s">
        <v>386</v>
      </c>
      <c r="G168" s="3405"/>
      <c r="H168" s="3405"/>
      <c r="I168" s="3405"/>
      <c r="J168" s="3405"/>
      <c r="K168" s="3405"/>
      <c r="L168" s="3405"/>
      <c r="M168" s="3405"/>
      <c r="N168" s="3405"/>
      <c r="O168" s="3405"/>
      <c r="P168" s="3406"/>
      <c r="R168" s="2986" t="s">
        <v>165</v>
      </c>
    </row>
    <row r="169" spans="2:18" ht="82.5" customHeight="1" outlineLevel="1" x14ac:dyDescent="0.35">
      <c r="B169" s="2690" t="s">
        <v>387</v>
      </c>
      <c r="C169" s="3398" t="s">
        <v>388</v>
      </c>
      <c r="D169" s="3401" t="s">
        <v>167</v>
      </c>
      <c r="E169" s="3401" t="s">
        <v>167</v>
      </c>
      <c r="F169" s="3482" t="s">
        <v>2711</v>
      </c>
      <c r="G169" s="3483"/>
      <c r="H169" s="3483"/>
      <c r="I169" s="3483"/>
      <c r="J169" s="3483"/>
      <c r="K169" s="3483"/>
      <c r="L169" s="3483"/>
      <c r="M169" s="3483"/>
      <c r="N169" s="3483"/>
      <c r="O169" s="3483"/>
      <c r="P169" s="3484"/>
      <c r="R169" s="2997" t="s">
        <v>165</v>
      </c>
    </row>
    <row r="170" spans="2:18" ht="160" customHeight="1" outlineLevel="1" x14ac:dyDescent="0.35">
      <c r="B170" s="2690" t="s">
        <v>389</v>
      </c>
      <c r="C170" s="3401" t="s">
        <v>390</v>
      </c>
      <c r="D170" s="3401" t="s">
        <v>167</v>
      </c>
      <c r="E170" s="3401" t="s">
        <v>167</v>
      </c>
      <c r="F170" s="3395" t="s">
        <v>391</v>
      </c>
      <c r="G170" s="3399"/>
      <c r="H170" s="3399"/>
      <c r="I170" s="3399"/>
      <c r="J170" s="3399"/>
      <c r="K170" s="3399"/>
      <c r="L170" s="3399"/>
      <c r="M170" s="3399"/>
      <c r="N170" s="3399"/>
      <c r="O170" s="3399"/>
      <c r="P170" s="3400"/>
      <c r="R170" s="3009" t="s">
        <v>392</v>
      </c>
    </row>
    <row r="171" spans="2:18" ht="30" customHeight="1" x14ac:dyDescent="0.35">
      <c r="B171" s="3420" t="s">
        <v>393</v>
      </c>
      <c r="C171" s="3421"/>
      <c r="D171" s="3421"/>
      <c r="E171" s="3421"/>
      <c r="F171" s="3421"/>
      <c r="G171" s="3421"/>
      <c r="H171" s="3421"/>
      <c r="I171" s="3421"/>
      <c r="J171" s="3421"/>
      <c r="K171" s="3421"/>
      <c r="L171" s="3421"/>
      <c r="M171" s="3421"/>
      <c r="N171" s="3421"/>
      <c r="O171" s="3421"/>
      <c r="P171" s="3422"/>
      <c r="R171" s="2990"/>
    </row>
    <row r="172" spans="2:18" ht="409.5" customHeight="1" outlineLevel="1" x14ac:dyDescent="0.35">
      <c r="B172" s="3429" t="s">
        <v>250</v>
      </c>
      <c r="C172" s="3407" t="s">
        <v>251</v>
      </c>
      <c r="D172" s="3407"/>
      <c r="E172" s="3407"/>
      <c r="F172" s="3408" t="s">
        <v>394</v>
      </c>
      <c r="G172" s="3443"/>
      <c r="H172" s="3443"/>
      <c r="I172" s="3443"/>
      <c r="J172" s="3443"/>
      <c r="K172" s="3443"/>
      <c r="L172" s="3443"/>
      <c r="M172" s="3443"/>
      <c r="N172" s="3443"/>
      <c r="O172" s="3443"/>
      <c r="P172" s="3444"/>
      <c r="R172" s="3385" t="s">
        <v>165</v>
      </c>
    </row>
    <row r="173" spans="2:18" ht="252" customHeight="1" outlineLevel="1" x14ac:dyDescent="0.35">
      <c r="B173" s="3430"/>
      <c r="C173" s="3407"/>
      <c r="D173" s="3407"/>
      <c r="E173" s="3407"/>
      <c r="F173" s="3445"/>
      <c r="G173" s="3446"/>
      <c r="H173" s="3446"/>
      <c r="I173" s="3446"/>
      <c r="J173" s="3446"/>
      <c r="K173" s="3446"/>
      <c r="L173" s="3446"/>
      <c r="M173" s="3446"/>
      <c r="N173" s="3446"/>
      <c r="O173" s="3446"/>
      <c r="P173" s="3447"/>
      <c r="R173" s="3387"/>
    </row>
    <row r="174" spans="2:18" ht="231" customHeight="1" outlineLevel="1" x14ac:dyDescent="0.35">
      <c r="B174" s="2690" t="s">
        <v>395</v>
      </c>
      <c r="C174" s="3414" t="s">
        <v>2730</v>
      </c>
      <c r="D174" s="3414" t="s">
        <v>167</v>
      </c>
      <c r="E174" s="3414" t="s">
        <v>167</v>
      </c>
      <c r="F174" s="3402" t="s">
        <v>2711</v>
      </c>
      <c r="G174" s="3405"/>
      <c r="H174" s="3405"/>
      <c r="I174" s="3405"/>
      <c r="J174" s="3405"/>
      <c r="K174" s="3405"/>
      <c r="L174" s="3405"/>
      <c r="M174" s="3405"/>
      <c r="N174" s="3405"/>
      <c r="O174" s="3405"/>
      <c r="P174" s="3406"/>
      <c r="R174" s="2988" t="s">
        <v>165</v>
      </c>
    </row>
    <row r="175" spans="2:18" ht="91" customHeight="1" outlineLevel="1" x14ac:dyDescent="0.35">
      <c r="B175" s="2690" t="s">
        <v>377</v>
      </c>
      <c r="C175" s="3398" t="s">
        <v>396</v>
      </c>
      <c r="D175" s="3398" t="s">
        <v>167</v>
      </c>
      <c r="E175" s="3398" t="s">
        <v>167</v>
      </c>
      <c r="F175" s="3395" t="s">
        <v>397</v>
      </c>
      <c r="G175" s="3399"/>
      <c r="H175" s="3399"/>
      <c r="I175" s="3399"/>
      <c r="J175" s="3399"/>
      <c r="K175" s="3399"/>
      <c r="L175" s="3399"/>
      <c r="M175" s="3399"/>
      <c r="N175" s="3399"/>
      <c r="O175" s="3399"/>
      <c r="P175" s="3400"/>
      <c r="R175" s="2988" t="s">
        <v>165</v>
      </c>
    </row>
    <row r="176" spans="2:18" ht="111" customHeight="1" outlineLevel="1" x14ac:dyDescent="0.35">
      <c r="B176" s="2690" t="s">
        <v>398</v>
      </c>
      <c r="C176" s="3398" t="s">
        <v>399</v>
      </c>
      <c r="D176" s="3398" t="s">
        <v>167</v>
      </c>
      <c r="E176" s="3398" t="s">
        <v>167</v>
      </c>
      <c r="F176" s="3395" t="s">
        <v>397</v>
      </c>
      <c r="G176" s="3399"/>
      <c r="H176" s="3399"/>
      <c r="I176" s="3399"/>
      <c r="J176" s="3399"/>
      <c r="K176" s="3399"/>
      <c r="L176" s="3399"/>
      <c r="M176" s="3399"/>
      <c r="N176" s="3399"/>
      <c r="O176" s="3399"/>
      <c r="P176" s="3400"/>
      <c r="R176" s="2986" t="s">
        <v>165</v>
      </c>
    </row>
    <row r="177" spans="2:18" ht="254.15" customHeight="1" outlineLevel="1" x14ac:dyDescent="0.35">
      <c r="B177" s="2690" t="s">
        <v>400</v>
      </c>
      <c r="C177" s="3398" t="s">
        <v>401</v>
      </c>
      <c r="D177" s="3401" t="s">
        <v>167</v>
      </c>
      <c r="E177" s="3401" t="s">
        <v>167</v>
      </c>
      <c r="F177" s="3486" t="s">
        <v>402</v>
      </c>
      <c r="G177" s="3399"/>
      <c r="H177" s="3399"/>
      <c r="I177" s="3399"/>
      <c r="J177" s="3399"/>
      <c r="K177" s="3399"/>
      <c r="L177" s="3399"/>
      <c r="M177" s="3399"/>
      <c r="N177" s="3399"/>
      <c r="O177" s="3399"/>
      <c r="P177" s="3400"/>
      <c r="R177" s="3007" t="s">
        <v>403</v>
      </c>
    </row>
    <row r="178" spans="2:18" ht="90.65" customHeight="1" outlineLevel="1" x14ac:dyDescent="0.35">
      <c r="B178" s="2690" t="s">
        <v>404</v>
      </c>
      <c r="C178" s="3401" t="s">
        <v>405</v>
      </c>
      <c r="D178" s="3401" t="s">
        <v>167</v>
      </c>
      <c r="E178" s="3401" t="s">
        <v>167</v>
      </c>
      <c r="F178" s="3395" t="s">
        <v>397</v>
      </c>
      <c r="G178" s="3399"/>
      <c r="H178" s="3399"/>
      <c r="I178" s="3399"/>
      <c r="J178" s="3399"/>
      <c r="K178" s="3399"/>
      <c r="L178" s="3399"/>
      <c r="M178" s="3399"/>
      <c r="N178" s="3399"/>
      <c r="O178" s="3399"/>
      <c r="P178" s="3400"/>
      <c r="R178" s="2987" t="s">
        <v>165</v>
      </c>
    </row>
    <row r="179" spans="2:18" ht="30" customHeight="1" x14ac:dyDescent="0.35">
      <c r="B179" s="3426" t="s">
        <v>406</v>
      </c>
      <c r="C179" s="3427"/>
      <c r="D179" s="3427"/>
      <c r="E179" s="3427"/>
      <c r="F179" s="3427"/>
      <c r="G179" s="3427"/>
      <c r="H179" s="3427"/>
      <c r="I179" s="3427"/>
      <c r="J179" s="3427"/>
      <c r="K179" s="3427"/>
      <c r="L179" s="3427"/>
      <c r="M179" s="3427"/>
      <c r="N179" s="3427"/>
      <c r="O179" s="3427"/>
      <c r="P179" s="3428"/>
      <c r="R179" s="2990"/>
    </row>
    <row r="180" spans="2:18" ht="177" customHeight="1" outlineLevel="1" x14ac:dyDescent="0.35">
      <c r="B180" s="3429" t="s">
        <v>250</v>
      </c>
      <c r="C180" s="3448" t="s">
        <v>251</v>
      </c>
      <c r="D180" s="3476"/>
      <c r="E180" s="3477"/>
      <c r="F180" s="3408" t="s">
        <v>407</v>
      </c>
      <c r="G180" s="3443"/>
      <c r="H180" s="3443"/>
      <c r="I180" s="3443"/>
      <c r="J180" s="3443"/>
      <c r="K180" s="3443"/>
      <c r="L180" s="3443"/>
      <c r="M180" s="3443"/>
      <c r="N180" s="3443"/>
      <c r="O180" s="3443"/>
      <c r="P180" s="3444"/>
      <c r="R180" s="3385" t="s">
        <v>165</v>
      </c>
    </row>
    <row r="181" spans="2:18" ht="408.65" customHeight="1" outlineLevel="1" x14ac:dyDescent="0.35">
      <c r="B181" s="3430"/>
      <c r="C181" s="3487"/>
      <c r="D181" s="3488"/>
      <c r="E181" s="3489"/>
      <c r="F181" s="3449"/>
      <c r="G181" s="3450"/>
      <c r="H181" s="3450"/>
      <c r="I181" s="3450"/>
      <c r="J181" s="3450"/>
      <c r="K181" s="3450"/>
      <c r="L181" s="3450"/>
      <c r="M181" s="3450"/>
      <c r="N181" s="3450"/>
      <c r="O181" s="3450"/>
      <c r="P181" s="3451"/>
      <c r="R181" s="3386"/>
    </row>
    <row r="182" spans="2:18" ht="185.5" customHeight="1" outlineLevel="1" x14ac:dyDescent="0.35">
      <c r="B182" s="2836"/>
      <c r="C182" s="3547"/>
      <c r="D182" s="3548"/>
      <c r="E182" s="3549"/>
      <c r="F182" s="3445"/>
      <c r="G182" s="3446"/>
      <c r="H182" s="3446"/>
      <c r="I182" s="3446"/>
      <c r="J182" s="3446"/>
      <c r="K182" s="3446"/>
      <c r="L182" s="3446"/>
      <c r="M182" s="3446"/>
      <c r="N182" s="3446"/>
      <c r="O182" s="3446"/>
      <c r="P182" s="3447"/>
      <c r="R182" s="3387"/>
    </row>
    <row r="183" spans="2:18" ht="231" customHeight="1" outlineLevel="1" x14ac:dyDescent="0.35">
      <c r="B183" s="2690" t="s">
        <v>408</v>
      </c>
      <c r="C183" s="3414" t="s">
        <v>409</v>
      </c>
      <c r="D183" s="3415" t="s">
        <v>167</v>
      </c>
      <c r="E183" s="3415" t="s">
        <v>167</v>
      </c>
      <c r="F183" s="3402" t="s">
        <v>410</v>
      </c>
      <c r="G183" s="3403"/>
      <c r="H183" s="3403"/>
      <c r="I183" s="3403"/>
      <c r="J183" s="3403"/>
      <c r="K183" s="3403"/>
      <c r="L183" s="3403"/>
      <c r="M183" s="3403"/>
      <c r="N183" s="3403"/>
      <c r="O183" s="3403"/>
      <c r="P183" s="3404"/>
      <c r="R183" s="2988" t="s">
        <v>165</v>
      </c>
    </row>
    <row r="184" spans="2:18" ht="254.15" customHeight="1" outlineLevel="1" x14ac:dyDescent="0.35">
      <c r="B184" s="2690" t="s">
        <v>411</v>
      </c>
      <c r="C184" s="3401" t="s">
        <v>412</v>
      </c>
      <c r="D184" s="3401" t="s">
        <v>167</v>
      </c>
      <c r="E184" s="3401" t="s">
        <v>167</v>
      </c>
      <c r="F184" s="3527" t="s">
        <v>413</v>
      </c>
      <c r="G184" s="3528"/>
      <c r="H184" s="3528"/>
      <c r="I184" s="3528"/>
      <c r="J184" s="3528"/>
      <c r="K184" s="3528"/>
      <c r="L184" s="3528"/>
      <c r="M184" s="3528"/>
      <c r="N184" s="3528"/>
      <c r="O184" s="3528"/>
      <c r="P184" s="3529"/>
      <c r="R184" s="2988"/>
    </row>
    <row r="185" spans="2:18" ht="30" customHeight="1" x14ac:dyDescent="0.35">
      <c r="B185" s="3426" t="s">
        <v>414</v>
      </c>
      <c r="C185" s="3427"/>
      <c r="D185" s="3427"/>
      <c r="E185" s="3427"/>
      <c r="F185" s="3427"/>
      <c r="G185" s="3427"/>
      <c r="H185" s="3427"/>
      <c r="I185" s="3427"/>
      <c r="J185" s="3427"/>
      <c r="K185" s="3427"/>
      <c r="L185" s="3427"/>
      <c r="M185" s="3427"/>
      <c r="N185" s="3427"/>
      <c r="O185" s="3427"/>
      <c r="P185" s="3428"/>
      <c r="R185" s="2992"/>
    </row>
    <row r="186" spans="2:18" ht="177" customHeight="1" outlineLevel="1" x14ac:dyDescent="0.35">
      <c r="B186" s="3429" t="s">
        <v>250</v>
      </c>
      <c r="C186" s="3448" t="s">
        <v>251</v>
      </c>
      <c r="D186" s="3448"/>
      <c r="E186" s="3448"/>
      <c r="F186" s="3408" t="s">
        <v>415</v>
      </c>
      <c r="G186" s="3409"/>
      <c r="H186" s="3409"/>
      <c r="I186" s="3409"/>
      <c r="J186" s="3409"/>
      <c r="K186" s="3409"/>
      <c r="L186" s="3409"/>
      <c r="M186" s="3409"/>
      <c r="N186" s="3409"/>
      <c r="O186" s="3409"/>
      <c r="P186" s="3410"/>
      <c r="R186" s="3385" t="s">
        <v>165</v>
      </c>
    </row>
    <row r="187" spans="2:18" ht="176.5" customHeight="1" outlineLevel="1" x14ac:dyDescent="0.35">
      <c r="B187" s="3430"/>
      <c r="C187" s="3448"/>
      <c r="D187" s="3448"/>
      <c r="E187" s="3448"/>
      <c r="F187" s="3411"/>
      <c r="G187" s="3412"/>
      <c r="H187" s="3412"/>
      <c r="I187" s="3412"/>
      <c r="J187" s="3412"/>
      <c r="K187" s="3412"/>
      <c r="L187" s="3412"/>
      <c r="M187" s="3412"/>
      <c r="N187" s="3412"/>
      <c r="O187" s="3412"/>
      <c r="P187" s="3413"/>
      <c r="R187" s="3387"/>
    </row>
    <row r="188" spans="2:18" ht="319" customHeight="1" outlineLevel="1" x14ac:dyDescent="0.35">
      <c r="B188" s="2690" t="s">
        <v>416</v>
      </c>
      <c r="C188" s="3414" t="s">
        <v>417</v>
      </c>
      <c r="D188" s="3415" t="s">
        <v>167</v>
      </c>
      <c r="E188" s="3415" t="s">
        <v>167</v>
      </c>
      <c r="F188" s="3485" t="s">
        <v>418</v>
      </c>
      <c r="G188" s="3405"/>
      <c r="H188" s="3405"/>
      <c r="I188" s="3405"/>
      <c r="J188" s="3405"/>
      <c r="K188" s="3405"/>
      <c r="L188" s="3405"/>
      <c r="M188" s="3405"/>
      <c r="N188" s="3405"/>
      <c r="O188" s="3405"/>
      <c r="P188" s="3406"/>
      <c r="R188" s="2988" t="s">
        <v>165</v>
      </c>
    </row>
    <row r="189" spans="2:18" ht="210" customHeight="1" outlineLevel="1" x14ac:dyDescent="0.35">
      <c r="B189" s="2690" t="s">
        <v>419</v>
      </c>
      <c r="C189" s="3401" t="s">
        <v>420</v>
      </c>
      <c r="D189" s="3401" t="s">
        <v>167</v>
      </c>
      <c r="E189" s="3401" t="s">
        <v>167</v>
      </c>
      <c r="F189" s="3486" t="s">
        <v>421</v>
      </c>
      <c r="G189" s="3399"/>
      <c r="H189" s="3399"/>
      <c r="I189" s="3399"/>
      <c r="J189" s="3399"/>
      <c r="K189" s="3399"/>
      <c r="L189" s="3399"/>
      <c r="M189" s="3399"/>
      <c r="N189" s="3399"/>
      <c r="O189" s="3399"/>
      <c r="P189" s="3400"/>
      <c r="R189" s="2986" t="s">
        <v>165</v>
      </c>
    </row>
    <row r="190" spans="2:18" ht="125.5" customHeight="1" outlineLevel="1" x14ac:dyDescent="0.35">
      <c r="B190" s="2690" t="s">
        <v>422</v>
      </c>
      <c r="C190" s="3401" t="s">
        <v>423</v>
      </c>
      <c r="D190" s="3401" t="s">
        <v>167</v>
      </c>
      <c r="E190" s="3401" t="s">
        <v>167</v>
      </c>
      <c r="F190" s="3395" t="s">
        <v>2743</v>
      </c>
      <c r="G190" s="3399"/>
      <c r="H190" s="3399"/>
      <c r="I190" s="3399"/>
      <c r="J190" s="3399"/>
      <c r="K190" s="3399"/>
      <c r="L190" s="3399"/>
      <c r="M190" s="3399"/>
      <c r="N190" s="3399"/>
      <c r="O190" s="3399"/>
      <c r="P190" s="3400"/>
      <c r="R190" s="2986" t="s">
        <v>165</v>
      </c>
    </row>
    <row r="191" spans="2:18" ht="267.64999999999998" customHeight="1" outlineLevel="1" x14ac:dyDescent="0.35">
      <c r="B191" s="2690" t="s">
        <v>424</v>
      </c>
      <c r="C191" s="3401" t="s">
        <v>425</v>
      </c>
      <c r="D191" s="3401" t="s">
        <v>167</v>
      </c>
      <c r="E191" s="3401" t="s">
        <v>167</v>
      </c>
      <c r="F191" s="3486" t="s">
        <v>421</v>
      </c>
      <c r="G191" s="3399"/>
      <c r="H191" s="3399"/>
      <c r="I191" s="3399"/>
      <c r="J191" s="3399"/>
      <c r="K191" s="3399"/>
      <c r="L191" s="3399"/>
      <c r="M191" s="3399"/>
      <c r="N191" s="3399"/>
      <c r="O191" s="3399"/>
      <c r="P191" s="3400"/>
      <c r="R191" s="2988" t="s">
        <v>165</v>
      </c>
    </row>
    <row r="192" spans="2:18" ht="254.5" customHeight="1" outlineLevel="1" x14ac:dyDescent="0.35">
      <c r="B192" s="2690" t="s">
        <v>426</v>
      </c>
      <c r="C192" s="3401" t="s">
        <v>427</v>
      </c>
      <c r="D192" s="3401" t="s">
        <v>167</v>
      </c>
      <c r="E192" s="3401" t="s">
        <v>167</v>
      </c>
      <c r="F192" s="3486" t="s">
        <v>421</v>
      </c>
      <c r="G192" s="3399"/>
      <c r="H192" s="3399"/>
      <c r="I192" s="3399"/>
      <c r="J192" s="3399"/>
      <c r="K192" s="3399"/>
      <c r="L192" s="3399"/>
      <c r="M192" s="3399"/>
      <c r="N192" s="3399"/>
      <c r="O192" s="3399"/>
      <c r="P192" s="3400"/>
      <c r="R192" s="2988" t="s">
        <v>165</v>
      </c>
    </row>
    <row r="193" spans="2:18" ht="121" customHeight="1" outlineLevel="1" x14ac:dyDescent="0.35">
      <c r="B193" s="2690" t="s">
        <v>428</v>
      </c>
      <c r="C193" s="3401" t="s">
        <v>429</v>
      </c>
      <c r="D193" s="3401" t="s">
        <v>167</v>
      </c>
      <c r="E193" s="3401" t="s">
        <v>167</v>
      </c>
      <c r="F193" s="3395" t="s">
        <v>2743</v>
      </c>
      <c r="G193" s="3399"/>
      <c r="H193" s="3399"/>
      <c r="I193" s="3399"/>
      <c r="J193" s="3399"/>
      <c r="K193" s="3399"/>
      <c r="L193" s="3399"/>
      <c r="M193" s="3399"/>
      <c r="N193" s="3399"/>
      <c r="O193" s="3399"/>
      <c r="P193" s="3400"/>
      <c r="R193" s="2986" t="s">
        <v>165</v>
      </c>
    </row>
    <row r="194" spans="2:18" ht="285.64999999999998" customHeight="1" outlineLevel="1" x14ac:dyDescent="0.35">
      <c r="B194" s="2690" t="s">
        <v>430</v>
      </c>
      <c r="C194" s="3401" t="s">
        <v>431</v>
      </c>
      <c r="D194" s="3401" t="s">
        <v>167</v>
      </c>
      <c r="E194" s="3401" t="s">
        <v>167</v>
      </c>
      <c r="F194" s="3486" t="s">
        <v>432</v>
      </c>
      <c r="G194" s="3399"/>
      <c r="H194" s="3399"/>
      <c r="I194" s="3399"/>
      <c r="J194" s="3399"/>
      <c r="K194" s="3399"/>
      <c r="L194" s="3399"/>
      <c r="M194" s="3399"/>
      <c r="N194" s="3399"/>
      <c r="O194" s="3399"/>
      <c r="P194" s="3400"/>
      <c r="R194" s="2988" t="s">
        <v>433</v>
      </c>
    </row>
    <row r="195" spans="2:18" ht="285.64999999999998" customHeight="1" outlineLevel="1" x14ac:dyDescent="0.35">
      <c r="B195" s="2690" t="s">
        <v>434</v>
      </c>
      <c r="C195" s="3401" t="s">
        <v>435</v>
      </c>
      <c r="D195" s="3401" t="s">
        <v>167</v>
      </c>
      <c r="E195" s="3401" t="s">
        <v>167</v>
      </c>
      <c r="F195" s="3486" t="s">
        <v>432</v>
      </c>
      <c r="G195" s="3399"/>
      <c r="H195" s="3399"/>
      <c r="I195" s="3399"/>
      <c r="J195" s="3399"/>
      <c r="K195" s="3399"/>
      <c r="L195" s="3399"/>
      <c r="M195" s="3399"/>
      <c r="N195" s="3399"/>
      <c r="O195" s="3399"/>
      <c r="P195" s="3400"/>
      <c r="R195" s="2988" t="s">
        <v>433</v>
      </c>
    </row>
    <row r="196" spans="2:18" ht="285.64999999999998" customHeight="1" outlineLevel="1" x14ac:dyDescent="0.35">
      <c r="B196" s="2690" t="s">
        <v>436</v>
      </c>
      <c r="C196" s="3401" t="s">
        <v>437</v>
      </c>
      <c r="D196" s="3401" t="s">
        <v>167</v>
      </c>
      <c r="E196" s="3401" t="s">
        <v>167</v>
      </c>
      <c r="F196" s="3486" t="s">
        <v>432</v>
      </c>
      <c r="G196" s="3399"/>
      <c r="H196" s="3399"/>
      <c r="I196" s="3399"/>
      <c r="J196" s="3399"/>
      <c r="K196" s="3399"/>
      <c r="L196" s="3399"/>
      <c r="M196" s="3399"/>
      <c r="N196" s="3399"/>
      <c r="O196" s="3399"/>
      <c r="P196" s="3400"/>
      <c r="R196" s="2986" t="s">
        <v>433</v>
      </c>
    </row>
    <row r="197" spans="2:18" ht="285.64999999999998" customHeight="1" outlineLevel="1" x14ac:dyDescent="0.35">
      <c r="B197" s="2690" t="s">
        <v>438</v>
      </c>
      <c r="C197" s="3401" t="s">
        <v>439</v>
      </c>
      <c r="D197" s="3401" t="s">
        <v>167</v>
      </c>
      <c r="E197" s="3401" t="s">
        <v>167</v>
      </c>
      <c r="F197" s="3486" t="s">
        <v>432</v>
      </c>
      <c r="G197" s="3399"/>
      <c r="H197" s="3399"/>
      <c r="I197" s="3399"/>
      <c r="J197" s="3399"/>
      <c r="K197" s="3399"/>
      <c r="L197" s="3399"/>
      <c r="M197" s="3399"/>
      <c r="N197" s="3399"/>
      <c r="O197" s="3399"/>
      <c r="P197" s="3400"/>
      <c r="R197" s="2988" t="s">
        <v>433</v>
      </c>
    </row>
    <row r="198" spans="2:18" ht="158.15" customHeight="1" outlineLevel="1" x14ac:dyDescent="0.35">
      <c r="B198" s="2690" t="s">
        <v>440</v>
      </c>
      <c r="C198" s="3401" t="s">
        <v>441</v>
      </c>
      <c r="D198" s="3401" t="s">
        <v>167</v>
      </c>
      <c r="E198" s="3401" t="s">
        <v>167</v>
      </c>
      <c r="F198" s="3486" t="s">
        <v>2737</v>
      </c>
      <c r="G198" s="3399"/>
      <c r="H198" s="3399"/>
      <c r="I198" s="3399"/>
      <c r="J198" s="3399"/>
      <c r="K198" s="3399"/>
      <c r="L198" s="3399"/>
      <c r="M198" s="3399"/>
      <c r="N198" s="3399"/>
      <c r="O198" s="3399"/>
      <c r="P198" s="3400"/>
      <c r="R198" s="3010" t="s">
        <v>442</v>
      </c>
    </row>
    <row r="199" spans="2:18" ht="142" customHeight="1" outlineLevel="1" x14ac:dyDescent="0.35">
      <c r="B199" s="2690" t="s">
        <v>443</v>
      </c>
      <c r="C199" s="3401" t="s">
        <v>444</v>
      </c>
      <c r="D199" s="3401" t="s">
        <v>167</v>
      </c>
      <c r="E199" s="3401" t="s">
        <v>167</v>
      </c>
      <c r="F199" s="3395" t="s">
        <v>2743</v>
      </c>
      <c r="G199" s="3399"/>
      <c r="H199" s="3399"/>
      <c r="I199" s="3399"/>
      <c r="J199" s="3399"/>
      <c r="K199" s="3399"/>
      <c r="L199" s="3399"/>
      <c r="M199" s="3399"/>
      <c r="N199" s="3399"/>
      <c r="O199" s="3399"/>
      <c r="P199" s="3400"/>
      <c r="R199" s="2988" t="s">
        <v>445</v>
      </c>
    </row>
    <row r="200" spans="2:18" ht="198.65" customHeight="1" outlineLevel="1" x14ac:dyDescent="0.35">
      <c r="B200" s="2690" t="s">
        <v>446</v>
      </c>
      <c r="C200" s="3401" t="s">
        <v>447</v>
      </c>
      <c r="D200" s="3401" t="s">
        <v>167</v>
      </c>
      <c r="E200" s="3401" t="s">
        <v>167</v>
      </c>
      <c r="F200" s="3486" t="s">
        <v>432</v>
      </c>
      <c r="G200" s="3399"/>
      <c r="H200" s="3399"/>
      <c r="I200" s="3399"/>
      <c r="J200" s="3399"/>
      <c r="K200" s="3399"/>
      <c r="L200" s="3399"/>
      <c r="M200" s="3399"/>
      <c r="N200" s="3399"/>
      <c r="O200" s="3399"/>
      <c r="P200" s="3400"/>
      <c r="R200" s="2988" t="s">
        <v>445</v>
      </c>
    </row>
    <row r="201" spans="2:18" ht="30" customHeight="1" x14ac:dyDescent="0.35">
      <c r="B201" s="3426" t="s">
        <v>448</v>
      </c>
      <c r="C201" s="3427"/>
      <c r="D201" s="3427"/>
      <c r="E201" s="3427"/>
      <c r="F201" s="3427"/>
      <c r="G201" s="3427"/>
      <c r="H201" s="3427"/>
      <c r="I201" s="3427"/>
      <c r="J201" s="3427"/>
      <c r="K201" s="3427"/>
      <c r="L201" s="3427"/>
      <c r="M201" s="3427"/>
      <c r="N201" s="3427"/>
      <c r="O201" s="3427"/>
      <c r="P201" s="3428"/>
      <c r="R201" s="2993"/>
    </row>
    <row r="202" spans="2:18" ht="177" customHeight="1" outlineLevel="1" x14ac:dyDescent="0.35">
      <c r="B202" s="3429" t="s">
        <v>250</v>
      </c>
      <c r="C202" s="3407" t="s">
        <v>251</v>
      </c>
      <c r="D202" s="3448"/>
      <c r="E202" s="3448"/>
      <c r="F202" s="3408" t="s">
        <v>449</v>
      </c>
      <c r="G202" s="3443"/>
      <c r="H202" s="3443"/>
      <c r="I202" s="3443"/>
      <c r="J202" s="3443"/>
      <c r="K202" s="3443"/>
      <c r="L202" s="3443"/>
      <c r="M202" s="3443"/>
      <c r="N202" s="3443"/>
      <c r="O202" s="3443"/>
      <c r="P202" s="3444"/>
      <c r="R202" s="3385" t="s">
        <v>165</v>
      </c>
    </row>
    <row r="203" spans="2:18" ht="176.5" customHeight="1" outlineLevel="1" x14ac:dyDescent="0.35">
      <c r="B203" s="3430"/>
      <c r="C203" s="3448"/>
      <c r="D203" s="3448"/>
      <c r="E203" s="3448"/>
      <c r="F203" s="3445"/>
      <c r="G203" s="3446"/>
      <c r="H203" s="3446"/>
      <c r="I203" s="3446"/>
      <c r="J203" s="3446"/>
      <c r="K203" s="3446"/>
      <c r="L203" s="3446"/>
      <c r="M203" s="3446"/>
      <c r="N203" s="3446"/>
      <c r="O203" s="3446"/>
      <c r="P203" s="3447"/>
      <c r="R203" s="3387"/>
    </row>
    <row r="204" spans="2:18" ht="192.65" customHeight="1" outlineLevel="1" x14ac:dyDescent="0.35">
      <c r="B204" s="2690" t="s">
        <v>443</v>
      </c>
      <c r="C204" s="3401" t="s">
        <v>444</v>
      </c>
      <c r="D204" s="3401" t="s">
        <v>167</v>
      </c>
      <c r="E204" s="3401" t="s">
        <v>167</v>
      </c>
      <c r="F204" s="3527" t="s">
        <v>450</v>
      </c>
      <c r="G204" s="3533"/>
      <c r="H204" s="3533"/>
      <c r="I204" s="3533"/>
      <c r="J204" s="3533"/>
      <c r="K204" s="3533"/>
      <c r="L204" s="3533"/>
      <c r="M204" s="3533"/>
      <c r="N204" s="3533"/>
      <c r="O204" s="3533"/>
      <c r="P204" s="3534"/>
      <c r="R204" s="2988"/>
    </row>
    <row r="205" spans="2:18" ht="285.64999999999998" customHeight="1" outlineLevel="1" x14ac:dyDescent="0.35">
      <c r="B205" s="2690" t="s">
        <v>446</v>
      </c>
      <c r="C205" s="3401" t="s">
        <v>447</v>
      </c>
      <c r="D205" s="3401" t="s">
        <v>167</v>
      </c>
      <c r="E205" s="3401" t="s">
        <v>167</v>
      </c>
      <c r="F205" s="3527" t="s">
        <v>450</v>
      </c>
      <c r="G205" s="3528"/>
      <c r="H205" s="3528"/>
      <c r="I205" s="3528"/>
      <c r="J205" s="3528"/>
      <c r="K205" s="3528"/>
      <c r="L205" s="3528"/>
      <c r="M205" s="3528"/>
      <c r="N205" s="3528"/>
      <c r="O205" s="3528"/>
      <c r="P205" s="3529"/>
      <c r="R205" s="2988"/>
    </row>
    <row r="206" spans="2:18" ht="192.65" customHeight="1" outlineLevel="1" x14ac:dyDescent="0.35">
      <c r="B206" s="2690" t="s">
        <v>408</v>
      </c>
      <c r="C206" s="3398" t="s">
        <v>451</v>
      </c>
      <c r="D206" s="3401" t="s">
        <v>167</v>
      </c>
      <c r="E206" s="3401" t="s">
        <v>167</v>
      </c>
      <c r="F206" s="3535" t="s">
        <v>452</v>
      </c>
      <c r="G206" s="3399"/>
      <c r="H206" s="3399"/>
      <c r="I206" s="3399"/>
      <c r="J206" s="3399"/>
      <c r="K206" s="3399"/>
      <c r="L206" s="3399"/>
      <c r="M206" s="3399"/>
      <c r="N206" s="3399"/>
      <c r="O206" s="3399"/>
      <c r="P206" s="3400"/>
      <c r="R206" s="2986" t="s">
        <v>165</v>
      </c>
    </row>
    <row r="207" spans="2:18" ht="236.5" customHeight="1" outlineLevel="1" x14ac:dyDescent="0.35">
      <c r="B207" s="2690" t="s">
        <v>411</v>
      </c>
      <c r="C207" s="3398" t="s">
        <v>412</v>
      </c>
      <c r="D207" s="3401" t="s">
        <v>167</v>
      </c>
      <c r="E207" s="3401" t="s">
        <v>167</v>
      </c>
      <c r="F207" s="3544" t="s">
        <v>453</v>
      </c>
      <c r="G207" s="3545"/>
      <c r="H207" s="3545"/>
      <c r="I207" s="3545"/>
      <c r="J207" s="3545"/>
      <c r="K207" s="3545"/>
      <c r="L207" s="3545"/>
      <c r="M207" s="3545"/>
      <c r="N207" s="3545"/>
      <c r="O207" s="3545"/>
      <c r="P207" s="3546"/>
      <c r="R207" s="2986"/>
    </row>
    <row r="208" spans="2:18" ht="112" customHeight="1" outlineLevel="1" x14ac:dyDescent="0.35">
      <c r="B208" s="2690" t="s">
        <v>454</v>
      </c>
      <c r="C208" s="3401" t="s">
        <v>455</v>
      </c>
      <c r="D208" s="3401" t="s">
        <v>167</v>
      </c>
      <c r="E208" s="3401" t="s">
        <v>167</v>
      </c>
      <c r="F208" s="3395" t="s">
        <v>432</v>
      </c>
      <c r="G208" s="3399"/>
      <c r="H208" s="3399"/>
      <c r="I208" s="3399"/>
      <c r="J208" s="3399"/>
      <c r="K208" s="3399"/>
      <c r="L208" s="3399"/>
      <c r="M208" s="3399"/>
      <c r="N208" s="3399"/>
      <c r="O208" s="3399"/>
      <c r="P208" s="3400"/>
      <c r="R208" s="2988" t="s">
        <v>309</v>
      </c>
    </row>
    <row r="209" spans="2:19" ht="347.5" customHeight="1" outlineLevel="1" x14ac:dyDescent="0.35">
      <c r="B209" s="2690" t="s">
        <v>456</v>
      </c>
      <c r="C209" s="3401" t="s">
        <v>457</v>
      </c>
      <c r="D209" s="3401" t="s">
        <v>167</v>
      </c>
      <c r="E209" s="3401" t="s">
        <v>167</v>
      </c>
      <c r="F209" s="3395" t="s">
        <v>432</v>
      </c>
      <c r="G209" s="3399"/>
      <c r="H209" s="3399"/>
      <c r="I209" s="3399"/>
      <c r="J209" s="3399"/>
      <c r="K209" s="3399"/>
      <c r="L209" s="3399"/>
      <c r="M209" s="3399"/>
      <c r="N209" s="3399"/>
      <c r="O209" s="3399"/>
      <c r="P209" s="3400"/>
      <c r="R209" s="2988" t="s">
        <v>165</v>
      </c>
    </row>
    <row r="210" spans="2:19" ht="399" customHeight="1" outlineLevel="1" x14ac:dyDescent="0.35">
      <c r="B210" s="2690" t="s">
        <v>458</v>
      </c>
      <c r="C210" s="3401" t="s">
        <v>459</v>
      </c>
      <c r="D210" s="3401" t="s">
        <v>167</v>
      </c>
      <c r="E210" s="3401" t="s">
        <v>167</v>
      </c>
      <c r="F210" s="3395" t="s">
        <v>432</v>
      </c>
      <c r="G210" s="3399"/>
      <c r="H210" s="3399"/>
      <c r="I210" s="3399"/>
      <c r="J210" s="3399"/>
      <c r="K210" s="3399"/>
      <c r="L210" s="3399"/>
      <c r="M210" s="3399"/>
      <c r="N210" s="3399"/>
      <c r="O210" s="3399"/>
      <c r="P210" s="3400"/>
      <c r="R210" s="2988" t="s">
        <v>165</v>
      </c>
    </row>
    <row r="211" spans="2:19" ht="30" customHeight="1" x14ac:dyDescent="0.35">
      <c r="B211" s="3426" t="s">
        <v>460</v>
      </c>
      <c r="C211" s="3427"/>
      <c r="D211" s="3427"/>
      <c r="E211" s="3427"/>
      <c r="F211" s="3427"/>
      <c r="G211" s="3427"/>
      <c r="H211" s="3427"/>
      <c r="I211" s="3427"/>
      <c r="J211" s="3427"/>
      <c r="K211" s="3427"/>
      <c r="L211" s="3427"/>
      <c r="M211" s="3427"/>
      <c r="N211" s="3427"/>
      <c r="O211" s="3427"/>
      <c r="P211" s="3428"/>
      <c r="R211" s="2990"/>
    </row>
    <row r="212" spans="2:19" ht="177" customHeight="1" outlineLevel="1" x14ac:dyDescent="0.35">
      <c r="B212" s="3429" t="s">
        <v>250</v>
      </c>
      <c r="C212" s="3448" t="s">
        <v>251</v>
      </c>
      <c r="D212" s="3476"/>
      <c r="E212" s="3477"/>
      <c r="F212" s="3408" t="s">
        <v>461</v>
      </c>
      <c r="G212" s="3409"/>
      <c r="H212" s="3409"/>
      <c r="I212" s="3409"/>
      <c r="J212" s="3409"/>
      <c r="K212" s="3409"/>
      <c r="L212" s="3409"/>
      <c r="M212" s="3409"/>
      <c r="N212" s="3409"/>
      <c r="O212" s="3409"/>
      <c r="P212" s="3410"/>
      <c r="R212" s="3385" t="s">
        <v>165</v>
      </c>
    </row>
    <row r="213" spans="2:19" ht="234" customHeight="1" outlineLevel="1" x14ac:dyDescent="0.35">
      <c r="B213" s="3430"/>
      <c r="C213" s="3401"/>
      <c r="D213" s="3471"/>
      <c r="E213" s="3472"/>
      <c r="F213" s="3411"/>
      <c r="G213" s="3412"/>
      <c r="H213" s="3412"/>
      <c r="I213" s="3412"/>
      <c r="J213" s="3412"/>
      <c r="K213" s="3412"/>
      <c r="L213" s="3412"/>
      <c r="M213" s="3412"/>
      <c r="N213" s="3412"/>
      <c r="O213" s="3412"/>
      <c r="P213" s="3413"/>
      <c r="R213" s="3386"/>
    </row>
    <row r="214" spans="2:19" ht="264" customHeight="1" outlineLevel="1" x14ac:dyDescent="0.35">
      <c r="B214" s="2690" t="s">
        <v>462</v>
      </c>
      <c r="C214" s="3401" t="s">
        <v>463</v>
      </c>
      <c r="D214" s="3471" t="s">
        <v>167</v>
      </c>
      <c r="E214" s="3472" t="s">
        <v>167</v>
      </c>
      <c r="F214" s="3395" t="s">
        <v>2726</v>
      </c>
      <c r="G214" s="3399"/>
      <c r="H214" s="3399"/>
      <c r="I214" s="3399"/>
      <c r="J214" s="3399"/>
      <c r="K214" s="3399"/>
      <c r="L214" s="3399"/>
      <c r="M214" s="3399"/>
      <c r="N214" s="3399"/>
      <c r="O214" s="3399"/>
      <c r="P214" s="3400"/>
      <c r="R214" s="3001" t="s">
        <v>464</v>
      </c>
      <c r="S214" s="501" t="s">
        <v>2706</v>
      </c>
    </row>
    <row r="215" spans="2:19" ht="285.64999999999998" customHeight="1" outlineLevel="1" x14ac:dyDescent="0.35">
      <c r="B215" s="2690" t="s">
        <v>465</v>
      </c>
      <c r="C215" s="3401" t="s">
        <v>466</v>
      </c>
      <c r="D215" s="3471" t="s">
        <v>167</v>
      </c>
      <c r="E215" s="3472" t="s">
        <v>167</v>
      </c>
      <c r="F215" s="3395" t="s">
        <v>467</v>
      </c>
      <c r="G215" s="3399"/>
      <c r="H215" s="3399"/>
      <c r="I215" s="3399"/>
      <c r="J215" s="3399"/>
      <c r="K215" s="3399"/>
      <c r="L215" s="3399"/>
      <c r="M215" s="3399"/>
      <c r="N215" s="3399"/>
      <c r="O215" s="3399"/>
      <c r="P215" s="3400"/>
      <c r="R215" s="2987" t="s">
        <v>165</v>
      </c>
    </row>
    <row r="216" spans="2:19" ht="362.5" customHeight="1" outlineLevel="1" x14ac:dyDescent="0.35">
      <c r="B216" s="2690" t="s">
        <v>468</v>
      </c>
      <c r="C216" s="3401" t="s">
        <v>469</v>
      </c>
      <c r="D216" s="3471" t="s">
        <v>167</v>
      </c>
      <c r="E216" s="3472" t="s">
        <v>167</v>
      </c>
      <c r="F216" s="3486" t="s">
        <v>470</v>
      </c>
      <c r="G216" s="3399"/>
      <c r="H216" s="3399"/>
      <c r="I216" s="3399"/>
      <c r="J216" s="3399"/>
      <c r="K216" s="3399"/>
      <c r="L216" s="3399"/>
      <c r="M216" s="3399"/>
      <c r="N216" s="3399"/>
      <c r="O216" s="3399"/>
      <c r="P216" s="3400"/>
      <c r="R216" s="2988" t="s">
        <v>165</v>
      </c>
    </row>
    <row r="217" spans="2:19" ht="408.65" customHeight="1" outlineLevel="1" x14ac:dyDescent="0.35">
      <c r="B217" s="2690" t="s">
        <v>471</v>
      </c>
      <c r="C217" s="3401" t="s">
        <v>472</v>
      </c>
      <c r="D217" s="3471" t="s">
        <v>167</v>
      </c>
      <c r="E217" s="3472" t="s">
        <v>167</v>
      </c>
      <c r="F217" s="3395" t="s">
        <v>473</v>
      </c>
      <c r="G217" s="3399"/>
      <c r="H217" s="3399"/>
      <c r="I217" s="3399"/>
      <c r="J217" s="3399"/>
      <c r="K217" s="3399"/>
      <c r="L217" s="3399"/>
      <c r="M217" s="3399"/>
      <c r="N217" s="3399"/>
      <c r="O217" s="3399"/>
      <c r="P217" s="3400"/>
      <c r="R217" s="2988" t="s">
        <v>165</v>
      </c>
    </row>
    <row r="218" spans="2:19" ht="192.65" customHeight="1" outlineLevel="1" x14ac:dyDescent="0.35">
      <c r="B218" s="2690" t="s">
        <v>474</v>
      </c>
      <c r="C218" s="3401" t="s">
        <v>475</v>
      </c>
      <c r="D218" s="3471" t="s">
        <v>167</v>
      </c>
      <c r="E218" s="3472" t="s">
        <v>167</v>
      </c>
      <c r="F218" s="3486" t="s">
        <v>476</v>
      </c>
      <c r="G218" s="3399"/>
      <c r="H218" s="3399"/>
      <c r="I218" s="3399"/>
      <c r="J218" s="3399"/>
      <c r="K218" s="3399"/>
      <c r="L218" s="3399"/>
      <c r="M218" s="3399"/>
      <c r="N218" s="3399"/>
      <c r="O218" s="3399"/>
      <c r="P218" s="3400"/>
      <c r="R218" s="2988" t="s">
        <v>165</v>
      </c>
    </row>
    <row r="219" spans="2:19" ht="30" customHeight="1" x14ac:dyDescent="0.35">
      <c r="B219" s="3426" t="s">
        <v>477</v>
      </c>
      <c r="C219" s="3427"/>
      <c r="D219" s="3427"/>
      <c r="E219" s="3427"/>
      <c r="F219" s="3427"/>
      <c r="G219" s="3427"/>
      <c r="H219" s="3427"/>
      <c r="I219" s="3427"/>
      <c r="J219" s="3427"/>
      <c r="K219" s="3427"/>
      <c r="L219" s="3427"/>
      <c r="M219" s="3427"/>
      <c r="N219" s="3427"/>
      <c r="O219" s="3427"/>
      <c r="P219" s="3428"/>
      <c r="R219" s="2990"/>
    </row>
    <row r="220" spans="2:19" ht="177" customHeight="1" outlineLevel="1" x14ac:dyDescent="0.35">
      <c r="B220" s="3429" t="s">
        <v>250</v>
      </c>
      <c r="C220" s="3407" t="s">
        <v>251</v>
      </c>
      <c r="D220" s="3476"/>
      <c r="E220" s="3477"/>
      <c r="F220" s="3408" t="s">
        <v>478</v>
      </c>
      <c r="G220" s="3409"/>
      <c r="H220" s="3409"/>
      <c r="I220" s="3409"/>
      <c r="J220" s="3409"/>
      <c r="K220" s="3409"/>
      <c r="L220" s="3409"/>
      <c r="M220" s="3409"/>
      <c r="N220" s="3409"/>
      <c r="O220" s="3409"/>
      <c r="P220" s="3410"/>
      <c r="R220" s="3385" t="s">
        <v>165</v>
      </c>
    </row>
    <row r="221" spans="2:19" ht="176.5" customHeight="1" outlineLevel="1" x14ac:dyDescent="0.35">
      <c r="B221" s="3430"/>
      <c r="C221" s="3401"/>
      <c r="D221" s="3471"/>
      <c r="E221" s="3472"/>
      <c r="F221" s="3411"/>
      <c r="G221" s="3412"/>
      <c r="H221" s="3412"/>
      <c r="I221" s="3412"/>
      <c r="J221" s="3412"/>
      <c r="K221" s="3412"/>
      <c r="L221" s="3412"/>
      <c r="M221" s="3412"/>
      <c r="N221" s="3412"/>
      <c r="O221" s="3412"/>
      <c r="P221" s="3413"/>
      <c r="R221" s="3387"/>
    </row>
    <row r="222" spans="2:19" ht="254.15" customHeight="1" outlineLevel="1" x14ac:dyDescent="0.35">
      <c r="B222" s="2690" t="s">
        <v>479</v>
      </c>
      <c r="C222" s="3398" t="s">
        <v>480</v>
      </c>
      <c r="D222" s="3471" t="s">
        <v>167</v>
      </c>
      <c r="E222" s="3472" t="s">
        <v>167</v>
      </c>
      <c r="F222" s="3486" t="s">
        <v>481</v>
      </c>
      <c r="G222" s="3399"/>
      <c r="H222" s="3399"/>
      <c r="I222" s="3399"/>
      <c r="J222" s="3399"/>
      <c r="K222" s="3399"/>
      <c r="L222" s="3399"/>
      <c r="M222" s="3399"/>
      <c r="N222" s="3399"/>
      <c r="O222" s="3399"/>
      <c r="P222" s="3400"/>
      <c r="R222" s="2988" t="s">
        <v>165</v>
      </c>
    </row>
    <row r="223" spans="2:19" ht="291" customHeight="1" outlineLevel="1" x14ac:dyDescent="0.35">
      <c r="B223" s="2690" t="s">
        <v>482</v>
      </c>
      <c r="C223" s="3398" t="s">
        <v>483</v>
      </c>
      <c r="D223" s="3471" t="s">
        <v>167</v>
      </c>
      <c r="E223" s="3472" t="s">
        <v>167</v>
      </c>
      <c r="F223" s="3486" t="s">
        <v>484</v>
      </c>
      <c r="G223" s="3399"/>
      <c r="H223" s="3399"/>
      <c r="I223" s="3399"/>
      <c r="J223" s="3399"/>
      <c r="K223" s="3399"/>
      <c r="L223" s="3399"/>
      <c r="M223" s="3399"/>
      <c r="N223" s="3399"/>
      <c r="O223" s="3399"/>
      <c r="P223" s="3400"/>
      <c r="R223" s="2988" t="s">
        <v>485</v>
      </c>
    </row>
    <row r="224" spans="2:19" ht="168" customHeight="1" outlineLevel="1" x14ac:dyDescent="0.35">
      <c r="B224" s="2690" t="s">
        <v>486</v>
      </c>
      <c r="C224" s="3401" t="s">
        <v>487</v>
      </c>
      <c r="D224" s="3471" t="s">
        <v>167</v>
      </c>
      <c r="E224" s="3472" t="s">
        <v>167</v>
      </c>
      <c r="F224" s="3486" t="s">
        <v>488</v>
      </c>
      <c r="G224" s="3399"/>
      <c r="H224" s="3399"/>
      <c r="I224" s="3399"/>
      <c r="J224" s="3399"/>
      <c r="K224" s="3399"/>
      <c r="L224" s="3399"/>
      <c r="M224" s="3399"/>
      <c r="N224" s="3399"/>
      <c r="O224" s="3399"/>
      <c r="P224" s="3400"/>
      <c r="R224" s="2988" t="s">
        <v>165</v>
      </c>
    </row>
    <row r="225" spans="2:18" ht="189.65" customHeight="1" outlineLevel="1" x14ac:dyDescent="0.35">
      <c r="B225" s="2690" t="s">
        <v>489</v>
      </c>
      <c r="C225" s="3401" t="s">
        <v>490</v>
      </c>
      <c r="D225" s="3471" t="s">
        <v>167</v>
      </c>
      <c r="E225" s="3472" t="s">
        <v>167</v>
      </c>
      <c r="F225" s="3486" t="s">
        <v>481</v>
      </c>
      <c r="G225" s="3399"/>
      <c r="H225" s="3399"/>
      <c r="I225" s="3399"/>
      <c r="J225" s="3399"/>
      <c r="K225" s="3399"/>
      <c r="L225" s="3399"/>
      <c r="M225" s="3399"/>
      <c r="N225" s="3399"/>
      <c r="O225" s="3399"/>
      <c r="P225" s="3400"/>
      <c r="R225" s="2988" t="s">
        <v>165</v>
      </c>
    </row>
    <row r="226" spans="2:18" ht="30" customHeight="1" x14ac:dyDescent="0.35">
      <c r="B226" s="3478" t="s">
        <v>491</v>
      </c>
      <c r="C226" s="3479"/>
      <c r="D226" s="3479"/>
      <c r="E226" s="3479"/>
      <c r="F226" s="3479"/>
      <c r="G226" s="3479"/>
      <c r="H226" s="3479"/>
      <c r="I226" s="3479"/>
      <c r="J226" s="3479"/>
      <c r="K226" s="3479"/>
      <c r="L226" s="3479"/>
      <c r="M226" s="3479"/>
      <c r="N226" s="3479"/>
      <c r="O226" s="3479"/>
      <c r="P226" s="3480"/>
      <c r="R226" s="2990"/>
    </row>
    <row r="227" spans="2:18" ht="177" customHeight="1" outlineLevel="1" x14ac:dyDescent="0.35">
      <c r="B227" s="3454" t="s">
        <v>250</v>
      </c>
      <c r="C227" s="3407" t="s">
        <v>251</v>
      </c>
      <c r="D227" s="3476"/>
      <c r="E227" s="3477"/>
      <c r="F227" s="3509" t="s">
        <v>492</v>
      </c>
      <c r="G227" s="3510"/>
      <c r="H227" s="3510"/>
      <c r="I227" s="3510"/>
      <c r="J227" s="3510"/>
      <c r="K227" s="3510"/>
      <c r="L227" s="3510"/>
      <c r="M227" s="3510"/>
      <c r="N227" s="3510"/>
      <c r="O227" s="3510"/>
      <c r="P227" s="3511"/>
      <c r="R227" s="3385" t="s">
        <v>165</v>
      </c>
    </row>
    <row r="228" spans="2:18" ht="176.5" customHeight="1" outlineLevel="1" x14ac:dyDescent="0.35">
      <c r="B228" s="3430"/>
      <c r="C228" s="3401"/>
      <c r="D228" s="3471"/>
      <c r="E228" s="3472"/>
      <c r="F228" s="3512"/>
      <c r="G228" s="3513"/>
      <c r="H228" s="3513"/>
      <c r="I228" s="3513"/>
      <c r="J228" s="3513"/>
      <c r="K228" s="3513"/>
      <c r="L228" s="3513"/>
      <c r="M228" s="3513"/>
      <c r="N228" s="3513"/>
      <c r="O228" s="3513"/>
      <c r="P228" s="3514"/>
      <c r="R228" s="3387"/>
    </row>
    <row r="229" spans="2:18" ht="315.64999999999998" customHeight="1" outlineLevel="1" x14ac:dyDescent="0.35">
      <c r="B229" s="2690" t="s">
        <v>411</v>
      </c>
      <c r="C229" s="3401" t="s">
        <v>493</v>
      </c>
      <c r="D229" s="3471" t="s">
        <v>167</v>
      </c>
      <c r="E229" s="3472" t="s">
        <v>167</v>
      </c>
      <c r="F229" s="3395" t="s">
        <v>494</v>
      </c>
      <c r="G229" s="3399"/>
      <c r="H229" s="3399"/>
      <c r="I229" s="3399"/>
      <c r="J229" s="3399"/>
      <c r="K229" s="3399"/>
      <c r="L229" s="3399"/>
      <c r="M229" s="3399"/>
      <c r="N229" s="3399"/>
      <c r="O229" s="3399"/>
      <c r="P229" s="3400"/>
      <c r="R229" s="2988" t="s">
        <v>165</v>
      </c>
    </row>
    <row r="230" spans="2:18" ht="364.5" customHeight="1" outlineLevel="1" x14ac:dyDescent="0.35">
      <c r="B230" s="2693" t="s">
        <v>456</v>
      </c>
      <c r="C230" s="3538" t="s">
        <v>457</v>
      </c>
      <c r="D230" s="3539" t="s">
        <v>167</v>
      </c>
      <c r="E230" s="3540" t="s">
        <v>167</v>
      </c>
      <c r="F230" s="3541" t="s">
        <v>495</v>
      </c>
      <c r="G230" s="3542"/>
      <c r="H230" s="3542"/>
      <c r="I230" s="3542"/>
      <c r="J230" s="3542"/>
      <c r="K230" s="3542"/>
      <c r="L230" s="3542"/>
      <c r="M230" s="3542"/>
      <c r="N230" s="3542"/>
      <c r="O230" s="3542"/>
      <c r="P230" s="3543"/>
      <c r="R230" s="2988"/>
    </row>
    <row r="231" spans="2:18" ht="16" customHeight="1" x14ac:dyDescent="0.35">
      <c r="R231" s="2994"/>
    </row>
    <row r="232" spans="2:18" ht="15.65" customHeight="1" x14ac:dyDescent="0.35">
      <c r="R232" s="2994"/>
    </row>
  </sheetData>
  <autoFilter ref="R1:R10" xr:uid="{527BAA1D-FFC6-4A7F-B24D-54C62787A6CA}"/>
  <mergeCells count="359">
    <mergeCell ref="F104:P104"/>
    <mergeCell ref="C48:E52"/>
    <mergeCell ref="C105:E105"/>
    <mergeCell ref="F105:P105"/>
    <mergeCell ref="B107:P107"/>
    <mergeCell ref="B101:B103"/>
    <mergeCell ref="C106:E106"/>
    <mergeCell ref="F35:P35"/>
    <mergeCell ref="F36:P36"/>
    <mergeCell ref="F37:P37"/>
    <mergeCell ref="F46:P47"/>
    <mergeCell ref="B91:B94"/>
    <mergeCell ref="C91:E94"/>
    <mergeCell ref="C66:E77"/>
    <mergeCell ref="B95:B100"/>
    <mergeCell ref="B44:B45"/>
    <mergeCell ref="B48:B52"/>
    <mergeCell ref="B63:B65"/>
    <mergeCell ref="C63:E65"/>
    <mergeCell ref="B66:B77"/>
    <mergeCell ref="F86:P90"/>
    <mergeCell ref="C57:E62"/>
    <mergeCell ref="F48:P52"/>
    <mergeCell ref="R1:R10"/>
    <mergeCell ref="F14:P14"/>
    <mergeCell ref="F16:P16"/>
    <mergeCell ref="C229:E229"/>
    <mergeCell ref="F229:P229"/>
    <mergeCell ref="C230:E230"/>
    <mergeCell ref="F230:P230"/>
    <mergeCell ref="C218:E218"/>
    <mergeCell ref="F218:P218"/>
    <mergeCell ref="C225:E225"/>
    <mergeCell ref="F225:P225"/>
    <mergeCell ref="C212:E213"/>
    <mergeCell ref="F212:P213"/>
    <mergeCell ref="C214:E214"/>
    <mergeCell ref="F214:P214"/>
    <mergeCell ref="C215:E215"/>
    <mergeCell ref="F215:P215"/>
    <mergeCell ref="F207:P207"/>
    <mergeCell ref="C210:E210"/>
    <mergeCell ref="F210:P210"/>
    <mergeCell ref="F91:P94"/>
    <mergeCell ref="B78:P78"/>
    <mergeCell ref="C53:E56"/>
    <mergeCell ref="C180:E182"/>
    <mergeCell ref="B220:B221"/>
    <mergeCell ref="C220:E221"/>
    <mergeCell ref="F220:P221"/>
    <mergeCell ref="C222:E222"/>
    <mergeCell ref="F222:P222"/>
    <mergeCell ref="C223:E223"/>
    <mergeCell ref="F223:P223"/>
    <mergeCell ref="C224:E224"/>
    <mergeCell ref="F224:P224"/>
    <mergeCell ref="B227:B228"/>
    <mergeCell ref="C227:E228"/>
    <mergeCell ref="F227:P228"/>
    <mergeCell ref="C216:E216"/>
    <mergeCell ref="F216:P216"/>
    <mergeCell ref="C217:E217"/>
    <mergeCell ref="F217:P217"/>
    <mergeCell ref="B212:B213"/>
    <mergeCell ref="C200:E200"/>
    <mergeCell ref="F200:P200"/>
    <mergeCell ref="B202:B203"/>
    <mergeCell ref="C202:E203"/>
    <mergeCell ref="F202:P203"/>
    <mergeCell ref="C204:E204"/>
    <mergeCell ref="F204:P204"/>
    <mergeCell ref="C205:E205"/>
    <mergeCell ref="F205:P205"/>
    <mergeCell ref="C208:E208"/>
    <mergeCell ref="F208:P208"/>
    <mergeCell ref="C209:E209"/>
    <mergeCell ref="F209:P209"/>
    <mergeCell ref="C206:E206"/>
    <mergeCell ref="F206:P206"/>
    <mergeCell ref="C207:E207"/>
    <mergeCell ref="C194:E194"/>
    <mergeCell ref="F194:P194"/>
    <mergeCell ref="C199:E199"/>
    <mergeCell ref="F199:P199"/>
    <mergeCell ref="C190:E190"/>
    <mergeCell ref="F190:P190"/>
    <mergeCell ref="C191:E191"/>
    <mergeCell ref="F191:P191"/>
    <mergeCell ref="C193:E193"/>
    <mergeCell ref="F193:P193"/>
    <mergeCell ref="C197:E197"/>
    <mergeCell ref="F197:P197"/>
    <mergeCell ref="C195:E195"/>
    <mergeCell ref="F195:P195"/>
    <mergeCell ref="C196:E196"/>
    <mergeCell ref="F196:P196"/>
    <mergeCell ref="C198:E198"/>
    <mergeCell ref="F198:P198"/>
    <mergeCell ref="F27:P27"/>
    <mergeCell ref="B9:P9"/>
    <mergeCell ref="C16:E16"/>
    <mergeCell ref="C28:E28"/>
    <mergeCell ref="C27:E27"/>
    <mergeCell ref="B185:P185"/>
    <mergeCell ref="C188:E188"/>
    <mergeCell ref="C184:E184"/>
    <mergeCell ref="C192:E192"/>
    <mergeCell ref="F192:P192"/>
    <mergeCell ref="F184:P184"/>
    <mergeCell ref="F176:P176"/>
    <mergeCell ref="C177:E177"/>
    <mergeCell ref="F177:P177"/>
    <mergeCell ref="C178:E178"/>
    <mergeCell ref="F178:P178"/>
    <mergeCell ref="F26:P26"/>
    <mergeCell ref="F33:P33"/>
    <mergeCell ref="F114:P114"/>
    <mergeCell ref="F28:P28"/>
    <mergeCell ref="F29:P29"/>
    <mergeCell ref="F31:P31"/>
    <mergeCell ref="F106:P106"/>
    <mergeCell ref="C104:E104"/>
    <mergeCell ref="F21:P21"/>
    <mergeCell ref="F22:P22"/>
    <mergeCell ref="C30:E30"/>
    <mergeCell ref="C31:E31"/>
    <mergeCell ref="F42:P42"/>
    <mergeCell ref="A1:F4"/>
    <mergeCell ref="A7:G7"/>
    <mergeCell ref="C19:E19"/>
    <mergeCell ref="C37:E37"/>
    <mergeCell ref="C34:E34"/>
    <mergeCell ref="C35:E35"/>
    <mergeCell ref="C32:E32"/>
    <mergeCell ref="F15:P15"/>
    <mergeCell ref="F17:P17"/>
    <mergeCell ref="F18:P18"/>
    <mergeCell ref="B11:P11"/>
    <mergeCell ref="B12:B13"/>
    <mergeCell ref="C12:E13"/>
    <mergeCell ref="F12:P13"/>
    <mergeCell ref="F19:P19"/>
    <mergeCell ref="F20:P20"/>
    <mergeCell ref="F23:P23"/>
    <mergeCell ref="F24:P24"/>
    <mergeCell ref="F25:P25"/>
    <mergeCell ref="F30:P30"/>
    <mergeCell ref="F34:P34"/>
    <mergeCell ref="F32:P32"/>
    <mergeCell ref="C44:E45"/>
    <mergeCell ref="F44:P45"/>
    <mergeCell ref="C82:E83"/>
    <mergeCell ref="F82:P83"/>
    <mergeCell ref="C25:E25"/>
    <mergeCell ref="C10:E10"/>
    <mergeCell ref="F10:P10"/>
    <mergeCell ref="C15:E15"/>
    <mergeCell ref="C17:E17"/>
    <mergeCell ref="B43:P43"/>
    <mergeCell ref="C26:E26"/>
    <mergeCell ref="C23:E23"/>
    <mergeCell ref="C20:E20"/>
    <mergeCell ref="C18:E18"/>
    <mergeCell ref="C24:E24"/>
    <mergeCell ref="C22:E22"/>
    <mergeCell ref="C21:E21"/>
    <mergeCell ref="C29:E29"/>
    <mergeCell ref="C14:E14"/>
    <mergeCell ref="C42:E42"/>
    <mergeCell ref="C41:E41"/>
    <mergeCell ref="C33:E33"/>
    <mergeCell ref="B84:B85"/>
    <mergeCell ref="C84:E85"/>
    <mergeCell ref="C36:E36"/>
    <mergeCell ref="B46:B47"/>
    <mergeCell ref="C38:E38"/>
    <mergeCell ref="C39:E39"/>
    <mergeCell ref="F84:P85"/>
    <mergeCell ref="B86:B90"/>
    <mergeCell ref="C86:E90"/>
    <mergeCell ref="F57:P62"/>
    <mergeCell ref="F63:P65"/>
    <mergeCell ref="F66:P77"/>
    <mergeCell ref="B53:B56"/>
    <mergeCell ref="F38:P38"/>
    <mergeCell ref="F39:P39"/>
    <mergeCell ref="F40:P40"/>
    <mergeCell ref="F41:P41"/>
    <mergeCell ref="C40:E40"/>
    <mergeCell ref="C46:E47"/>
    <mergeCell ref="F53:P56"/>
    <mergeCell ref="C79:E80"/>
    <mergeCell ref="F79:P80"/>
    <mergeCell ref="B57:B62"/>
    <mergeCell ref="B186:B187"/>
    <mergeCell ref="C186:E187"/>
    <mergeCell ref="F186:P187"/>
    <mergeCell ref="B79:B80"/>
    <mergeCell ref="C95:E100"/>
    <mergeCell ref="F95:P100"/>
    <mergeCell ref="C135:E135"/>
    <mergeCell ref="B129:B130"/>
    <mergeCell ref="C114:E114"/>
    <mergeCell ref="F163:P163"/>
    <mergeCell ref="C164:E164"/>
    <mergeCell ref="F164:P164"/>
    <mergeCell ref="B172:B173"/>
    <mergeCell ref="C101:E103"/>
    <mergeCell ref="F101:P103"/>
    <mergeCell ref="B81:P81"/>
    <mergeCell ref="B82:B83"/>
    <mergeCell ref="F143:P143"/>
    <mergeCell ref="F135:P135"/>
    <mergeCell ref="C136:E136"/>
    <mergeCell ref="F136:P136"/>
    <mergeCell ref="B137:B138"/>
    <mergeCell ref="B108:B109"/>
    <mergeCell ref="C108:E109"/>
    <mergeCell ref="B201:P201"/>
    <mergeCell ref="B211:P211"/>
    <mergeCell ref="B219:P219"/>
    <mergeCell ref="B226:P226"/>
    <mergeCell ref="F152:P152"/>
    <mergeCell ref="C153:E153"/>
    <mergeCell ref="F153:P153"/>
    <mergeCell ref="B155:B156"/>
    <mergeCell ref="C155:E156"/>
    <mergeCell ref="F155:P156"/>
    <mergeCell ref="C157:E157"/>
    <mergeCell ref="C158:E158"/>
    <mergeCell ref="F158:P158"/>
    <mergeCell ref="B160:B161"/>
    <mergeCell ref="C160:E161"/>
    <mergeCell ref="F160:P161"/>
    <mergeCell ref="C162:E162"/>
    <mergeCell ref="C163:E163"/>
    <mergeCell ref="F169:P169"/>
    <mergeCell ref="C170:E170"/>
    <mergeCell ref="C189:E189"/>
    <mergeCell ref="C183:E183"/>
    <mergeCell ref="F188:P188"/>
    <mergeCell ref="F189:P189"/>
    <mergeCell ref="B141:B142"/>
    <mergeCell ref="C141:E142"/>
    <mergeCell ref="F141:P142"/>
    <mergeCell ref="C116:E116"/>
    <mergeCell ref="B117:P117"/>
    <mergeCell ref="F108:P109"/>
    <mergeCell ref="C110:E110"/>
    <mergeCell ref="C111:E111"/>
    <mergeCell ref="F111:P111"/>
    <mergeCell ref="C112:E112"/>
    <mergeCell ref="C113:E113"/>
    <mergeCell ref="F113:P113"/>
    <mergeCell ref="F110:P110"/>
    <mergeCell ref="F112:P112"/>
    <mergeCell ref="C115:E115"/>
    <mergeCell ref="F115:P115"/>
    <mergeCell ref="C131:E131"/>
    <mergeCell ref="C132:E132"/>
    <mergeCell ref="F132:P132"/>
    <mergeCell ref="B118:B119"/>
    <mergeCell ref="C118:E119"/>
    <mergeCell ref="B120:P120"/>
    <mergeCell ref="B123:P123"/>
    <mergeCell ref="C121:E122"/>
    <mergeCell ref="F121:P122"/>
    <mergeCell ref="F131:P131"/>
    <mergeCell ref="B124:B126"/>
    <mergeCell ref="C124:E126"/>
    <mergeCell ref="F124:P126"/>
    <mergeCell ref="F116:P116"/>
    <mergeCell ref="F127:P128"/>
    <mergeCell ref="C127:E128"/>
    <mergeCell ref="F118:P119"/>
    <mergeCell ref="B121:B122"/>
    <mergeCell ref="C129:E130"/>
    <mergeCell ref="F129:P130"/>
    <mergeCell ref="F183:P183"/>
    <mergeCell ref="F148:P148"/>
    <mergeCell ref="B145:P145"/>
    <mergeCell ref="B154:P154"/>
    <mergeCell ref="B159:P159"/>
    <mergeCell ref="B171:P171"/>
    <mergeCell ref="C168:E168"/>
    <mergeCell ref="B179:P179"/>
    <mergeCell ref="B146:B147"/>
    <mergeCell ref="F149:P150"/>
    <mergeCell ref="C149:E150"/>
    <mergeCell ref="F170:P170"/>
    <mergeCell ref="C172:E173"/>
    <mergeCell ref="F172:P173"/>
    <mergeCell ref="C174:E174"/>
    <mergeCell ref="C175:E175"/>
    <mergeCell ref="B165:P165"/>
    <mergeCell ref="B166:B167"/>
    <mergeCell ref="C166:E167"/>
    <mergeCell ref="F166:P167"/>
    <mergeCell ref="B180:B181"/>
    <mergeCell ref="F180:P182"/>
    <mergeCell ref="F175:P175"/>
    <mergeCell ref="C176:E176"/>
    <mergeCell ref="R127:R128"/>
    <mergeCell ref="F133:P133"/>
    <mergeCell ref="C134:E134"/>
    <mergeCell ref="F134:P134"/>
    <mergeCell ref="C152:E152"/>
    <mergeCell ref="F162:P162"/>
    <mergeCell ref="F168:P168"/>
    <mergeCell ref="F174:P174"/>
    <mergeCell ref="C146:E147"/>
    <mergeCell ref="F146:P147"/>
    <mergeCell ref="C151:E151"/>
    <mergeCell ref="C148:E148"/>
    <mergeCell ref="F157:P157"/>
    <mergeCell ref="C169:E169"/>
    <mergeCell ref="F151:P151"/>
    <mergeCell ref="C137:E138"/>
    <mergeCell ref="C139:E139"/>
    <mergeCell ref="F139:P139"/>
    <mergeCell ref="C143:E143"/>
    <mergeCell ref="C144:E144"/>
    <mergeCell ref="F144:P144"/>
    <mergeCell ref="C133:E133"/>
    <mergeCell ref="B140:P140"/>
    <mergeCell ref="F137:P138"/>
    <mergeCell ref="R44:R45"/>
    <mergeCell ref="R46:R47"/>
    <mergeCell ref="R48:R52"/>
    <mergeCell ref="R53:R56"/>
    <mergeCell ref="R63:R65"/>
    <mergeCell ref="R57:R62"/>
    <mergeCell ref="R66:R77"/>
    <mergeCell ref="R79:R80"/>
    <mergeCell ref="R101:R103"/>
    <mergeCell ref="R212:R213"/>
    <mergeCell ref="R220:R221"/>
    <mergeCell ref="R227:R228"/>
    <mergeCell ref="R82:R83"/>
    <mergeCell ref="R86:R90"/>
    <mergeCell ref="R118:R119"/>
    <mergeCell ref="R124:R126"/>
    <mergeCell ref="R129:R130"/>
    <mergeCell ref="R137:R138"/>
    <mergeCell ref="R141:R142"/>
    <mergeCell ref="R146:R147"/>
    <mergeCell ref="R149:R150"/>
    <mergeCell ref="R155:R156"/>
    <mergeCell ref="R160:R161"/>
    <mergeCell ref="R166:R167"/>
    <mergeCell ref="R172:R173"/>
    <mergeCell ref="R180:R182"/>
    <mergeCell ref="R84:R85"/>
    <mergeCell ref="R91:R94"/>
    <mergeCell ref="R95:R100"/>
    <mergeCell ref="R108:R109"/>
    <mergeCell ref="R121:R122"/>
    <mergeCell ref="R186:R187"/>
    <mergeCell ref="R202:R203"/>
  </mergeCells>
  <pageMargins left="0.7" right="0.7" top="0.75" bottom="0.75" header="0.3" footer="0.3"/>
  <pageSetup orientation="portrait" r:id="rId1"/>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071335-96F2-460E-9730-2DF7CB8F46AE}">
  <sheetPr>
    <tabColor theme="7" tint="-0.249977111117893"/>
    <pageSetUpPr autoPageBreaks="0"/>
  </sheetPr>
  <dimension ref="A1:AB227"/>
  <sheetViews>
    <sheetView showGridLines="0" zoomScale="85" zoomScaleNormal="85" workbookViewId="0">
      <pane ySplit="10" topLeftCell="A18" activePane="bottomLeft" state="frozen"/>
      <selection activeCell="A10" sqref="A10"/>
      <selection pane="bottomLeft" activeCell="A6" sqref="A6"/>
    </sheetView>
  </sheetViews>
  <sheetFormatPr baseColWidth="10" defaultColWidth="10.83203125" defaultRowHeight="15.5" outlineLevelRow="1" x14ac:dyDescent="0.35"/>
  <cols>
    <col min="1" max="1" width="2.33203125" style="1" customWidth="1"/>
    <col min="2" max="2" width="11.33203125" style="1" customWidth="1"/>
    <col min="3" max="3" width="20.5" style="70" customWidth="1"/>
    <col min="4" max="4" width="28" style="70" customWidth="1"/>
    <col min="5" max="5" width="33.5" style="70" customWidth="1"/>
    <col min="6" max="7" width="25.5" style="11" customWidth="1"/>
    <col min="8" max="8" width="5.5" style="11" customWidth="1"/>
    <col min="9" max="10" width="20.5" style="1" customWidth="1"/>
    <col min="11" max="11" width="25" style="1" customWidth="1"/>
    <col min="12" max="12" width="30.33203125" style="1" customWidth="1"/>
    <col min="13" max="13" width="38.33203125" style="1" customWidth="1"/>
    <col min="14" max="15" width="6.5" style="18" customWidth="1"/>
    <col min="16" max="16" width="42.83203125" style="1" customWidth="1"/>
    <col min="17" max="17" width="4.58203125" style="1" customWidth="1"/>
    <col min="18" max="16384" width="10.83203125" style="1"/>
  </cols>
  <sheetData>
    <row r="1" spans="1:16" ht="15.75" customHeight="1" thickBot="1" x14ac:dyDescent="0.4">
      <c r="A1" s="38"/>
      <c r="B1" s="38"/>
      <c r="C1" s="38"/>
      <c r="D1" s="38"/>
      <c r="E1" s="38"/>
      <c r="F1" s="38"/>
      <c r="G1" s="38"/>
      <c r="K1" s="18"/>
      <c r="P1" s="18"/>
    </row>
    <row r="2" spans="1:16" ht="20.25" customHeight="1" thickBot="1" x14ac:dyDescent="0.4">
      <c r="A2" s="2890"/>
      <c r="B2" s="2890"/>
      <c r="C2" s="3551" t="s">
        <v>1348</v>
      </c>
      <c r="D2" s="3551"/>
      <c r="E2" s="3551"/>
      <c r="F2" s="59" t="s">
        <v>1</v>
      </c>
      <c r="H2" s="1"/>
      <c r="I2" s="18"/>
      <c r="J2" s="18"/>
      <c r="K2" s="3551"/>
      <c r="L2" s="3551"/>
      <c r="M2" s="3551"/>
      <c r="N2" s="2839"/>
      <c r="O2" s="1"/>
    </row>
    <row r="3" spans="1:16" ht="20.25" customHeight="1" thickBot="1" x14ac:dyDescent="0.4">
      <c r="A3" s="2890"/>
      <c r="B3" s="2890"/>
      <c r="C3" s="3551"/>
      <c r="D3" s="3551"/>
      <c r="E3" s="3551"/>
      <c r="F3" s="59" t="s">
        <v>2</v>
      </c>
      <c r="H3" s="1"/>
      <c r="I3" s="18"/>
      <c r="J3" s="18"/>
      <c r="K3" s="3551"/>
      <c r="L3" s="3551"/>
      <c r="M3" s="3551"/>
      <c r="N3" s="2839"/>
      <c r="O3" s="1"/>
    </row>
    <row r="4" spans="1:16" ht="15.75" customHeight="1" x14ac:dyDescent="0.35">
      <c r="A4" s="2890"/>
      <c r="B4" s="2890"/>
      <c r="C4" s="3551"/>
      <c r="D4" s="3551"/>
      <c r="E4" s="3551"/>
      <c r="F4" s="38"/>
      <c r="G4" s="38"/>
      <c r="K4" s="3551"/>
      <c r="L4" s="3551"/>
      <c r="M4" s="3551"/>
      <c r="N4" s="2839"/>
      <c r="P4" s="18"/>
    </row>
    <row r="5" spans="1:16" ht="15.75" customHeight="1" x14ac:dyDescent="0.35">
      <c r="A5" s="2890"/>
      <c r="B5" s="2890"/>
      <c r="C5" s="2890"/>
      <c r="D5" s="2890"/>
      <c r="E5" s="2689"/>
      <c r="F5" s="38"/>
      <c r="K5" s="3551"/>
      <c r="L5" s="3551"/>
      <c r="M5" s="3551"/>
      <c r="N5" s="2839"/>
      <c r="P5" s="18"/>
    </row>
    <row r="6" spans="1:16" ht="15.75" customHeight="1" x14ac:dyDescent="0.35">
      <c r="A6" s="38"/>
      <c r="B6" s="38"/>
      <c r="C6" s="2689"/>
      <c r="D6" s="2689"/>
      <c r="E6" s="2689"/>
      <c r="F6" s="38"/>
      <c r="K6" s="39"/>
      <c r="L6" s="5"/>
      <c r="M6" s="5"/>
      <c r="N6" s="5"/>
      <c r="P6" s="18"/>
    </row>
    <row r="7" spans="1:16" ht="15.75" customHeight="1" x14ac:dyDescent="0.35">
      <c r="A7" s="3382" t="s">
        <v>157</v>
      </c>
      <c r="B7" s="3382"/>
      <c r="C7" s="3382"/>
      <c r="D7" s="3382"/>
      <c r="E7" s="3382"/>
      <c r="F7" s="3382"/>
      <c r="G7" s="3382"/>
      <c r="K7" s="39"/>
      <c r="L7" s="5"/>
      <c r="M7" s="5"/>
      <c r="N7" s="5"/>
      <c r="P7" s="18"/>
    </row>
    <row r="8" spans="1:16" ht="15.75" customHeight="1" thickBot="1" x14ac:dyDescent="0.4">
      <c r="A8" s="38"/>
      <c r="B8" s="38"/>
      <c r="C8" s="2689"/>
      <c r="D8" s="2689"/>
      <c r="E8" s="2689"/>
      <c r="F8" s="38"/>
      <c r="K8" s="3375"/>
      <c r="L8" s="3375"/>
      <c r="M8" s="3375"/>
      <c r="N8" s="42"/>
      <c r="P8" s="18"/>
    </row>
    <row r="9" spans="1:16" ht="23" customHeight="1" thickTop="1" x14ac:dyDescent="0.35">
      <c r="B9" s="3526" t="s">
        <v>158</v>
      </c>
      <c r="C9" s="3526"/>
      <c r="D9" s="3526"/>
      <c r="E9" s="3526"/>
      <c r="F9" s="3526"/>
      <c r="G9" s="3526"/>
      <c r="H9" s="3526"/>
      <c r="I9" s="3526"/>
      <c r="J9" s="3526"/>
      <c r="K9" s="3526"/>
      <c r="L9" s="3526"/>
      <c r="M9" s="3526"/>
      <c r="N9" s="3526"/>
      <c r="O9" s="3526"/>
      <c r="P9" s="3526"/>
    </row>
    <row r="10" spans="1:16" ht="20.25" customHeight="1" x14ac:dyDescent="0.35">
      <c r="B10" s="2671" t="s">
        <v>159</v>
      </c>
      <c r="C10" s="3515" t="s">
        <v>22</v>
      </c>
      <c r="D10" s="3515"/>
      <c r="E10" s="3515"/>
      <c r="F10" s="3515" t="s">
        <v>160</v>
      </c>
      <c r="G10" s="3515"/>
      <c r="H10" s="3515"/>
      <c r="I10" s="3515"/>
      <c r="J10" s="3515"/>
      <c r="K10" s="3515"/>
      <c r="L10" s="3515"/>
      <c r="M10" s="3515"/>
      <c r="N10" s="3515"/>
      <c r="O10" s="3515"/>
      <c r="P10" s="3515"/>
    </row>
    <row r="11" spans="1:16" ht="30" customHeight="1" x14ac:dyDescent="0.35">
      <c r="A11"/>
      <c r="B11" s="3519" t="s">
        <v>161</v>
      </c>
      <c r="C11" s="3519"/>
      <c r="D11" s="3519"/>
      <c r="E11" s="3519"/>
      <c r="F11" s="3519"/>
      <c r="G11" s="3519"/>
      <c r="H11" s="3519"/>
      <c r="I11" s="3519"/>
      <c r="J11" s="3519"/>
      <c r="K11" s="3519"/>
      <c r="L11" s="3519"/>
      <c r="M11" s="3519"/>
      <c r="N11" s="3519"/>
      <c r="O11" s="3519"/>
      <c r="P11" s="3582"/>
    </row>
    <row r="12" spans="1:16" ht="15.75" hidden="1" customHeight="1" outlineLevel="1" x14ac:dyDescent="0.35">
      <c r="A12"/>
      <c r="B12" s="3560" t="s">
        <v>162</v>
      </c>
      <c r="C12" s="3522" t="s">
        <v>163</v>
      </c>
      <c r="D12" s="3522"/>
      <c r="E12" s="3522"/>
      <c r="F12" s="3408" t="s">
        <v>164</v>
      </c>
      <c r="G12" s="3443"/>
      <c r="H12" s="3443"/>
      <c r="I12" s="3443"/>
      <c r="J12" s="3443"/>
      <c r="K12" s="3443"/>
      <c r="L12" s="3443"/>
      <c r="M12" s="3443"/>
      <c r="N12" s="3443"/>
      <c r="O12" s="3443"/>
      <c r="P12" s="3444"/>
    </row>
    <row r="13" spans="1:16" ht="117" hidden="1" customHeight="1" outlineLevel="1" x14ac:dyDescent="0.35">
      <c r="A13"/>
      <c r="B13" s="3555"/>
      <c r="C13" s="3522"/>
      <c r="D13" s="3522"/>
      <c r="E13" s="3522"/>
      <c r="F13" s="3423"/>
      <c r="G13" s="3424"/>
      <c r="H13" s="3424"/>
      <c r="I13" s="3424"/>
      <c r="J13" s="3424"/>
      <c r="K13" s="3424"/>
      <c r="L13" s="3424"/>
      <c r="M13" s="3424"/>
      <c r="N13" s="3424"/>
      <c r="O13" s="3424"/>
      <c r="P13" s="3425"/>
    </row>
    <row r="14" spans="1:16" ht="231" hidden="1" customHeight="1" outlineLevel="1" x14ac:dyDescent="0.35">
      <c r="A14"/>
      <c r="B14" s="2415" t="s">
        <v>166</v>
      </c>
      <c r="C14" s="3517" t="s">
        <v>2707</v>
      </c>
      <c r="D14" s="3414" t="s">
        <v>167</v>
      </c>
      <c r="E14" s="3414" t="s">
        <v>167</v>
      </c>
      <c r="F14" s="3416" t="s">
        <v>2845</v>
      </c>
      <c r="G14" s="3417"/>
      <c r="H14" s="3417"/>
      <c r="I14" s="3417"/>
      <c r="J14" s="3417"/>
      <c r="K14" s="3417"/>
      <c r="L14" s="3417"/>
      <c r="M14" s="3417"/>
      <c r="N14" s="3417"/>
      <c r="O14" s="3417"/>
      <c r="P14" s="3418"/>
    </row>
    <row r="15" spans="1:16" ht="118.5" hidden="1" customHeight="1" outlineLevel="1" x14ac:dyDescent="0.35">
      <c r="A15"/>
      <c r="B15" s="2415" t="s">
        <v>169</v>
      </c>
      <c r="C15" s="3398" t="s">
        <v>170</v>
      </c>
      <c r="D15" s="3398" t="s">
        <v>167</v>
      </c>
      <c r="E15" s="3398" t="s">
        <v>167</v>
      </c>
      <c r="F15" s="3395" t="s">
        <v>171</v>
      </c>
      <c r="G15" s="3396"/>
      <c r="H15" s="3396"/>
      <c r="I15" s="3396"/>
      <c r="J15" s="3396"/>
      <c r="K15" s="3396"/>
      <c r="L15" s="3396"/>
      <c r="M15" s="3396"/>
      <c r="N15" s="3396"/>
      <c r="O15" s="3396"/>
      <c r="P15" s="3397"/>
    </row>
    <row r="16" spans="1:16" ht="118.5" hidden="1" customHeight="1" outlineLevel="1" x14ac:dyDescent="0.35">
      <c r="A16"/>
      <c r="B16" s="2415" t="s">
        <v>172</v>
      </c>
      <c r="C16" s="3398" t="s">
        <v>173</v>
      </c>
      <c r="D16" s="3398" t="s">
        <v>167</v>
      </c>
      <c r="E16" s="3398" t="s">
        <v>167</v>
      </c>
      <c r="F16" s="3416" t="s">
        <v>174</v>
      </c>
      <c r="G16" s="3417"/>
      <c r="H16" s="3417"/>
      <c r="I16" s="3417"/>
      <c r="J16" s="3417"/>
      <c r="K16" s="3417"/>
      <c r="L16" s="3417"/>
      <c r="M16" s="3417"/>
      <c r="N16" s="3417"/>
      <c r="O16" s="3417"/>
      <c r="P16" s="3418"/>
    </row>
    <row r="17" spans="1:28" ht="194.5" hidden="1" customHeight="1" outlineLevel="1" x14ac:dyDescent="0.35">
      <c r="A17"/>
      <c r="B17" s="2415" t="s">
        <v>175</v>
      </c>
      <c r="C17" s="3398" t="s">
        <v>176</v>
      </c>
      <c r="D17" s="3398" t="s">
        <v>167</v>
      </c>
      <c r="E17" s="3398" t="s">
        <v>167</v>
      </c>
      <c r="F17" s="3395" t="s">
        <v>2708</v>
      </c>
      <c r="G17" s="3396"/>
      <c r="H17" s="3396"/>
      <c r="I17" s="3396"/>
      <c r="J17" s="3396"/>
      <c r="K17" s="3396"/>
      <c r="L17" s="3396"/>
      <c r="M17" s="3396"/>
      <c r="N17" s="3396"/>
      <c r="O17" s="3396"/>
      <c r="P17" s="3397"/>
    </row>
    <row r="18" spans="1:28" ht="265.5" hidden="1" customHeight="1" outlineLevel="1" x14ac:dyDescent="0.35">
      <c r="A18"/>
      <c r="B18" s="2415" t="s">
        <v>178</v>
      </c>
      <c r="C18" s="3398" t="s">
        <v>179</v>
      </c>
      <c r="D18" s="3398" t="s">
        <v>167</v>
      </c>
      <c r="E18" s="3398" t="s">
        <v>167</v>
      </c>
      <c r="F18" s="3395" t="s">
        <v>2846</v>
      </c>
      <c r="G18" s="3396"/>
      <c r="H18" s="3396"/>
      <c r="I18" s="3396"/>
      <c r="J18" s="3396"/>
      <c r="K18" s="3396"/>
      <c r="L18" s="3396"/>
      <c r="M18" s="3396"/>
      <c r="N18" s="3396"/>
      <c r="O18" s="3396"/>
      <c r="P18" s="3397"/>
    </row>
    <row r="19" spans="1:28" ht="345" hidden="1" customHeight="1" outlineLevel="1" x14ac:dyDescent="0.35">
      <c r="A19"/>
      <c r="B19" s="2415" t="s">
        <v>181</v>
      </c>
      <c r="C19" s="3398" t="s">
        <v>182</v>
      </c>
      <c r="D19" s="3398" t="s">
        <v>167</v>
      </c>
      <c r="E19" s="3398" t="s">
        <v>167</v>
      </c>
      <c r="F19" s="3395" t="s">
        <v>2847</v>
      </c>
      <c r="G19" s="3396"/>
      <c r="H19" s="3396"/>
      <c r="I19" s="3396"/>
      <c r="J19" s="3396"/>
      <c r="K19" s="3396"/>
      <c r="L19" s="3396"/>
      <c r="M19" s="3396"/>
      <c r="N19" s="3396"/>
      <c r="O19" s="3396"/>
      <c r="P19" s="3397"/>
    </row>
    <row r="20" spans="1:28" ht="223.5" hidden="1" customHeight="1" outlineLevel="1" x14ac:dyDescent="0.35">
      <c r="A20"/>
      <c r="B20" s="2415" t="s">
        <v>184</v>
      </c>
      <c r="C20" s="3398" t="s">
        <v>185</v>
      </c>
      <c r="D20" s="3398" t="s">
        <v>167</v>
      </c>
      <c r="E20" s="3398" t="s">
        <v>167</v>
      </c>
      <c r="F20" s="3395" t="s">
        <v>2848</v>
      </c>
      <c r="G20" s="3396"/>
      <c r="H20" s="3396"/>
      <c r="I20" s="3396"/>
      <c r="J20" s="3396"/>
      <c r="K20" s="3396"/>
      <c r="L20" s="3396"/>
      <c r="M20" s="3396"/>
      <c r="N20" s="3396"/>
      <c r="O20" s="3396"/>
      <c r="P20" s="3397"/>
    </row>
    <row r="21" spans="1:28" ht="287.25" hidden="1" customHeight="1" outlineLevel="1" x14ac:dyDescent="0.35">
      <c r="A21"/>
      <c r="B21" s="2415" t="s">
        <v>187</v>
      </c>
      <c r="C21" s="3398" t="s">
        <v>188</v>
      </c>
      <c r="D21" s="3398"/>
      <c r="E21" s="3398"/>
      <c r="F21" s="3395" t="s">
        <v>2849</v>
      </c>
      <c r="G21" s="3396"/>
      <c r="H21" s="3396"/>
      <c r="I21" s="3396"/>
      <c r="J21" s="3396"/>
      <c r="K21" s="3396"/>
      <c r="L21" s="3396"/>
      <c r="M21" s="3396"/>
      <c r="N21" s="3396"/>
      <c r="O21" s="3396"/>
      <c r="P21" s="3397"/>
      <c r="Q21" s="2978"/>
      <c r="R21" s="3028"/>
      <c r="S21" s="3028"/>
      <c r="T21" s="3028"/>
      <c r="U21" s="3028"/>
      <c r="V21" s="3028"/>
      <c r="W21" s="3028"/>
      <c r="X21" s="3028"/>
      <c r="Y21" s="3028"/>
      <c r="Z21" s="3028"/>
      <c r="AA21" s="3028"/>
      <c r="AB21" s="3028"/>
    </row>
    <row r="22" spans="1:28" ht="173.25" hidden="1" customHeight="1" outlineLevel="1" x14ac:dyDescent="0.35">
      <c r="A22"/>
      <c r="B22" s="2415" t="s">
        <v>190</v>
      </c>
      <c r="C22" s="3495" t="s">
        <v>2850</v>
      </c>
      <c r="D22" s="3398" t="s">
        <v>167</v>
      </c>
      <c r="E22" s="3398" t="s">
        <v>167</v>
      </c>
      <c r="F22" s="3395" t="s">
        <v>192</v>
      </c>
      <c r="G22" s="3396"/>
      <c r="H22" s="3396"/>
      <c r="I22" s="3396"/>
      <c r="J22" s="3396"/>
      <c r="K22" s="3396"/>
      <c r="L22" s="3396"/>
      <c r="M22" s="3396"/>
      <c r="N22" s="3396"/>
      <c r="O22" s="3396"/>
      <c r="P22" s="3397"/>
      <c r="Q22" s="2978"/>
      <c r="R22" s="3028"/>
      <c r="S22" s="3028"/>
      <c r="T22" s="3028"/>
      <c r="U22" s="3028"/>
      <c r="V22" s="3028"/>
      <c r="W22" s="3028"/>
      <c r="X22" s="3028"/>
      <c r="Y22" s="3028"/>
      <c r="Z22" s="3028"/>
    </row>
    <row r="23" spans="1:28" ht="135" hidden="1" customHeight="1" outlineLevel="1" x14ac:dyDescent="0.35">
      <c r="A23"/>
      <c r="B23" s="2415" t="s">
        <v>193</v>
      </c>
      <c r="C23" s="3495" t="s">
        <v>2851</v>
      </c>
      <c r="D23" s="3398" t="s">
        <v>167</v>
      </c>
      <c r="E23" s="3398" t="s">
        <v>167</v>
      </c>
      <c r="F23" s="3395" t="s">
        <v>195</v>
      </c>
      <c r="G23" s="3396"/>
      <c r="H23" s="3396"/>
      <c r="I23" s="3396"/>
      <c r="J23" s="3396"/>
      <c r="K23" s="3396"/>
      <c r="L23" s="3396"/>
      <c r="M23" s="3396"/>
      <c r="N23" s="3396"/>
      <c r="O23" s="3396"/>
      <c r="P23" s="3397"/>
      <c r="Q23" s="2978"/>
      <c r="R23" s="3028"/>
      <c r="S23" s="3028"/>
      <c r="T23" s="3028"/>
      <c r="U23" s="3028"/>
      <c r="V23" s="3028"/>
      <c r="W23" s="3028"/>
      <c r="X23" s="3028"/>
      <c r="Y23" s="3028"/>
      <c r="Z23" s="3028"/>
    </row>
    <row r="24" spans="1:28" ht="270" hidden="1" customHeight="1" outlineLevel="1" x14ac:dyDescent="0.35">
      <c r="A24"/>
      <c r="B24" s="2415" t="s">
        <v>196</v>
      </c>
      <c r="C24" s="3495" t="s">
        <v>2852</v>
      </c>
      <c r="D24" s="3398" t="s">
        <v>167</v>
      </c>
      <c r="E24" s="3398" t="s">
        <v>167</v>
      </c>
      <c r="F24" s="3395" t="s">
        <v>2853</v>
      </c>
      <c r="G24" s="3396"/>
      <c r="H24" s="3396"/>
      <c r="I24" s="3396"/>
      <c r="J24" s="3396"/>
      <c r="K24" s="3396"/>
      <c r="L24" s="3396"/>
      <c r="M24" s="3396"/>
      <c r="N24" s="3396"/>
      <c r="O24" s="3396"/>
      <c r="P24" s="3397"/>
      <c r="Q24" s="2978"/>
      <c r="R24" s="3028"/>
      <c r="S24" s="3028"/>
      <c r="T24" s="3028"/>
      <c r="U24" s="3028"/>
      <c r="V24" s="3028"/>
      <c r="W24" s="3028"/>
      <c r="X24" s="3028"/>
      <c r="Y24" s="3028"/>
      <c r="Z24" s="3028"/>
    </row>
    <row r="25" spans="1:28" ht="205.5" hidden="1" customHeight="1" outlineLevel="1" x14ac:dyDescent="0.35">
      <c r="A25"/>
      <c r="B25" s="2415" t="s">
        <v>199</v>
      </c>
      <c r="C25" s="3495" t="s">
        <v>2854</v>
      </c>
      <c r="D25" s="3398" t="s">
        <v>167</v>
      </c>
      <c r="E25" s="3398" t="s">
        <v>167</v>
      </c>
      <c r="F25" s="3395" t="s">
        <v>2855</v>
      </c>
      <c r="G25" s="3396"/>
      <c r="H25" s="3396"/>
      <c r="I25" s="3396"/>
      <c r="J25" s="3396"/>
      <c r="K25" s="3396"/>
      <c r="L25" s="3396"/>
      <c r="M25" s="3396"/>
      <c r="N25" s="3396"/>
      <c r="O25" s="3396"/>
      <c r="P25" s="3397"/>
      <c r="Q25" s="2978"/>
      <c r="R25" s="3028"/>
      <c r="S25" s="3028"/>
      <c r="T25" s="3028"/>
      <c r="U25" s="3028"/>
      <c r="V25" s="3028"/>
      <c r="W25" s="3028"/>
      <c r="X25" s="3028"/>
      <c r="Y25" s="3028"/>
      <c r="Z25" s="3028"/>
    </row>
    <row r="26" spans="1:28" ht="137.25" hidden="1" customHeight="1" outlineLevel="1" x14ac:dyDescent="0.35">
      <c r="A26"/>
      <c r="B26" s="2415" t="s">
        <v>202</v>
      </c>
      <c r="C26" s="3495" t="s">
        <v>2856</v>
      </c>
      <c r="D26" s="3398" t="s">
        <v>167</v>
      </c>
      <c r="E26" s="3398" t="s">
        <v>167</v>
      </c>
      <c r="F26" s="3395" t="s">
        <v>2738</v>
      </c>
      <c r="G26" s="3396"/>
      <c r="H26" s="3396"/>
      <c r="I26" s="3396"/>
      <c r="J26" s="3396"/>
      <c r="K26" s="3396"/>
      <c r="L26" s="3396"/>
      <c r="M26" s="3396"/>
      <c r="N26" s="3396"/>
      <c r="O26" s="3396"/>
      <c r="P26" s="3397"/>
    </row>
    <row r="27" spans="1:28" ht="182.25" hidden="1" customHeight="1" outlineLevel="1" x14ac:dyDescent="0.35">
      <c r="A27"/>
      <c r="B27" s="2415" t="s">
        <v>205</v>
      </c>
      <c r="C27" s="3495" t="s">
        <v>206</v>
      </c>
      <c r="D27" s="3398" t="s">
        <v>167</v>
      </c>
      <c r="E27" s="3398" t="s">
        <v>167</v>
      </c>
      <c r="F27" s="3493" t="s">
        <v>207</v>
      </c>
      <c r="G27" s="3396"/>
      <c r="H27" s="3396"/>
      <c r="I27" s="3396"/>
      <c r="J27" s="3396"/>
      <c r="K27" s="3396"/>
      <c r="L27" s="3396"/>
      <c r="M27" s="3396"/>
      <c r="N27" s="3396"/>
      <c r="O27" s="3396"/>
      <c r="P27" s="3397"/>
      <c r="Q27" s="2978"/>
      <c r="R27" s="3028"/>
      <c r="S27" s="3028"/>
      <c r="T27" s="3028"/>
      <c r="U27" s="3028"/>
      <c r="V27" s="3028"/>
      <c r="W27" s="3028"/>
      <c r="X27" s="3028"/>
      <c r="Y27" s="3028"/>
      <c r="Z27" s="3028"/>
    </row>
    <row r="28" spans="1:28" ht="180" hidden="1" customHeight="1" outlineLevel="1" x14ac:dyDescent="0.35">
      <c r="A28"/>
      <c r="B28" s="2415" t="s">
        <v>208</v>
      </c>
      <c r="C28" s="3495" t="s">
        <v>209</v>
      </c>
      <c r="D28" s="3398" t="s">
        <v>167</v>
      </c>
      <c r="E28" s="3398" t="s">
        <v>167</v>
      </c>
      <c r="F28" s="3395" t="s">
        <v>2710</v>
      </c>
      <c r="G28" s="3396"/>
      <c r="H28" s="3396"/>
      <c r="I28" s="3396"/>
      <c r="J28" s="3396"/>
      <c r="K28" s="3396"/>
      <c r="L28" s="3396"/>
      <c r="M28" s="3396"/>
      <c r="N28" s="3396"/>
      <c r="O28" s="3396"/>
      <c r="P28" s="3397"/>
      <c r="Q28" s="2978"/>
      <c r="R28" s="3028"/>
      <c r="S28" s="3028"/>
      <c r="T28" s="3028"/>
      <c r="U28" s="3028"/>
      <c r="V28" s="3028"/>
      <c r="W28" s="3028"/>
      <c r="X28" s="3028"/>
      <c r="Y28" s="3028"/>
      <c r="Z28" s="3028"/>
    </row>
    <row r="29" spans="1:28" ht="78.75" hidden="1" customHeight="1" outlineLevel="1" x14ac:dyDescent="0.35">
      <c r="A29"/>
      <c r="B29" s="2415" t="s">
        <v>210</v>
      </c>
      <c r="C29" s="3495" t="s">
        <v>2857</v>
      </c>
      <c r="D29" s="3398" t="s">
        <v>167</v>
      </c>
      <c r="E29" s="3398" t="s">
        <v>167</v>
      </c>
      <c r="F29" s="3493" t="s">
        <v>212</v>
      </c>
      <c r="G29" s="3396"/>
      <c r="H29" s="3396"/>
      <c r="I29" s="3396"/>
      <c r="J29" s="3396"/>
      <c r="K29" s="3396"/>
      <c r="L29" s="3396"/>
      <c r="M29" s="3396"/>
      <c r="N29" s="3396"/>
      <c r="O29" s="3396"/>
      <c r="P29" s="3397"/>
      <c r="Q29" s="2978"/>
      <c r="R29" s="3028"/>
      <c r="S29" s="3028"/>
      <c r="T29" s="3028"/>
      <c r="U29" s="3028"/>
      <c r="V29" s="3028"/>
      <c r="W29" s="3028"/>
      <c r="X29" s="3028"/>
      <c r="Y29" s="3028"/>
      <c r="Z29" s="3028"/>
    </row>
    <row r="30" spans="1:28" ht="139.5" hidden="1" customHeight="1" outlineLevel="1" x14ac:dyDescent="0.35">
      <c r="A30"/>
      <c r="B30" s="2415" t="s">
        <v>213</v>
      </c>
      <c r="C30" s="3495" t="s">
        <v>2858</v>
      </c>
      <c r="D30" s="3398" t="s">
        <v>167</v>
      </c>
      <c r="E30" s="3398" t="s">
        <v>167</v>
      </c>
      <c r="F30" s="3493" t="s">
        <v>215</v>
      </c>
      <c r="G30" s="3396"/>
      <c r="H30" s="3396"/>
      <c r="I30" s="3396"/>
      <c r="J30" s="3396"/>
      <c r="K30" s="3396"/>
      <c r="L30" s="3396"/>
      <c r="M30" s="3396"/>
      <c r="N30" s="3396"/>
      <c r="O30" s="3396"/>
      <c r="P30" s="3397"/>
      <c r="Q30" s="2978"/>
      <c r="R30" s="3028"/>
      <c r="S30" s="3028"/>
      <c r="T30" s="3028"/>
      <c r="U30" s="3028"/>
      <c r="V30" s="3028"/>
      <c r="W30" s="3028"/>
      <c r="X30" s="3028"/>
      <c r="Y30" s="3028"/>
      <c r="Z30" s="3028"/>
    </row>
    <row r="31" spans="1:28" ht="192" hidden="1" customHeight="1" outlineLevel="1" x14ac:dyDescent="0.35">
      <c r="A31"/>
      <c r="B31" s="2415" t="s">
        <v>216</v>
      </c>
      <c r="C31" s="3495" t="s">
        <v>2859</v>
      </c>
      <c r="D31" s="3398" t="s">
        <v>167</v>
      </c>
      <c r="E31" s="3398" t="s">
        <v>167</v>
      </c>
      <c r="F31" s="3395" t="s">
        <v>218</v>
      </c>
      <c r="G31" s="3396"/>
      <c r="H31" s="3396"/>
      <c r="I31" s="3396"/>
      <c r="J31" s="3396"/>
      <c r="K31" s="3396"/>
      <c r="L31" s="3396"/>
      <c r="M31" s="3396"/>
      <c r="N31" s="3396"/>
      <c r="O31" s="3396"/>
      <c r="P31" s="3397"/>
      <c r="Q31" s="2978"/>
      <c r="R31" s="3028"/>
      <c r="S31" s="3028"/>
      <c r="T31" s="3028"/>
      <c r="U31" s="3028"/>
      <c r="V31" s="3028"/>
      <c r="W31" s="3028"/>
      <c r="X31" s="3028"/>
      <c r="Y31" s="3028"/>
      <c r="Z31" s="3028"/>
    </row>
    <row r="32" spans="1:28" ht="210" hidden="1" customHeight="1" outlineLevel="1" x14ac:dyDescent="0.35">
      <c r="A32"/>
      <c r="B32" s="2415" t="s">
        <v>219</v>
      </c>
      <c r="C32" s="3495" t="s">
        <v>2860</v>
      </c>
      <c r="D32" s="3398" t="s">
        <v>167</v>
      </c>
      <c r="E32" s="3398" t="s">
        <v>167</v>
      </c>
      <c r="F32" s="3395" t="s">
        <v>218</v>
      </c>
      <c r="G32" s="3396"/>
      <c r="H32" s="3396"/>
      <c r="I32" s="3396"/>
      <c r="J32" s="3396"/>
      <c r="K32" s="3396"/>
      <c r="L32" s="3396"/>
      <c r="M32" s="3396"/>
      <c r="N32" s="3396"/>
      <c r="O32" s="3396"/>
      <c r="P32" s="3397"/>
      <c r="Q32" s="2978"/>
      <c r="R32" s="3028"/>
      <c r="S32" s="3028"/>
      <c r="T32" s="3028"/>
      <c r="U32" s="3028"/>
      <c r="V32" s="3028"/>
      <c r="W32" s="3028"/>
      <c r="X32" s="3028"/>
      <c r="Y32" s="3028"/>
      <c r="Z32" s="3028"/>
    </row>
    <row r="33" spans="1:26" ht="210" hidden="1" customHeight="1" outlineLevel="1" x14ac:dyDescent="0.35">
      <c r="A33"/>
      <c r="B33" s="2415" t="s">
        <v>221</v>
      </c>
      <c r="C33" s="3398" t="s">
        <v>222</v>
      </c>
      <c r="D33" s="3398" t="s">
        <v>167</v>
      </c>
      <c r="E33" s="3398" t="s">
        <v>167</v>
      </c>
      <c r="F33" s="3493" t="s">
        <v>2711</v>
      </c>
      <c r="G33" s="3396"/>
      <c r="H33" s="3396"/>
      <c r="I33" s="3396"/>
      <c r="J33" s="3396"/>
      <c r="K33" s="3396"/>
      <c r="L33" s="3396"/>
      <c r="M33" s="3396"/>
      <c r="N33" s="3396"/>
      <c r="O33" s="3396"/>
      <c r="P33" s="3397"/>
    </row>
    <row r="34" spans="1:26" ht="87" hidden="1" customHeight="1" outlineLevel="1" x14ac:dyDescent="0.35">
      <c r="A34"/>
      <c r="B34" s="2415" t="s">
        <v>224</v>
      </c>
      <c r="C34" s="3398" t="s">
        <v>225</v>
      </c>
      <c r="D34" s="3398" t="s">
        <v>167</v>
      </c>
      <c r="E34" s="3398" t="s">
        <v>167</v>
      </c>
      <c r="F34" s="3395" t="s">
        <v>226</v>
      </c>
      <c r="G34" s="3396"/>
      <c r="H34" s="3396"/>
      <c r="I34" s="3396"/>
      <c r="J34" s="3396"/>
      <c r="K34" s="3396"/>
      <c r="L34" s="3396"/>
      <c r="M34" s="3396"/>
      <c r="N34" s="3396"/>
      <c r="O34" s="3396"/>
      <c r="P34" s="3397"/>
    </row>
    <row r="35" spans="1:26" ht="363" hidden="1" customHeight="1" outlineLevel="1" x14ac:dyDescent="0.35">
      <c r="A35"/>
      <c r="B35" s="2415" t="s">
        <v>227</v>
      </c>
      <c r="C35" s="3495" t="s">
        <v>2861</v>
      </c>
      <c r="D35" s="3398" t="s">
        <v>167</v>
      </c>
      <c r="E35" s="3398" t="s">
        <v>167</v>
      </c>
      <c r="F35" s="3395" t="s">
        <v>2862</v>
      </c>
      <c r="G35" s="3396"/>
      <c r="H35" s="3396"/>
      <c r="I35" s="3396"/>
      <c r="J35" s="3396"/>
      <c r="K35" s="3396"/>
      <c r="L35" s="3396"/>
      <c r="M35" s="3396"/>
      <c r="N35" s="3396"/>
      <c r="O35" s="3396"/>
      <c r="P35" s="3397"/>
      <c r="Q35" s="3071"/>
      <c r="R35" s="3028"/>
      <c r="S35" s="3028"/>
      <c r="T35" s="3028"/>
      <c r="U35" s="3028"/>
      <c r="V35" s="3028"/>
      <c r="W35" s="3028"/>
      <c r="X35" s="3028"/>
      <c r="Y35" s="3028"/>
      <c r="Z35" s="3028"/>
    </row>
    <row r="36" spans="1:26" ht="200.5" hidden="1" customHeight="1" outlineLevel="1" x14ac:dyDescent="0.35">
      <c r="A36"/>
      <c r="B36" s="2415" t="s">
        <v>230</v>
      </c>
      <c r="C36" s="3495" t="s">
        <v>2863</v>
      </c>
      <c r="D36" s="3398" t="s">
        <v>167</v>
      </c>
      <c r="E36" s="3398" t="s">
        <v>167</v>
      </c>
      <c r="F36" s="3395" t="s">
        <v>2864</v>
      </c>
      <c r="G36" s="3396"/>
      <c r="H36" s="3396"/>
      <c r="I36" s="3396"/>
      <c r="J36" s="3396"/>
      <c r="K36" s="3396"/>
      <c r="L36" s="3396"/>
      <c r="M36" s="3396"/>
      <c r="N36" s="3396"/>
      <c r="O36" s="3396"/>
      <c r="P36" s="3397"/>
      <c r="Q36" s="3071"/>
      <c r="R36" s="3028"/>
      <c r="S36" s="3028"/>
      <c r="T36" s="3028"/>
      <c r="U36" s="3028"/>
      <c r="V36" s="3028"/>
      <c r="W36" s="3028"/>
      <c r="X36" s="3028"/>
      <c r="Y36" s="3028"/>
      <c r="Z36" s="3028"/>
    </row>
    <row r="37" spans="1:26" ht="313.5" hidden="1" customHeight="1" outlineLevel="1" x14ac:dyDescent="0.35">
      <c r="A37"/>
      <c r="B37" s="2415" t="s">
        <v>233</v>
      </c>
      <c r="C37" s="3398" t="s">
        <v>234</v>
      </c>
      <c r="D37" s="3398" t="s">
        <v>167</v>
      </c>
      <c r="E37" s="3398" t="s">
        <v>167</v>
      </c>
      <c r="F37" s="3395" t="s">
        <v>2865</v>
      </c>
      <c r="G37" s="3396"/>
      <c r="H37" s="3396"/>
      <c r="I37" s="3396"/>
      <c r="J37" s="3396"/>
      <c r="K37" s="3396"/>
      <c r="L37" s="3396"/>
      <c r="M37" s="3396"/>
      <c r="N37" s="3396"/>
      <c r="O37" s="3396"/>
      <c r="P37" s="3397"/>
    </row>
    <row r="38" spans="1:26" ht="147.5" hidden="1" customHeight="1" outlineLevel="1" x14ac:dyDescent="0.35">
      <c r="A38"/>
      <c r="B38" s="2415" t="s">
        <v>236</v>
      </c>
      <c r="C38" s="3398" t="s">
        <v>237</v>
      </c>
      <c r="D38" s="3398" t="s">
        <v>167</v>
      </c>
      <c r="E38" s="3398" t="s">
        <v>167</v>
      </c>
      <c r="F38" s="3395" t="s">
        <v>2866</v>
      </c>
      <c r="G38" s="3396"/>
      <c r="H38" s="3396"/>
      <c r="I38" s="3396"/>
      <c r="J38" s="3396"/>
      <c r="K38" s="3396"/>
      <c r="L38" s="3396"/>
      <c r="M38" s="3396"/>
      <c r="N38" s="3396"/>
      <c r="O38" s="3396"/>
      <c r="P38" s="3397"/>
    </row>
    <row r="39" spans="1:26" ht="257.5" hidden="1" customHeight="1" outlineLevel="1" x14ac:dyDescent="0.35">
      <c r="A39"/>
      <c r="B39" s="2415" t="s">
        <v>238</v>
      </c>
      <c r="C39" s="3496" t="s">
        <v>239</v>
      </c>
      <c r="D39" s="3496"/>
      <c r="E39" s="3496"/>
      <c r="F39" s="3395" t="s">
        <v>2867</v>
      </c>
      <c r="G39" s="3396"/>
      <c r="H39" s="3396"/>
      <c r="I39" s="3396"/>
      <c r="J39" s="3396"/>
      <c r="K39" s="3396"/>
      <c r="L39" s="3396"/>
      <c r="M39" s="3396"/>
      <c r="N39" s="3396"/>
      <c r="O39" s="3396"/>
      <c r="P39" s="3397"/>
    </row>
    <row r="40" spans="1:26" ht="64" hidden="1" customHeight="1" outlineLevel="1" x14ac:dyDescent="0.35">
      <c r="A40"/>
      <c r="B40" s="2415" t="s">
        <v>241</v>
      </c>
      <c r="C40" s="3496" t="s">
        <v>242</v>
      </c>
      <c r="D40" s="3496"/>
      <c r="E40" s="3496"/>
      <c r="F40" s="3493" t="s">
        <v>2966</v>
      </c>
      <c r="G40" s="3396"/>
      <c r="H40" s="3396"/>
      <c r="I40" s="3396"/>
      <c r="J40" s="3396"/>
      <c r="K40" s="3396"/>
      <c r="L40" s="3396"/>
      <c r="M40" s="3396"/>
      <c r="N40" s="3396"/>
      <c r="O40" s="3396"/>
      <c r="P40" s="3397"/>
    </row>
    <row r="41" spans="1:26" ht="303.5" hidden="1" customHeight="1" outlineLevel="1" x14ac:dyDescent="0.35">
      <c r="A41"/>
      <c r="B41" s="2415" t="s">
        <v>244</v>
      </c>
      <c r="C41" s="3518" t="s">
        <v>2868</v>
      </c>
      <c r="D41" s="3496"/>
      <c r="E41" s="3496"/>
      <c r="F41" s="3482" t="s">
        <v>2869</v>
      </c>
      <c r="G41" s="3565"/>
      <c r="H41" s="3565"/>
      <c r="I41" s="3565"/>
      <c r="J41" s="3565"/>
      <c r="K41" s="3565"/>
      <c r="L41" s="3565"/>
      <c r="M41" s="3565"/>
      <c r="N41" s="3565"/>
      <c r="O41" s="3565"/>
      <c r="P41" s="3566"/>
      <c r="Q41" s="2980"/>
      <c r="R41" s="3029"/>
      <c r="S41" s="3029"/>
      <c r="T41" s="3029"/>
      <c r="U41" s="3029"/>
      <c r="V41" s="3029"/>
      <c r="W41" s="3029"/>
      <c r="X41" s="3029"/>
      <c r="Y41" s="3029"/>
      <c r="Z41" s="3029"/>
    </row>
    <row r="42" spans="1:26" ht="214.5" hidden="1" customHeight="1" outlineLevel="1" x14ac:dyDescent="0.35">
      <c r="A42"/>
      <c r="B42" s="2415" t="s">
        <v>246</v>
      </c>
      <c r="C42" s="3496" t="s">
        <v>247</v>
      </c>
      <c r="D42" s="3496"/>
      <c r="E42" s="3496"/>
      <c r="F42" s="3395" t="s">
        <v>2870</v>
      </c>
      <c r="G42" s="3396"/>
      <c r="H42" s="3396"/>
      <c r="I42" s="3396"/>
      <c r="J42" s="3396"/>
      <c r="K42" s="3396"/>
      <c r="L42" s="3396"/>
      <c r="M42" s="3396"/>
      <c r="N42" s="3396"/>
      <c r="O42" s="3396"/>
      <c r="P42" s="3397"/>
    </row>
    <row r="43" spans="1:26" ht="33" customHeight="1" collapsed="1" x14ac:dyDescent="0.35">
      <c r="A43"/>
      <c r="B43" s="3426" t="s">
        <v>2871</v>
      </c>
      <c r="C43" s="3558"/>
      <c r="D43" s="3558"/>
      <c r="E43" s="3558"/>
      <c r="F43" s="3558"/>
      <c r="G43" s="3558"/>
      <c r="H43" s="3558"/>
      <c r="I43" s="3558"/>
      <c r="J43" s="3558"/>
      <c r="K43" s="3558"/>
      <c r="L43" s="3558"/>
      <c r="M43" s="3558"/>
      <c r="N43" s="3558"/>
      <c r="O43" s="3558"/>
      <c r="P43" s="3559"/>
    </row>
    <row r="44" spans="1:26" ht="177" hidden="1" customHeight="1" outlineLevel="1" x14ac:dyDescent="0.35">
      <c r="A44"/>
      <c r="B44" s="3560" t="s">
        <v>250</v>
      </c>
      <c r="C44" s="3407" t="s">
        <v>2721</v>
      </c>
      <c r="D44" s="3556"/>
      <c r="E44" s="3557"/>
      <c r="F44" s="3408" t="s">
        <v>2872</v>
      </c>
      <c r="G44" s="3443"/>
      <c r="H44" s="3443"/>
      <c r="I44" s="3443"/>
      <c r="J44" s="3443"/>
      <c r="K44" s="3443"/>
      <c r="L44" s="3443"/>
      <c r="M44" s="3443"/>
      <c r="N44" s="3443"/>
      <c r="O44" s="3443"/>
      <c r="P44" s="3444"/>
    </row>
    <row r="45" spans="1:26" ht="176.5" hidden="1" customHeight="1" outlineLevel="1" x14ac:dyDescent="0.35">
      <c r="A45"/>
      <c r="B45" s="3555"/>
      <c r="C45" s="3398"/>
      <c r="D45" s="3463"/>
      <c r="E45" s="3464"/>
      <c r="F45" s="3445"/>
      <c r="G45" s="3446"/>
      <c r="H45" s="3446"/>
      <c r="I45" s="3446"/>
      <c r="J45" s="3446"/>
      <c r="K45" s="3446"/>
      <c r="L45" s="3446"/>
      <c r="M45" s="3446"/>
      <c r="N45" s="3446"/>
      <c r="O45" s="3446"/>
      <c r="P45" s="3447"/>
    </row>
    <row r="46" spans="1:26" ht="105" hidden="1" customHeight="1" outlineLevel="1" x14ac:dyDescent="0.35">
      <c r="A46"/>
      <c r="B46" s="3560" t="s">
        <v>253</v>
      </c>
      <c r="C46" s="3407" t="s">
        <v>2873</v>
      </c>
      <c r="D46" s="3556"/>
      <c r="E46" s="3557"/>
      <c r="F46" s="3497" t="s">
        <v>2874</v>
      </c>
      <c r="G46" s="3507"/>
      <c r="H46" s="3507"/>
      <c r="I46" s="3507"/>
      <c r="J46" s="3507"/>
      <c r="K46" s="3507"/>
      <c r="L46" s="3507"/>
      <c r="M46" s="3507"/>
      <c r="N46" s="3507"/>
      <c r="O46" s="3507"/>
      <c r="P46" s="3508"/>
    </row>
    <row r="47" spans="1:26" ht="108.5" hidden="1" customHeight="1" outlineLevel="1" x14ac:dyDescent="0.35">
      <c r="A47"/>
      <c r="B47" s="3555"/>
      <c r="C47" s="3398"/>
      <c r="D47" s="3463"/>
      <c r="E47" s="3464"/>
      <c r="F47" s="3512"/>
      <c r="G47" s="3513"/>
      <c r="H47" s="3513"/>
      <c r="I47" s="3513"/>
      <c r="J47" s="3513"/>
      <c r="K47" s="3513"/>
      <c r="L47" s="3513"/>
      <c r="M47" s="3513"/>
      <c r="N47" s="3513"/>
      <c r="O47" s="3513"/>
      <c r="P47" s="3514"/>
    </row>
    <row r="48" spans="1:26" ht="59.5" hidden="1" customHeight="1" outlineLevel="1" x14ac:dyDescent="0.35">
      <c r="A48"/>
      <c r="B48" s="3560" t="s">
        <v>255</v>
      </c>
      <c r="C48" s="3407" t="s">
        <v>2875</v>
      </c>
      <c r="D48" s="3556"/>
      <c r="E48" s="3557"/>
      <c r="F48" s="3497" t="s">
        <v>2874</v>
      </c>
      <c r="G48" s="3507"/>
      <c r="H48" s="3507"/>
      <c r="I48" s="3507"/>
      <c r="J48" s="3507"/>
      <c r="K48" s="3507"/>
      <c r="L48" s="3507"/>
      <c r="M48" s="3507"/>
      <c r="N48" s="3507"/>
      <c r="O48" s="3507"/>
      <c r="P48" s="3508"/>
    </row>
    <row r="49" spans="1:17" ht="59.5" hidden="1" customHeight="1" outlineLevel="1" x14ac:dyDescent="0.35">
      <c r="A49"/>
      <c r="B49" s="3554"/>
      <c r="C49" s="3562"/>
      <c r="D49" s="3563"/>
      <c r="E49" s="3564"/>
      <c r="F49" s="3509"/>
      <c r="G49" s="3510"/>
      <c r="H49" s="3510"/>
      <c r="I49" s="3510"/>
      <c r="J49" s="3510"/>
      <c r="K49" s="3510"/>
      <c r="L49" s="3510"/>
      <c r="M49" s="3510"/>
      <c r="N49" s="3510"/>
      <c r="O49" s="3510"/>
      <c r="P49" s="3511"/>
    </row>
    <row r="50" spans="1:17" ht="117" hidden="1" customHeight="1" outlineLevel="1" x14ac:dyDescent="0.35">
      <c r="A50"/>
      <c r="B50" s="3554"/>
      <c r="C50" s="3562"/>
      <c r="D50" s="3563"/>
      <c r="E50" s="3564"/>
      <c r="F50" s="3509"/>
      <c r="G50" s="3510"/>
      <c r="H50" s="3510"/>
      <c r="I50" s="3510"/>
      <c r="J50" s="3510"/>
      <c r="K50" s="3510"/>
      <c r="L50" s="3510"/>
      <c r="M50" s="3510"/>
      <c r="N50" s="3510"/>
      <c r="O50" s="3510"/>
      <c r="P50" s="3511"/>
      <c r="Q50" s="1" t="s">
        <v>256</v>
      </c>
    </row>
    <row r="51" spans="1:17" ht="59.5" hidden="1" customHeight="1" outlineLevel="1" x14ac:dyDescent="0.35">
      <c r="A51"/>
      <c r="B51" s="3554"/>
      <c r="C51" s="3562"/>
      <c r="D51" s="3563"/>
      <c r="E51" s="3564"/>
      <c r="F51" s="3509"/>
      <c r="G51" s="3510"/>
      <c r="H51" s="3510"/>
      <c r="I51" s="3510"/>
      <c r="J51" s="3510"/>
      <c r="K51" s="3510"/>
      <c r="L51" s="3510"/>
      <c r="M51" s="3510"/>
      <c r="N51" s="3510"/>
      <c r="O51" s="3510"/>
      <c r="P51" s="3511"/>
    </row>
    <row r="52" spans="1:17" ht="42" hidden="1" customHeight="1" outlineLevel="1" x14ac:dyDescent="0.35">
      <c r="A52"/>
      <c r="B52" s="3555"/>
      <c r="C52" s="3398"/>
      <c r="D52" s="3463"/>
      <c r="E52" s="3464"/>
      <c r="F52" s="3512"/>
      <c r="G52" s="3513"/>
      <c r="H52" s="3513"/>
      <c r="I52" s="3513"/>
      <c r="J52" s="3513"/>
      <c r="K52" s="3513"/>
      <c r="L52" s="3513"/>
      <c r="M52" s="3513"/>
      <c r="N52" s="3513"/>
      <c r="O52" s="3513"/>
      <c r="P52" s="3514"/>
    </row>
    <row r="53" spans="1:17" ht="86.25" hidden="1" customHeight="1" outlineLevel="1" x14ac:dyDescent="0.35">
      <c r="A53"/>
      <c r="B53" s="3560" t="s">
        <v>257</v>
      </c>
      <c r="C53" s="3407" t="s">
        <v>2718</v>
      </c>
      <c r="D53" s="3556"/>
      <c r="E53" s="3557"/>
      <c r="F53" s="3497" t="s">
        <v>2876</v>
      </c>
      <c r="G53" s="3507"/>
      <c r="H53" s="3507"/>
      <c r="I53" s="3507"/>
      <c r="J53" s="3507"/>
      <c r="K53" s="3507"/>
      <c r="L53" s="3507"/>
      <c r="M53" s="3507"/>
      <c r="N53" s="3507"/>
      <c r="O53" s="3507"/>
      <c r="P53" s="3508"/>
      <c r="Q53" s="1" t="s">
        <v>256</v>
      </c>
    </row>
    <row r="54" spans="1:17" ht="73" hidden="1" customHeight="1" outlineLevel="1" x14ac:dyDescent="0.35">
      <c r="A54"/>
      <c r="B54" s="3554"/>
      <c r="C54" s="3562"/>
      <c r="D54" s="3563"/>
      <c r="E54" s="3564"/>
      <c r="F54" s="3509"/>
      <c r="G54" s="3510"/>
      <c r="H54" s="3510"/>
      <c r="I54" s="3510"/>
      <c r="J54" s="3510"/>
      <c r="K54" s="3510"/>
      <c r="L54" s="3510"/>
      <c r="M54" s="3510"/>
      <c r="N54" s="3510"/>
      <c r="O54" s="3510"/>
      <c r="P54" s="3511"/>
    </row>
    <row r="55" spans="1:17" ht="6.5" hidden="1" customHeight="1" outlineLevel="1" x14ac:dyDescent="0.35">
      <c r="A55"/>
      <c r="B55" s="3554"/>
      <c r="C55" s="3562"/>
      <c r="D55" s="3563"/>
      <c r="E55" s="3564"/>
      <c r="F55" s="3509"/>
      <c r="G55" s="3510"/>
      <c r="H55" s="3510"/>
      <c r="I55" s="3510"/>
      <c r="J55" s="3510"/>
      <c r="K55" s="3510"/>
      <c r="L55" s="3510"/>
      <c r="M55" s="3510"/>
      <c r="N55" s="3510"/>
      <c r="O55" s="3510"/>
      <c r="P55" s="3511"/>
    </row>
    <row r="56" spans="1:17" ht="123" hidden="1" customHeight="1" outlineLevel="1" x14ac:dyDescent="0.35">
      <c r="A56"/>
      <c r="B56" s="3555"/>
      <c r="C56" s="3398"/>
      <c r="D56" s="3463"/>
      <c r="E56" s="3464"/>
      <c r="F56" s="3512"/>
      <c r="G56" s="3513"/>
      <c r="H56" s="3513"/>
      <c r="I56" s="3513"/>
      <c r="J56" s="3513"/>
      <c r="K56" s="3513"/>
      <c r="L56" s="3513"/>
      <c r="M56" s="3513"/>
      <c r="N56" s="3513"/>
      <c r="O56" s="3513"/>
      <c r="P56" s="3514"/>
    </row>
    <row r="57" spans="1:17" ht="86.25" hidden="1" customHeight="1" outlineLevel="1" x14ac:dyDescent="0.35">
      <c r="A57"/>
      <c r="B57" s="3560" t="s">
        <v>259</v>
      </c>
      <c r="C57" s="3407" t="s">
        <v>2877</v>
      </c>
      <c r="D57" s="3556"/>
      <c r="E57" s="3557"/>
      <c r="F57" s="3497" t="s">
        <v>2996</v>
      </c>
      <c r="G57" s="3507"/>
      <c r="H57" s="3507"/>
      <c r="I57" s="3507"/>
      <c r="J57" s="3507"/>
      <c r="K57" s="3507"/>
      <c r="L57" s="3507"/>
      <c r="M57" s="3507"/>
      <c r="N57" s="3507"/>
      <c r="O57" s="3507"/>
      <c r="P57" s="3508"/>
      <c r="Q57" s="1" t="s">
        <v>261</v>
      </c>
    </row>
    <row r="58" spans="1:17" ht="73" hidden="1" customHeight="1" outlineLevel="1" x14ac:dyDescent="0.35">
      <c r="A58"/>
      <c r="B58" s="3554"/>
      <c r="C58" s="3562"/>
      <c r="D58" s="3563"/>
      <c r="E58" s="3564"/>
      <c r="F58" s="3509"/>
      <c r="G58" s="3510"/>
      <c r="H58" s="3510"/>
      <c r="I58" s="3510"/>
      <c r="J58" s="3510"/>
      <c r="K58" s="3510"/>
      <c r="L58" s="3510"/>
      <c r="M58" s="3510"/>
      <c r="N58" s="3510"/>
      <c r="O58" s="3510"/>
      <c r="P58" s="3511"/>
    </row>
    <row r="59" spans="1:17" ht="15.75" hidden="1" customHeight="1" outlineLevel="1" x14ac:dyDescent="0.35">
      <c r="A59"/>
      <c r="B59" s="3554"/>
      <c r="C59" s="3562"/>
      <c r="D59" s="3563"/>
      <c r="E59" s="3564"/>
      <c r="F59" s="3509"/>
      <c r="G59" s="3510"/>
      <c r="H59" s="3510"/>
      <c r="I59" s="3510"/>
      <c r="J59" s="3510"/>
      <c r="K59" s="3510"/>
      <c r="L59" s="3510"/>
      <c r="M59" s="3510"/>
      <c r="N59" s="3510"/>
      <c r="O59" s="3510"/>
      <c r="P59" s="3511"/>
    </row>
    <row r="60" spans="1:17" ht="48" hidden="1" customHeight="1" outlineLevel="1" x14ac:dyDescent="0.35">
      <c r="A60"/>
      <c r="B60" s="3554"/>
      <c r="C60" s="3562"/>
      <c r="D60" s="3563"/>
      <c r="E60" s="3564"/>
      <c r="F60" s="3509"/>
      <c r="G60" s="3510"/>
      <c r="H60" s="3510"/>
      <c r="I60" s="3510"/>
      <c r="J60" s="3510"/>
      <c r="K60" s="3510"/>
      <c r="L60" s="3510"/>
      <c r="M60" s="3510"/>
      <c r="N60" s="3510"/>
      <c r="O60" s="3510"/>
      <c r="P60" s="3511"/>
    </row>
    <row r="61" spans="1:17" ht="15.5" hidden="1" customHeight="1" outlineLevel="1" x14ac:dyDescent="0.35">
      <c r="A61"/>
      <c r="B61" s="3554"/>
      <c r="C61" s="3562"/>
      <c r="D61" s="3563"/>
      <c r="E61" s="3564"/>
      <c r="F61" s="3509"/>
      <c r="G61" s="3510"/>
      <c r="H61" s="3510"/>
      <c r="I61" s="3510"/>
      <c r="J61" s="3510"/>
      <c r="K61" s="3510"/>
      <c r="L61" s="3510"/>
      <c r="M61" s="3510"/>
      <c r="N61" s="3510"/>
      <c r="O61" s="3510"/>
      <c r="P61" s="3511"/>
    </row>
    <row r="62" spans="1:17" ht="18" hidden="1" customHeight="1" outlineLevel="1" x14ac:dyDescent="0.35">
      <c r="A62"/>
      <c r="B62" s="3555"/>
      <c r="C62" s="3398"/>
      <c r="D62" s="3463"/>
      <c r="E62" s="3464"/>
      <c r="F62" s="3512"/>
      <c r="G62" s="3513"/>
      <c r="H62" s="3513"/>
      <c r="I62" s="3513"/>
      <c r="J62" s="3513"/>
      <c r="K62" s="3513"/>
      <c r="L62" s="3513"/>
      <c r="M62" s="3513"/>
      <c r="N62" s="3513"/>
      <c r="O62" s="3513"/>
      <c r="P62" s="3514"/>
    </row>
    <row r="63" spans="1:17" ht="86.25" hidden="1" customHeight="1" outlineLevel="1" x14ac:dyDescent="0.35">
      <c r="A63"/>
      <c r="B63" s="3560" t="s">
        <v>262</v>
      </c>
      <c r="C63" s="3407" t="s">
        <v>263</v>
      </c>
      <c r="D63" s="3556"/>
      <c r="E63" s="3557"/>
      <c r="F63" s="3408" t="s">
        <v>264</v>
      </c>
      <c r="G63" s="3443"/>
      <c r="H63" s="3443"/>
      <c r="I63" s="3443"/>
      <c r="J63" s="3443"/>
      <c r="K63" s="3443"/>
      <c r="L63" s="3443"/>
      <c r="M63" s="3443"/>
      <c r="N63" s="3443"/>
      <c r="O63" s="3443"/>
      <c r="P63" s="3444"/>
      <c r="Q63" s="1" t="s">
        <v>256</v>
      </c>
    </row>
    <row r="64" spans="1:17" ht="55" hidden="1" customHeight="1" outlineLevel="1" x14ac:dyDescent="0.35">
      <c r="A64"/>
      <c r="B64" s="3554"/>
      <c r="C64" s="3562"/>
      <c r="D64" s="3563"/>
      <c r="E64" s="3564"/>
      <c r="F64" s="3449"/>
      <c r="G64" s="3450"/>
      <c r="H64" s="3450"/>
      <c r="I64" s="3450"/>
      <c r="J64" s="3450"/>
      <c r="K64" s="3450"/>
      <c r="L64" s="3450"/>
      <c r="M64" s="3450"/>
      <c r="N64" s="3450"/>
      <c r="O64" s="3450"/>
      <c r="P64" s="3451"/>
    </row>
    <row r="65" spans="1:17" ht="35.5" hidden="1" customHeight="1" outlineLevel="1" x14ac:dyDescent="0.35">
      <c r="A65"/>
      <c r="B65" s="3555"/>
      <c r="C65" s="3398"/>
      <c r="D65" s="3463"/>
      <c r="E65" s="3464"/>
      <c r="F65" s="3445"/>
      <c r="G65" s="3446"/>
      <c r="H65" s="3446"/>
      <c r="I65" s="3446"/>
      <c r="J65" s="3446"/>
      <c r="K65" s="3446"/>
      <c r="L65" s="3446"/>
      <c r="M65" s="3446"/>
      <c r="N65" s="3446"/>
      <c r="O65" s="3446"/>
      <c r="P65" s="3447"/>
    </row>
    <row r="66" spans="1:17" ht="86.25" hidden="1" customHeight="1" outlineLevel="1" x14ac:dyDescent="0.35">
      <c r="A66"/>
      <c r="B66" s="3560" t="s">
        <v>265</v>
      </c>
      <c r="C66" s="3407" t="s">
        <v>2720</v>
      </c>
      <c r="D66" s="3556"/>
      <c r="E66" s="3557"/>
      <c r="F66" s="3497" t="s">
        <v>2878</v>
      </c>
      <c r="G66" s="3507"/>
      <c r="H66" s="3507"/>
      <c r="I66" s="3507"/>
      <c r="J66" s="3507"/>
      <c r="K66" s="3507"/>
      <c r="L66" s="3507"/>
      <c r="M66" s="3507"/>
      <c r="N66" s="3507"/>
      <c r="O66" s="3507"/>
      <c r="P66" s="3508"/>
    </row>
    <row r="67" spans="1:17" ht="15.75" hidden="1" customHeight="1" outlineLevel="1" x14ac:dyDescent="0.35">
      <c r="A67"/>
      <c r="B67" s="3554"/>
      <c r="C67" s="3562"/>
      <c r="D67" s="3563"/>
      <c r="E67" s="3564"/>
      <c r="F67" s="3509"/>
      <c r="G67" s="3510"/>
      <c r="H67" s="3510"/>
      <c r="I67" s="3510"/>
      <c r="J67" s="3510"/>
      <c r="K67" s="3510"/>
      <c r="L67" s="3510"/>
      <c r="M67" s="3510"/>
      <c r="N67" s="3510"/>
      <c r="O67" s="3510"/>
      <c r="P67" s="3511"/>
    </row>
    <row r="68" spans="1:17" ht="86.25" hidden="1" customHeight="1" outlineLevel="1" x14ac:dyDescent="0.35">
      <c r="A68"/>
      <c r="B68" s="3554"/>
      <c r="C68" s="3562"/>
      <c r="D68" s="3563"/>
      <c r="E68" s="3564"/>
      <c r="F68" s="3509"/>
      <c r="G68" s="3510"/>
      <c r="H68" s="3510"/>
      <c r="I68" s="3510"/>
      <c r="J68" s="3510"/>
      <c r="K68" s="3510"/>
      <c r="L68" s="3510"/>
      <c r="M68" s="3510"/>
      <c r="N68" s="3510"/>
      <c r="O68" s="3510"/>
      <c r="P68" s="3511"/>
    </row>
    <row r="69" spans="1:17" ht="15.75" hidden="1" customHeight="1" outlineLevel="1" x14ac:dyDescent="0.35">
      <c r="A69"/>
      <c r="B69" s="3554"/>
      <c r="C69" s="3562"/>
      <c r="D69" s="3563"/>
      <c r="E69" s="3564"/>
      <c r="F69" s="3509"/>
      <c r="G69" s="3510"/>
      <c r="H69" s="3510"/>
      <c r="I69" s="3510"/>
      <c r="J69" s="3510"/>
      <c r="K69" s="3510"/>
      <c r="L69" s="3510"/>
      <c r="M69" s="3510"/>
      <c r="N69" s="3510"/>
      <c r="O69" s="3510"/>
      <c r="P69" s="3511"/>
    </row>
    <row r="70" spans="1:17" ht="86.25" hidden="1" customHeight="1" outlineLevel="1" x14ac:dyDescent="0.35">
      <c r="A70"/>
      <c r="B70" s="3554"/>
      <c r="C70" s="3562"/>
      <c r="D70" s="3563"/>
      <c r="E70" s="3564"/>
      <c r="F70" s="3509"/>
      <c r="G70" s="3510"/>
      <c r="H70" s="3510"/>
      <c r="I70" s="3510"/>
      <c r="J70" s="3510"/>
      <c r="K70" s="3510"/>
      <c r="L70" s="3510"/>
      <c r="M70" s="3510"/>
      <c r="N70" s="3510"/>
      <c r="O70" s="3510"/>
      <c r="P70" s="3511"/>
      <c r="Q70" s="1" t="s">
        <v>261</v>
      </c>
    </row>
    <row r="71" spans="1:17" ht="15.75" hidden="1" customHeight="1" outlineLevel="1" x14ac:dyDescent="0.35">
      <c r="A71"/>
      <c r="B71" s="3554"/>
      <c r="C71" s="3562"/>
      <c r="D71" s="3563"/>
      <c r="E71" s="3564"/>
      <c r="F71" s="3509"/>
      <c r="G71" s="3510"/>
      <c r="H71" s="3510"/>
      <c r="I71" s="3510"/>
      <c r="J71" s="3510"/>
      <c r="K71" s="3510"/>
      <c r="L71" s="3510"/>
      <c r="M71" s="3510"/>
      <c r="N71" s="3510"/>
      <c r="O71" s="3510"/>
      <c r="P71" s="3511"/>
    </row>
    <row r="72" spans="1:17" ht="15.75" hidden="1" customHeight="1" outlineLevel="1" x14ac:dyDescent="0.35">
      <c r="A72"/>
      <c r="B72" s="3554"/>
      <c r="C72" s="3562"/>
      <c r="D72" s="3563"/>
      <c r="E72" s="3564"/>
      <c r="F72" s="3509"/>
      <c r="G72" s="3510"/>
      <c r="H72" s="3510"/>
      <c r="I72" s="3510"/>
      <c r="J72" s="3510"/>
      <c r="K72" s="3510"/>
      <c r="L72" s="3510"/>
      <c r="M72" s="3510"/>
      <c r="N72" s="3510"/>
      <c r="O72" s="3510"/>
      <c r="P72" s="3511"/>
    </row>
    <row r="73" spans="1:17" ht="15" hidden="1" customHeight="1" outlineLevel="1" x14ac:dyDescent="0.35">
      <c r="A73"/>
      <c r="B73" s="3554"/>
      <c r="C73" s="3562"/>
      <c r="D73" s="3563"/>
      <c r="E73" s="3564"/>
      <c r="F73" s="3509"/>
      <c r="G73" s="3510"/>
      <c r="H73" s="3510"/>
      <c r="I73" s="3510"/>
      <c r="J73" s="3510"/>
      <c r="K73" s="3510"/>
      <c r="L73" s="3510"/>
      <c r="M73" s="3510"/>
      <c r="N73" s="3510"/>
      <c r="O73" s="3510"/>
      <c r="P73" s="3511"/>
    </row>
    <row r="74" spans="1:17" ht="15.5" hidden="1" customHeight="1" outlineLevel="1" x14ac:dyDescent="0.35">
      <c r="A74"/>
      <c r="B74" s="3554"/>
      <c r="C74" s="3562"/>
      <c r="D74" s="3563"/>
      <c r="E74" s="3564"/>
      <c r="F74" s="3509"/>
      <c r="G74" s="3510"/>
      <c r="H74" s="3510"/>
      <c r="I74" s="3510"/>
      <c r="J74" s="3510"/>
      <c r="K74" s="3510"/>
      <c r="L74" s="3510"/>
      <c r="M74" s="3510"/>
      <c r="N74" s="3510"/>
      <c r="O74" s="3510"/>
      <c r="P74" s="3511"/>
    </row>
    <row r="75" spans="1:17" ht="15.5" hidden="1" customHeight="1" outlineLevel="1" x14ac:dyDescent="0.35">
      <c r="A75"/>
      <c r="B75" s="3554"/>
      <c r="C75" s="3562"/>
      <c r="D75" s="3563"/>
      <c r="E75" s="3564"/>
      <c r="F75" s="3509"/>
      <c r="G75" s="3510"/>
      <c r="H75" s="3510"/>
      <c r="I75" s="3510"/>
      <c r="J75" s="3510"/>
      <c r="K75" s="3510"/>
      <c r="L75" s="3510"/>
      <c r="M75" s="3510"/>
      <c r="N75" s="3510"/>
      <c r="O75" s="3510"/>
      <c r="P75" s="3511"/>
    </row>
    <row r="76" spans="1:17" ht="15.5" hidden="1" customHeight="1" outlineLevel="1" x14ac:dyDescent="0.35">
      <c r="A76"/>
      <c r="B76" s="3554"/>
      <c r="C76" s="3562"/>
      <c r="D76" s="3563"/>
      <c r="E76" s="3564"/>
      <c r="F76" s="3509"/>
      <c r="G76" s="3510"/>
      <c r="H76" s="3510"/>
      <c r="I76" s="3510"/>
      <c r="J76" s="3510"/>
      <c r="K76" s="3510"/>
      <c r="L76" s="3510"/>
      <c r="M76" s="3510"/>
      <c r="N76" s="3510"/>
      <c r="O76" s="3510"/>
      <c r="P76" s="3511"/>
    </row>
    <row r="77" spans="1:17" ht="15.5" hidden="1" customHeight="1" outlineLevel="1" x14ac:dyDescent="0.35">
      <c r="A77"/>
      <c r="B77" s="3555"/>
      <c r="C77" s="3398"/>
      <c r="D77" s="3463"/>
      <c r="E77" s="3464"/>
      <c r="F77" s="3512"/>
      <c r="G77" s="3513"/>
      <c r="H77" s="3513"/>
      <c r="I77" s="3513"/>
      <c r="J77" s="3513"/>
      <c r="K77" s="3513"/>
      <c r="L77" s="3513"/>
      <c r="M77" s="3513"/>
      <c r="N77" s="3513"/>
      <c r="O77" s="3513"/>
      <c r="P77" s="3514"/>
    </row>
    <row r="78" spans="1:17" ht="33" customHeight="1" collapsed="1" x14ac:dyDescent="0.35">
      <c r="A78"/>
      <c r="B78" s="3426" t="s">
        <v>2879</v>
      </c>
      <c r="C78" s="3558"/>
      <c r="D78" s="3558"/>
      <c r="E78" s="3558"/>
      <c r="F78" s="3558"/>
      <c r="G78" s="3558"/>
      <c r="H78" s="3558"/>
      <c r="I78" s="3558"/>
      <c r="J78" s="3558"/>
      <c r="K78" s="3558"/>
      <c r="L78" s="3558"/>
      <c r="M78" s="3558"/>
      <c r="N78" s="3558"/>
      <c r="O78" s="3558"/>
      <c r="P78" s="3559"/>
    </row>
    <row r="79" spans="1:17" ht="393.75" hidden="1" customHeight="1" outlineLevel="1" x14ac:dyDescent="0.35">
      <c r="A79"/>
      <c r="B79" s="3560" t="s">
        <v>250</v>
      </c>
      <c r="C79" s="3407" t="s">
        <v>2721</v>
      </c>
      <c r="D79" s="3556"/>
      <c r="E79" s="3557"/>
      <c r="F79" s="3408" t="s">
        <v>2880</v>
      </c>
      <c r="G79" s="3443"/>
      <c r="H79" s="3443"/>
      <c r="I79" s="3443"/>
      <c r="J79" s="3443"/>
      <c r="K79" s="3443"/>
      <c r="L79" s="3443"/>
      <c r="M79" s="3443"/>
      <c r="N79" s="3443"/>
      <c r="O79" s="3443"/>
      <c r="P79" s="3444"/>
      <c r="Q79" s="2981"/>
    </row>
    <row r="80" spans="1:17" ht="276" hidden="1" customHeight="1" outlineLevel="1" x14ac:dyDescent="0.35">
      <c r="A80"/>
      <c r="B80" s="3555"/>
      <c r="C80" s="3398"/>
      <c r="D80" s="3463"/>
      <c r="E80" s="3464"/>
      <c r="F80" s="3445"/>
      <c r="G80" s="3446"/>
      <c r="H80" s="3446"/>
      <c r="I80" s="3446"/>
      <c r="J80" s="3446"/>
      <c r="K80" s="3446"/>
      <c r="L80" s="3446"/>
      <c r="M80" s="3446"/>
      <c r="N80" s="3446"/>
      <c r="O80" s="3446"/>
      <c r="P80" s="3447"/>
      <c r="Q80" s="2981"/>
    </row>
    <row r="81" spans="1:17" ht="33" customHeight="1" collapsed="1" x14ac:dyDescent="0.35">
      <c r="A81"/>
      <c r="B81" s="3426" t="s">
        <v>2881</v>
      </c>
      <c r="C81" s="3558"/>
      <c r="D81" s="3558"/>
      <c r="E81" s="3558"/>
      <c r="F81" s="3558"/>
      <c r="G81" s="3558"/>
      <c r="H81" s="3558"/>
      <c r="I81" s="3558"/>
      <c r="J81" s="3558"/>
      <c r="K81" s="3558"/>
      <c r="L81" s="3558"/>
      <c r="M81" s="3558"/>
      <c r="N81" s="3558"/>
      <c r="O81" s="3558"/>
      <c r="P81" s="3559"/>
    </row>
    <row r="82" spans="1:17" ht="297" hidden="1" customHeight="1" outlineLevel="1" x14ac:dyDescent="0.35">
      <c r="A82"/>
      <c r="B82" s="3560" t="s">
        <v>250</v>
      </c>
      <c r="C82" s="3407" t="s">
        <v>2721</v>
      </c>
      <c r="D82" s="3556"/>
      <c r="E82" s="3557"/>
      <c r="F82" s="3408" t="s">
        <v>2882</v>
      </c>
      <c r="G82" s="3443"/>
      <c r="H82" s="3443"/>
      <c r="I82" s="3443"/>
      <c r="J82" s="3443"/>
      <c r="K82" s="3443"/>
      <c r="L82" s="3443"/>
      <c r="M82" s="3443"/>
      <c r="N82" s="3443"/>
      <c r="O82" s="3443"/>
      <c r="P82" s="3444"/>
      <c r="Q82" s="2808"/>
    </row>
    <row r="83" spans="1:17" ht="231.5" hidden="1" customHeight="1" outlineLevel="1" x14ac:dyDescent="0.35">
      <c r="A83"/>
      <c r="B83" s="3555"/>
      <c r="C83" s="3398"/>
      <c r="D83" s="3463"/>
      <c r="E83" s="3464"/>
      <c r="F83" s="3445"/>
      <c r="G83" s="3446"/>
      <c r="H83" s="3446"/>
      <c r="I83" s="3446"/>
      <c r="J83" s="3446"/>
      <c r="K83" s="3446"/>
      <c r="L83" s="3446"/>
      <c r="M83" s="3446"/>
      <c r="N83" s="3446"/>
      <c r="O83" s="3446"/>
      <c r="P83" s="3447"/>
    </row>
    <row r="84" spans="1:17" ht="105" hidden="1" customHeight="1" outlineLevel="1" x14ac:dyDescent="0.35">
      <c r="A84"/>
      <c r="B84" s="3560" t="s">
        <v>271</v>
      </c>
      <c r="C84" s="3407" t="s">
        <v>2722</v>
      </c>
      <c r="D84" s="3556"/>
      <c r="E84" s="3557"/>
      <c r="F84" s="3497" t="s">
        <v>2883</v>
      </c>
      <c r="G84" s="3507"/>
      <c r="H84" s="3507"/>
      <c r="I84" s="3507"/>
      <c r="J84" s="3507"/>
      <c r="K84" s="3507"/>
      <c r="L84" s="3507"/>
      <c r="M84" s="3507"/>
      <c r="N84" s="3507"/>
      <c r="O84" s="3507"/>
      <c r="P84" s="3508"/>
    </row>
    <row r="85" spans="1:17" ht="146.25" hidden="1" customHeight="1" outlineLevel="1" x14ac:dyDescent="0.35">
      <c r="A85"/>
      <c r="B85" s="3555"/>
      <c r="C85" s="3398"/>
      <c r="D85" s="3463"/>
      <c r="E85" s="3464"/>
      <c r="F85" s="3512"/>
      <c r="G85" s="3513"/>
      <c r="H85" s="3513"/>
      <c r="I85" s="3513"/>
      <c r="J85" s="3513"/>
      <c r="K85" s="3513"/>
      <c r="L85" s="3513"/>
      <c r="M85" s="3513"/>
      <c r="N85" s="3513"/>
      <c r="O85" s="3513"/>
      <c r="P85" s="3514"/>
    </row>
    <row r="86" spans="1:17" ht="59.5" hidden="1" customHeight="1" outlineLevel="1" x14ac:dyDescent="0.35">
      <c r="A86"/>
      <c r="B86" s="3560" t="s">
        <v>272</v>
      </c>
      <c r="C86" s="3407" t="s">
        <v>2884</v>
      </c>
      <c r="D86" s="3556"/>
      <c r="E86" s="3557"/>
      <c r="F86" s="3497" t="s">
        <v>2885</v>
      </c>
      <c r="G86" s="3507"/>
      <c r="H86" s="3507"/>
      <c r="I86" s="3507"/>
      <c r="J86" s="3507"/>
      <c r="K86" s="3507"/>
      <c r="L86" s="3507"/>
      <c r="M86" s="3507"/>
      <c r="N86" s="3507"/>
      <c r="O86" s="3507"/>
      <c r="P86" s="3508"/>
    </row>
    <row r="87" spans="1:17" ht="42.5" hidden="1" customHeight="1" outlineLevel="1" x14ac:dyDescent="0.35">
      <c r="A87"/>
      <c r="B87" s="3554"/>
      <c r="C87" s="3562"/>
      <c r="D87" s="3563"/>
      <c r="E87" s="3564"/>
      <c r="F87" s="3509"/>
      <c r="G87" s="3510"/>
      <c r="H87" s="3510"/>
      <c r="I87" s="3510"/>
      <c r="J87" s="3510"/>
      <c r="K87" s="3510"/>
      <c r="L87" s="3510"/>
      <c r="M87" s="3510"/>
      <c r="N87" s="3510"/>
      <c r="O87" s="3510"/>
      <c r="P87" s="3511"/>
    </row>
    <row r="88" spans="1:17" ht="20" hidden="1" customHeight="1" outlineLevel="1" x14ac:dyDescent="0.35">
      <c r="A88"/>
      <c r="B88" s="3554"/>
      <c r="C88" s="3562"/>
      <c r="D88" s="3563"/>
      <c r="E88" s="3564"/>
      <c r="F88" s="3509"/>
      <c r="G88" s="3510"/>
      <c r="H88" s="3510"/>
      <c r="I88" s="3510"/>
      <c r="J88" s="3510"/>
      <c r="K88" s="3510"/>
      <c r="L88" s="3510"/>
      <c r="M88" s="3510"/>
      <c r="N88" s="3510"/>
      <c r="O88" s="3510"/>
      <c r="P88" s="3511"/>
    </row>
    <row r="89" spans="1:17" ht="59.5" hidden="1" customHeight="1" outlineLevel="1" x14ac:dyDescent="0.35">
      <c r="A89"/>
      <c r="B89" s="3554"/>
      <c r="C89" s="3562"/>
      <c r="D89" s="3563"/>
      <c r="E89" s="3564"/>
      <c r="F89" s="3509"/>
      <c r="G89" s="3510"/>
      <c r="H89" s="3510"/>
      <c r="I89" s="3510"/>
      <c r="J89" s="3510"/>
      <c r="K89" s="3510"/>
      <c r="L89" s="3510"/>
      <c r="M89" s="3510"/>
      <c r="N89" s="3510"/>
      <c r="O89" s="3510"/>
      <c r="P89" s="3511"/>
    </row>
    <row r="90" spans="1:17" ht="59.5" hidden="1" customHeight="1" outlineLevel="1" x14ac:dyDescent="0.35">
      <c r="A90"/>
      <c r="B90" s="3555"/>
      <c r="C90" s="3398"/>
      <c r="D90" s="3463"/>
      <c r="E90" s="3464"/>
      <c r="F90" s="3512"/>
      <c r="G90" s="3513"/>
      <c r="H90" s="3513"/>
      <c r="I90" s="3513"/>
      <c r="J90" s="3513"/>
      <c r="K90" s="3513"/>
      <c r="L90" s="3513"/>
      <c r="M90" s="3513"/>
      <c r="N90" s="3513"/>
      <c r="O90" s="3513"/>
      <c r="P90" s="3514"/>
    </row>
    <row r="91" spans="1:17" ht="15.75" hidden="1" customHeight="1" outlineLevel="1" x14ac:dyDescent="0.35">
      <c r="A91"/>
      <c r="B91" s="3560" t="s">
        <v>275</v>
      </c>
      <c r="C91" s="3407" t="s">
        <v>276</v>
      </c>
      <c r="D91" s="3556"/>
      <c r="E91" s="3557"/>
      <c r="F91" s="3497" t="s">
        <v>2885</v>
      </c>
      <c r="G91" s="3507"/>
      <c r="H91" s="3507"/>
      <c r="I91" s="3507"/>
      <c r="J91" s="3507"/>
      <c r="K91" s="3507"/>
      <c r="L91" s="3507"/>
      <c r="M91" s="3507"/>
      <c r="N91" s="3507"/>
      <c r="O91" s="3507"/>
      <c r="P91" s="3508"/>
    </row>
    <row r="92" spans="1:17" ht="15.75" hidden="1" customHeight="1" outlineLevel="1" x14ac:dyDescent="0.35">
      <c r="A92"/>
      <c r="B92" s="3554"/>
      <c r="C92" s="3562"/>
      <c r="D92" s="3563"/>
      <c r="E92" s="3564"/>
      <c r="F92" s="3509"/>
      <c r="G92" s="3510"/>
      <c r="H92" s="3510"/>
      <c r="I92" s="3510"/>
      <c r="J92" s="3510"/>
      <c r="K92" s="3510"/>
      <c r="L92" s="3510"/>
      <c r="M92" s="3510"/>
      <c r="N92" s="3510"/>
      <c r="O92" s="3510"/>
      <c r="P92" s="3511"/>
    </row>
    <row r="93" spans="1:17" ht="15.75" hidden="1" customHeight="1" outlineLevel="1" x14ac:dyDescent="0.35">
      <c r="A93"/>
      <c r="B93" s="3554"/>
      <c r="C93" s="3562"/>
      <c r="D93" s="3563"/>
      <c r="E93" s="3564"/>
      <c r="F93" s="3509"/>
      <c r="G93" s="3510"/>
      <c r="H93" s="3510"/>
      <c r="I93" s="3510"/>
      <c r="J93" s="3510"/>
      <c r="K93" s="3510"/>
      <c r="L93" s="3510"/>
      <c r="M93" s="3510"/>
      <c r="N93" s="3510"/>
      <c r="O93" s="3510"/>
      <c r="P93" s="3511"/>
    </row>
    <row r="94" spans="1:17" ht="12.5" hidden="1" customHeight="1" outlineLevel="1" x14ac:dyDescent="0.35">
      <c r="A94"/>
      <c r="B94" s="3555"/>
      <c r="C94" s="3398"/>
      <c r="D94" s="3463"/>
      <c r="E94" s="3464"/>
      <c r="F94" s="3512"/>
      <c r="G94" s="3513"/>
      <c r="H94" s="3513"/>
      <c r="I94" s="3513"/>
      <c r="J94" s="3513"/>
      <c r="K94" s="3513"/>
      <c r="L94" s="3513"/>
      <c r="M94" s="3513"/>
      <c r="N94" s="3513"/>
      <c r="O94" s="3513"/>
      <c r="P94" s="3514"/>
    </row>
    <row r="95" spans="1:17" ht="86.25" hidden="1" customHeight="1" outlineLevel="1" x14ac:dyDescent="0.35">
      <c r="A95"/>
      <c r="B95" s="3560" t="s">
        <v>277</v>
      </c>
      <c r="C95" s="3407" t="s">
        <v>278</v>
      </c>
      <c r="D95" s="3556"/>
      <c r="E95" s="3557"/>
      <c r="F95" s="3407" t="s">
        <v>2886</v>
      </c>
      <c r="G95" s="3556"/>
      <c r="H95" s="3556"/>
      <c r="I95" s="3556"/>
      <c r="J95" s="3556"/>
      <c r="K95" s="3556"/>
      <c r="L95" s="3556"/>
      <c r="M95" s="3556"/>
      <c r="N95" s="3556"/>
      <c r="O95" s="3556"/>
      <c r="P95" s="3579"/>
    </row>
    <row r="96" spans="1:17" ht="73" hidden="1" customHeight="1" outlineLevel="1" x14ac:dyDescent="0.35">
      <c r="A96"/>
      <c r="B96" s="3554"/>
      <c r="C96" s="3562"/>
      <c r="D96" s="3563"/>
      <c r="E96" s="3564"/>
      <c r="F96" s="3562"/>
      <c r="G96" s="3563"/>
      <c r="H96" s="3563"/>
      <c r="I96" s="3563"/>
      <c r="J96" s="3563"/>
      <c r="K96" s="3563"/>
      <c r="L96" s="3563"/>
      <c r="M96" s="3563"/>
      <c r="N96" s="3563"/>
      <c r="O96" s="3563"/>
      <c r="P96" s="3580"/>
    </row>
    <row r="97" spans="1:16" ht="15.75" hidden="1" customHeight="1" outlineLevel="1" x14ac:dyDescent="0.35">
      <c r="A97"/>
      <c r="B97" s="3554"/>
      <c r="C97" s="3562"/>
      <c r="D97" s="3563"/>
      <c r="E97" s="3564"/>
      <c r="F97" s="3562"/>
      <c r="G97" s="3563"/>
      <c r="H97" s="3563"/>
      <c r="I97" s="3563"/>
      <c r="J97" s="3563"/>
      <c r="K97" s="3563"/>
      <c r="L97" s="3563"/>
      <c r="M97" s="3563"/>
      <c r="N97" s="3563"/>
      <c r="O97" s="3563"/>
      <c r="P97" s="3580"/>
    </row>
    <row r="98" spans="1:16" ht="11.5" hidden="1" customHeight="1" outlineLevel="1" x14ac:dyDescent="0.35">
      <c r="A98"/>
      <c r="B98" s="3554"/>
      <c r="C98" s="3562"/>
      <c r="D98" s="3563"/>
      <c r="E98" s="3564"/>
      <c r="F98" s="3562"/>
      <c r="G98" s="3563"/>
      <c r="H98" s="3563"/>
      <c r="I98" s="3563"/>
      <c r="J98" s="3563"/>
      <c r="K98" s="3563"/>
      <c r="L98" s="3563"/>
      <c r="M98" s="3563"/>
      <c r="N98" s="3563"/>
      <c r="O98" s="3563"/>
      <c r="P98" s="3580"/>
    </row>
    <row r="99" spans="1:16" ht="15.75" hidden="1" customHeight="1" outlineLevel="1" x14ac:dyDescent="0.35">
      <c r="A99"/>
      <c r="B99" s="3554"/>
      <c r="C99" s="3562"/>
      <c r="D99" s="3563"/>
      <c r="E99" s="3564"/>
      <c r="F99" s="3562"/>
      <c r="G99" s="3563"/>
      <c r="H99" s="3563"/>
      <c r="I99" s="3563"/>
      <c r="J99" s="3563"/>
      <c r="K99" s="3563"/>
      <c r="L99" s="3563"/>
      <c r="M99" s="3563"/>
      <c r="N99" s="3563"/>
      <c r="O99" s="3563"/>
      <c r="P99" s="3580"/>
    </row>
    <row r="100" spans="1:16" ht="27" hidden="1" customHeight="1" outlineLevel="1" x14ac:dyDescent="0.35">
      <c r="A100"/>
      <c r="B100" s="3555"/>
      <c r="C100" s="3398"/>
      <c r="D100" s="3463"/>
      <c r="E100" s="3464"/>
      <c r="F100" s="3398"/>
      <c r="G100" s="3463"/>
      <c r="H100" s="3463"/>
      <c r="I100" s="3463"/>
      <c r="J100" s="3463"/>
      <c r="K100" s="3463"/>
      <c r="L100" s="3463"/>
      <c r="M100" s="3463"/>
      <c r="N100" s="3463"/>
      <c r="O100" s="3463"/>
      <c r="P100" s="3581"/>
    </row>
    <row r="101" spans="1:16" ht="86.25" hidden="1" customHeight="1" outlineLevel="1" x14ac:dyDescent="0.35">
      <c r="A101"/>
      <c r="B101" s="3560" t="s">
        <v>280</v>
      </c>
      <c r="C101" s="3407" t="s">
        <v>2728</v>
      </c>
      <c r="D101" s="3556"/>
      <c r="E101" s="3557"/>
      <c r="F101" s="3408" t="s">
        <v>2887</v>
      </c>
      <c r="G101" s="3443"/>
      <c r="H101" s="3443"/>
      <c r="I101" s="3443"/>
      <c r="J101" s="3443"/>
      <c r="K101" s="3443"/>
      <c r="L101" s="3443"/>
      <c r="M101" s="3443"/>
      <c r="N101" s="3443"/>
      <c r="O101" s="3443"/>
      <c r="P101" s="3444"/>
    </row>
    <row r="102" spans="1:16" ht="73" hidden="1" customHeight="1" outlineLevel="1" x14ac:dyDescent="0.35">
      <c r="A102"/>
      <c r="B102" s="3554"/>
      <c r="C102" s="3562"/>
      <c r="D102" s="3563"/>
      <c r="E102" s="3564"/>
      <c r="F102" s="3449"/>
      <c r="G102" s="3450"/>
      <c r="H102" s="3450"/>
      <c r="I102" s="3450"/>
      <c r="J102" s="3450"/>
      <c r="K102" s="3450"/>
      <c r="L102" s="3450"/>
      <c r="M102" s="3450"/>
      <c r="N102" s="3450"/>
      <c r="O102" s="3450"/>
      <c r="P102" s="3451"/>
    </row>
    <row r="103" spans="1:16" ht="86.25" hidden="1" customHeight="1" outlineLevel="1" x14ac:dyDescent="0.35">
      <c r="A103"/>
      <c r="B103" s="3555"/>
      <c r="C103" s="3398"/>
      <c r="D103" s="3463"/>
      <c r="E103" s="3464"/>
      <c r="F103" s="3445"/>
      <c r="G103" s="3446"/>
      <c r="H103" s="3446"/>
      <c r="I103" s="3446"/>
      <c r="J103" s="3446"/>
      <c r="K103" s="3446"/>
      <c r="L103" s="3446"/>
      <c r="M103" s="3446"/>
      <c r="N103" s="3446"/>
      <c r="O103" s="3446"/>
      <c r="P103" s="3447"/>
    </row>
    <row r="104" spans="1:16" ht="187" hidden="1" customHeight="1" outlineLevel="1" x14ac:dyDescent="0.35">
      <c r="A104"/>
      <c r="B104" s="3070" t="s">
        <v>282</v>
      </c>
      <c r="C104" s="3407" t="s">
        <v>2727</v>
      </c>
      <c r="D104" s="3556"/>
      <c r="E104" s="3557"/>
      <c r="F104" s="3408" t="s">
        <v>2888</v>
      </c>
      <c r="G104" s="3443"/>
      <c r="H104" s="3443"/>
      <c r="I104" s="3443"/>
      <c r="J104" s="3443"/>
      <c r="K104" s="3443"/>
      <c r="L104" s="3443"/>
      <c r="M104" s="3443"/>
      <c r="N104" s="3443"/>
      <c r="O104" s="3443"/>
      <c r="P104" s="3444"/>
    </row>
    <row r="105" spans="1:16" ht="69" hidden="1" customHeight="1" outlineLevel="1" x14ac:dyDescent="0.35">
      <c r="A105"/>
      <c r="B105" s="3072" t="s">
        <v>283</v>
      </c>
      <c r="C105" s="3407" t="s">
        <v>284</v>
      </c>
      <c r="D105" s="3556"/>
      <c r="E105" s="3557"/>
      <c r="F105" s="3530" t="s">
        <v>2885</v>
      </c>
      <c r="G105" s="3577"/>
      <c r="H105" s="3577"/>
      <c r="I105" s="3577"/>
      <c r="J105" s="3577"/>
      <c r="K105" s="3577"/>
      <c r="L105" s="3577"/>
      <c r="M105" s="3577"/>
      <c r="N105" s="3577"/>
      <c r="O105" s="3577"/>
      <c r="P105" s="3578"/>
    </row>
    <row r="106" spans="1:16" ht="208" hidden="1" customHeight="1" outlineLevel="1" x14ac:dyDescent="0.35">
      <c r="A106"/>
      <c r="B106" s="3072" t="s">
        <v>285</v>
      </c>
      <c r="C106" s="3407" t="s">
        <v>286</v>
      </c>
      <c r="D106" s="3556"/>
      <c r="E106" s="3557"/>
      <c r="F106" s="3530" t="s">
        <v>2885</v>
      </c>
      <c r="G106" s="3577"/>
      <c r="H106" s="3577"/>
      <c r="I106" s="3577"/>
      <c r="J106" s="3577"/>
      <c r="K106" s="3577"/>
      <c r="L106" s="3577"/>
      <c r="M106" s="3577"/>
      <c r="N106" s="3577"/>
      <c r="O106" s="3577"/>
      <c r="P106" s="3578"/>
    </row>
    <row r="107" spans="1:16" ht="30" customHeight="1" collapsed="1" x14ac:dyDescent="0.35">
      <c r="A107"/>
      <c r="B107" s="3426" t="s">
        <v>2889</v>
      </c>
      <c r="C107" s="3558"/>
      <c r="D107" s="3558"/>
      <c r="E107" s="3558"/>
      <c r="F107" s="3558"/>
      <c r="G107" s="3558"/>
      <c r="H107" s="3558"/>
      <c r="I107" s="3558"/>
      <c r="J107" s="3558"/>
      <c r="K107" s="3558"/>
      <c r="L107" s="3558"/>
      <c r="M107" s="3558"/>
      <c r="N107" s="3558"/>
      <c r="O107" s="3558"/>
      <c r="P107" s="3559"/>
    </row>
    <row r="108" spans="1:16" ht="177" hidden="1" customHeight="1" outlineLevel="1" x14ac:dyDescent="0.35">
      <c r="A108"/>
      <c r="B108" s="3560" t="s">
        <v>250</v>
      </c>
      <c r="C108" s="3407" t="s">
        <v>2721</v>
      </c>
      <c r="D108" s="3556"/>
      <c r="E108" s="3557"/>
      <c r="F108" s="3408" t="s">
        <v>2890</v>
      </c>
      <c r="G108" s="3443"/>
      <c r="H108" s="3443"/>
      <c r="I108" s="3443"/>
      <c r="J108" s="3443"/>
      <c r="K108" s="3443"/>
      <c r="L108" s="3443"/>
      <c r="M108" s="3443"/>
      <c r="N108" s="3443"/>
      <c r="O108" s="3443"/>
      <c r="P108" s="3444"/>
    </row>
    <row r="109" spans="1:16" ht="176.5" hidden="1" customHeight="1" outlineLevel="1" x14ac:dyDescent="0.35">
      <c r="A109"/>
      <c r="B109" s="3555"/>
      <c r="C109" s="3398"/>
      <c r="D109" s="3463"/>
      <c r="E109" s="3464"/>
      <c r="F109" s="3445"/>
      <c r="G109" s="3446"/>
      <c r="H109" s="3446"/>
      <c r="I109" s="3446"/>
      <c r="J109" s="3446"/>
      <c r="K109" s="3446"/>
      <c r="L109" s="3446"/>
      <c r="M109" s="3446"/>
      <c r="N109" s="3446"/>
      <c r="O109" s="3446"/>
      <c r="P109" s="3447"/>
    </row>
    <row r="110" spans="1:16" ht="231" hidden="1" customHeight="1" outlineLevel="1" x14ac:dyDescent="0.35">
      <c r="A110"/>
      <c r="B110" s="2415" t="s">
        <v>289</v>
      </c>
      <c r="C110" s="3561" t="s">
        <v>2891</v>
      </c>
      <c r="D110" s="3575" t="s">
        <v>167</v>
      </c>
      <c r="E110" s="3576" t="s">
        <v>167</v>
      </c>
      <c r="F110" s="3408" t="s">
        <v>291</v>
      </c>
      <c r="G110" s="3443"/>
      <c r="H110" s="3443"/>
      <c r="I110" s="3443"/>
      <c r="J110" s="3443"/>
      <c r="K110" s="3443"/>
      <c r="L110" s="3443"/>
      <c r="M110" s="3443"/>
      <c r="N110" s="3443"/>
      <c r="O110" s="3443"/>
      <c r="P110" s="3444"/>
    </row>
    <row r="111" spans="1:16" ht="294.75" hidden="1" customHeight="1" outlineLevel="1" x14ac:dyDescent="0.35">
      <c r="A111"/>
      <c r="B111" s="2415" t="s">
        <v>292</v>
      </c>
      <c r="C111" s="3398" t="s">
        <v>2892</v>
      </c>
      <c r="D111" s="3463" t="s">
        <v>167</v>
      </c>
      <c r="E111" s="3464" t="s">
        <v>167</v>
      </c>
      <c r="F111" s="3402" t="s">
        <v>2893</v>
      </c>
      <c r="G111" s="3403"/>
      <c r="H111" s="3403"/>
      <c r="I111" s="3403"/>
      <c r="J111" s="3403"/>
      <c r="K111" s="3403"/>
      <c r="L111" s="3403"/>
      <c r="M111" s="3403"/>
      <c r="N111" s="3403"/>
      <c r="O111" s="3403"/>
      <c r="P111" s="3404"/>
    </row>
    <row r="112" spans="1:16" ht="196.5" hidden="1" customHeight="1" outlineLevel="1" x14ac:dyDescent="0.35">
      <c r="A112"/>
      <c r="B112" s="2415" t="s">
        <v>295</v>
      </c>
      <c r="C112" s="3398" t="s">
        <v>2894</v>
      </c>
      <c r="D112" s="3463" t="s">
        <v>167</v>
      </c>
      <c r="E112" s="3464" t="s">
        <v>167</v>
      </c>
      <c r="F112" s="3402" t="s">
        <v>297</v>
      </c>
      <c r="G112" s="3403"/>
      <c r="H112" s="3403"/>
      <c r="I112" s="3403"/>
      <c r="J112" s="3403"/>
      <c r="K112" s="3403"/>
      <c r="L112" s="3403"/>
      <c r="M112" s="3403"/>
      <c r="N112" s="3403"/>
      <c r="O112" s="3403"/>
      <c r="P112" s="3404"/>
    </row>
    <row r="113" spans="1:17" ht="151" hidden="1" customHeight="1" outlineLevel="1" x14ac:dyDescent="0.35">
      <c r="A113"/>
      <c r="B113" s="2415" t="s">
        <v>298</v>
      </c>
      <c r="C113" s="3398" t="s">
        <v>2895</v>
      </c>
      <c r="D113" s="3463" t="s">
        <v>167</v>
      </c>
      <c r="E113" s="3464" t="s">
        <v>167</v>
      </c>
      <c r="F113" s="3402" t="s">
        <v>297</v>
      </c>
      <c r="G113" s="3403"/>
      <c r="H113" s="3403"/>
      <c r="I113" s="3403"/>
      <c r="J113" s="3403"/>
      <c r="K113" s="3403"/>
      <c r="L113" s="3403"/>
      <c r="M113" s="3403"/>
      <c r="N113" s="3403"/>
      <c r="O113" s="3403"/>
      <c r="P113" s="3404"/>
    </row>
    <row r="114" spans="1:17" ht="206.25" hidden="1" customHeight="1" outlineLevel="1" x14ac:dyDescent="0.35">
      <c r="A114"/>
      <c r="B114" s="2415" t="s">
        <v>280</v>
      </c>
      <c r="C114" s="3398" t="s">
        <v>2896</v>
      </c>
      <c r="D114" s="3463" t="s">
        <v>167</v>
      </c>
      <c r="E114" s="3464" t="s">
        <v>167</v>
      </c>
      <c r="F114" s="3395" t="s">
        <v>2897</v>
      </c>
      <c r="G114" s="3396"/>
      <c r="H114" s="3396"/>
      <c r="I114" s="3396"/>
      <c r="J114" s="3396"/>
      <c r="K114" s="3396"/>
      <c r="L114" s="3396"/>
      <c r="M114" s="3396"/>
      <c r="N114" s="3396"/>
      <c r="O114" s="3396"/>
      <c r="P114" s="3397"/>
    </row>
    <row r="115" spans="1:17" ht="169.5" hidden="1" customHeight="1" outlineLevel="1" x14ac:dyDescent="0.35">
      <c r="A115"/>
      <c r="B115" s="2415" t="s">
        <v>282</v>
      </c>
      <c r="C115" s="3398" t="s">
        <v>2898</v>
      </c>
      <c r="D115" s="3463" t="s">
        <v>167</v>
      </c>
      <c r="E115" s="3464" t="s">
        <v>167</v>
      </c>
      <c r="F115" s="3395" t="s">
        <v>303</v>
      </c>
      <c r="G115" s="3396"/>
      <c r="H115" s="3396"/>
      <c r="I115" s="3396"/>
      <c r="J115" s="3396"/>
      <c r="K115" s="3396"/>
      <c r="L115" s="3396"/>
      <c r="M115" s="3396"/>
      <c r="N115" s="3396"/>
      <c r="O115" s="3396"/>
      <c r="P115" s="3397"/>
    </row>
    <row r="116" spans="1:17" ht="99" hidden="1" customHeight="1" outlineLevel="1" x14ac:dyDescent="0.35">
      <c r="A116"/>
      <c r="B116" s="2415" t="s">
        <v>304</v>
      </c>
      <c r="C116" s="3398" t="s">
        <v>2899</v>
      </c>
      <c r="D116" s="3463" t="s">
        <v>167</v>
      </c>
      <c r="E116" s="3464" t="s">
        <v>167</v>
      </c>
      <c r="F116" s="3395" t="s">
        <v>306</v>
      </c>
      <c r="G116" s="3396"/>
      <c r="H116" s="3396"/>
      <c r="I116" s="3396"/>
      <c r="J116" s="3396"/>
      <c r="K116" s="3396"/>
      <c r="L116" s="3396"/>
      <c r="M116" s="3396"/>
      <c r="N116" s="3396"/>
      <c r="O116" s="3396"/>
      <c r="P116" s="3397"/>
    </row>
    <row r="117" spans="1:17" ht="30" customHeight="1" collapsed="1" x14ac:dyDescent="0.35">
      <c r="A117"/>
      <c r="B117" s="3426" t="s">
        <v>2900</v>
      </c>
      <c r="C117" s="3558"/>
      <c r="D117" s="3558"/>
      <c r="E117" s="3558"/>
      <c r="F117" s="3558"/>
      <c r="G117" s="3558"/>
      <c r="H117" s="3558"/>
      <c r="I117" s="3558"/>
      <c r="J117" s="3558"/>
      <c r="K117" s="3558"/>
      <c r="L117" s="3558"/>
      <c r="M117" s="3558"/>
      <c r="N117" s="3558"/>
      <c r="O117" s="3558"/>
      <c r="P117" s="3559"/>
    </row>
    <row r="118" spans="1:17" ht="337" hidden="1" customHeight="1" outlineLevel="1" x14ac:dyDescent="0.35">
      <c r="A118"/>
      <c r="B118" s="3560" t="s">
        <v>250</v>
      </c>
      <c r="C118" s="3407" t="s">
        <v>2721</v>
      </c>
      <c r="D118" s="3556"/>
      <c r="E118" s="3557"/>
      <c r="F118" s="3408" t="s">
        <v>2901</v>
      </c>
      <c r="G118" s="3443"/>
      <c r="H118" s="3443"/>
      <c r="I118" s="3443"/>
      <c r="J118" s="3443"/>
      <c r="K118" s="3443"/>
      <c r="L118" s="3443"/>
      <c r="M118" s="3443"/>
      <c r="N118" s="3443"/>
      <c r="O118" s="3443"/>
      <c r="P118" s="3444"/>
      <c r="Q118" s="2808"/>
    </row>
    <row r="119" spans="1:17" ht="369" hidden="1" customHeight="1" outlineLevel="1" x14ac:dyDescent="0.35">
      <c r="A119"/>
      <c r="B119" s="3555"/>
      <c r="C119" s="3398"/>
      <c r="D119" s="3463"/>
      <c r="E119" s="3464"/>
      <c r="F119" s="3445"/>
      <c r="G119" s="3446"/>
      <c r="H119" s="3446"/>
      <c r="I119" s="3446"/>
      <c r="J119" s="3446"/>
      <c r="K119" s="3446"/>
      <c r="L119" s="3446"/>
      <c r="M119" s="3446"/>
      <c r="N119" s="3446"/>
      <c r="O119" s="3446"/>
      <c r="P119" s="3447"/>
      <c r="Q119" s="2831"/>
    </row>
    <row r="120" spans="1:17" ht="30" customHeight="1" collapsed="1" x14ac:dyDescent="0.35">
      <c r="A120"/>
      <c r="B120" s="3426" t="s">
        <v>2902</v>
      </c>
      <c r="C120" s="3558"/>
      <c r="D120" s="3558"/>
      <c r="E120" s="3558"/>
      <c r="F120" s="3558"/>
      <c r="G120" s="3558"/>
      <c r="H120" s="3558"/>
      <c r="I120" s="3558"/>
      <c r="J120" s="3558"/>
      <c r="K120" s="3558"/>
      <c r="L120" s="3558"/>
      <c r="M120" s="3558"/>
      <c r="N120" s="3558"/>
      <c r="O120" s="3558"/>
      <c r="P120" s="3559"/>
    </row>
    <row r="121" spans="1:17" ht="177" hidden="1" customHeight="1" outlineLevel="1" x14ac:dyDescent="0.35">
      <c r="A121"/>
      <c r="B121" s="3560" t="s">
        <v>250</v>
      </c>
      <c r="C121" s="3407" t="s">
        <v>2721</v>
      </c>
      <c r="D121" s="3407"/>
      <c r="E121" s="3407"/>
      <c r="F121" s="3408" t="s">
        <v>2903</v>
      </c>
      <c r="G121" s="3443"/>
      <c r="H121" s="3443"/>
      <c r="I121" s="3443"/>
      <c r="J121" s="3443"/>
      <c r="K121" s="3443"/>
      <c r="L121" s="3443"/>
      <c r="M121" s="3443"/>
      <c r="N121" s="3443"/>
      <c r="O121" s="3443"/>
      <c r="P121" s="3444"/>
    </row>
    <row r="122" spans="1:17" ht="176.5" hidden="1" customHeight="1" outlineLevel="1" x14ac:dyDescent="0.35">
      <c r="A122"/>
      <c r="B122" s="3555"/>
      <c r="C122" s="3407"/>
      <c r="D122" s="3407"/>
      <c r="E122" s="3407"/>
      <c r="F122" s="3445"/>
      <c r="G122" s="3446"/>
      <c r="H122" s="3446"/>
      <c r="I122" s="3446"/>
      <c r="J122" s="3446"/>
      <c r="K122" s="3446"/>
      <c r="L122" s="3446"/>
      <c r="M122" s="3446"/>
      <c r="N122" s="3446"/>
      <c r="O122" s="3446"/>
      <c r="P122" s="3447"/>
    </row>
    <row r="123" spans="1:17" ht="30" customHeight="1" collapsed="1" x14ac:dyDescent="0.35">
      <c r="A123"/>
      <c r="B123" s="3420" t="s">
        <v>2904</v>
      </c>
      <c r="C123" s="3567"/>
      <c r="D123" s="3567"/>
      <c r="E123" s="3567"/>
      <c r="F123" s="3567"/>
      <c r="G123" s="3567"/>
      <c r="H123" s="3567"/>
      <c r="I123" s="3567"/>
      <c r="J123" s="3567"/>
      <c r="K123" s="3567"/>
      <c r="L123" s="3567"/>
      <c r="M123" s="3567"/>
      <c r="N123" s="3567"/>
      <c r="O123" s="3567"/>
      <c r="P123" s="3568"/>
    </row>
    <row r="124" spans="1:17" ht="313.5" hidden="1" customHeight="1" outlineLevel="1" x14ac:dyDescent="0.35">
      <c r="A124"/>
      <c r="B124" s="3560" t="s">
        <v>250</v>
      </c>
      <c r="C124" s="3407" t="s">
        <v>2721</v>
      </c>
      <c r="D124" s="3407"/>
      <c r="E124" s="3407"/>
      <c r="F124" s="3408" t="s">
        <v>2905</v>
      </c>
      <c r="G124" s="3443"/>
      <c r="H124" s="3443"/>
      <c r="I124" s="3443"/>
      <c r="J124" s="3443"/>
      <c r="K124" s="3443"/>
      <c r="L124" s="3443"/>
      <c r="M124" s="3443"/>
      <c r="N124" s="3443"/>
      <c r="O124" s="3443"/>
      <c r="P124" s="3444"/>
      <c r="Q124" s="2983"/>
    </row>
    <row r="125" spans="1:17" ht="313.5" hidden="1" customHeight="1" outlineLevel="1" x14ac:dyDescent="0.35">
      <c r="A125"/>
      <c r="B125" s="3554"/>
      <c r="C125" s="3407"/>
      <c r="D125" s="3407"/>
      <c r="E125" s="3407"/>
      <c r="F125" s="3449"/>
      <c r="G125" s="3450"/>
      <c r="H125" s="3450"/>
      <c r="I125" s="3450"/>
      <c r="J125" s="3450"/>
      <c r="K125" s="3450"/>
      <c r="L125" s="3450"/>
      <c r="M125" s="3450"/>
      <c r="N125" s="3450"/>
      <c r="O125" s="3450"/>
      <c r="P125" s="3451"/>
      <c r="Q125" s="2983"/>
    </row>
    <row r="126" spans="1:17" ht="115.5" hidden="1" customHeight="1" outlineLevel="1" x14ac:dyDescent="0.35">
      <c r="A126"/>
      <c r="B126" s="3555"/>
      <c r="C126" s="3407"/>
      <c r="D126" s="3407"/>
      <c r="E126" s="3407"/>
      <c r="F126" s="3445"/>
      <c r="G126" s="3446"/>
      <c r="H126" s="3446"/>
      <c r="I126" s="3446"/>
      <c r="J126" s="3446"/>
      <c r="K126" s="3446"/>
      <c r="L126" s="3446"/>
      <c r="M126" s="3446"/>
      <c r="N126" s="3446"/>
      <c r="O126" s="3446"/>
      <c r="P126" s="3447"/>
      <c r="Q126" s="2983"/>
    </row>
    <row r="127" spans="1:17" ht="265.5" hidden="1" customHeight="1" outlineLevel="1" x14ac:dyDescent="0.35">
      <c r="A127"/>
      <c r="B127" s="2415" t="s">
        <v>314</v>
      </c>
      <c r="C127" s="3437" t="s">
        <v>2906</v>
      </c>
      <c r="D127" s="3438" t="s">
        <v>167</v>
      </c>
      <c r="E127" s="3439" t="s">
        <v>167</v>
      </c>
      <c r="F127" s="3408" t="s">
        <v>2907</v>
      </c>
      <c r="G127" s="3443"/>
      <c r="H127" s="3443"/>
      <c r="I127" s="3443"/>
      <c r="J127" s="3443"/>
      <c r="K127" s="3443"/>
      <c r="L127" s="3443"/>
      <c r="M127" s="3443"/>
      <c r="N127" s="3443"/>
      <c r="O127" s="3443"/>
      <c r="P127" s="3444"/>
      <c r="Q127" s="2808"/>
    </row>
    <row r="128" spans="1:17" ht="53.5" hidden="1" customHeight="1" outlineLevel="1" x14ac:dyDescent="0.35">
      <c r="A128"/>
      <c r="B128" s="3070"/>
      <c r="C128" s="3440"/>
      <c r="D128" s="3441"/>
      <c r="E128" s="3442"/>
      <c r="F128" s="3423"/>
      <c r="G128" s="3424"/>
      <c r="H128" s="3424"/>
      <c r="I128" s="3424"/>
      <c r="J128" s="3424"/>
      <c r="K128" s="3424"/>
      <c r="L128" s="3424"/>
      <c r="M128" s="3424"/>
      <c r="N128" s="3424"/>
      <c r="O128" s="3424"/>
      <c r="P128" s="3425"/>
    </row>
    <row r="129" spans="1:17" ht="375" hidden="1" customHeight="1" outlineLevel="1" x14ac:dyDescent="0.35">
      <c r="A129"/>
      <c r="B129" s="3560" t="s">
        <v>318</v>
      </c>
      <c r="C129" s="3437" t="s">
        <v>2908</v>
      </c>
      <c r="D129" s="3438" t="s">
        <v>167</v>
      </c>
      <c r="E129" s="3439" t="s">
        <v>167</v>
      </c>
      <c r="F129" s="3465" t="s">
        <v>2909</v>
      </c>
      <c r="G129" s="3466"/>
      <c r="H129" s="3466"/>
      <c r="I129" s="3466"/>
      <c r="J129" s="3466"/>
      <c r="K129" s="3466"/>
      <c r="L129" s="3466"/>
      <c r="M129" s="3466"/>
      <c r="N129" s="3466"/>
      <c r="O129" s="3466"/>
      <c r="P129" s="3467"/>
      <c r="Q129" s="2903"/>
    </row>
    <row r="130" spans="1:17" ht="227.5" hidden="1" customHeight="1" outlineLevel="1" x14ac:dyDescent="0.35">
      <c r="A130"/>
      <c r="B130" s="3555"/>
      <c r="C130" s="3398"/>
      <c r="D130" s="3463"/>
      <c r="E130" s="3464"/>
      <c r="F130" s="3468"/>
      <c r="G130" s="3469"/>
      <c r="H130" s="3469"/>
      <c r="I130" s="3469"/>
      <c r="J130" s="3469"/>
      <c r="K130" s="3469"/>
      <c r="L130" s="3469"/>
      <c r="M130" s="3469"/>
      <c r="N130" s="3469"/>
      <c r="O130" s="3469"/>
      <c r="P130" s="3470"/>
      <c r="Q130" s="2887"/>
    </row>
    <row r="131" spans="1:17" ht="216.75" hidden="1" customHeight="1" outlineLevel="1" x14ac:dyDescent="0.35">
      <c r="A131"/>
      <c r="B131" s="2415" t="s">
        <v>321</v>
      </c>
      <c r="C131" s="3398" t="s">
        <v>2910</v>
      </c>
      <c r="D131" s="3398" t="s">
        <v>167</v>
      </c>
      <c r="E131" s="3398" t="s">
        <v>167</v>
      </c>
      <c r="F131" s="3416" t="s">
        <v>2911</v>
      </c>
      <c r="G131" s="3417"/>
      <c r="H131" s="3417"/>
      <c r="I131" s="3417"/>
      <c r="J131" s="3417"/>
      <c r="K131" s="3417"/>
      <c r="L131" s="3417"/>
      <c r="M131" s="3417"/>
      <c r="N131" s="3417"/>
      <c r="O131" s="3417"/>
      <c r="P131" s="3418"/>
      <c r="Q131" s="2808"/>
    </row>
    <row r="132" spans="1:17" ht="317.5" hidden="1" customHeight="1" outlineLevel="1" x14ac:dyDescent="0.35">
      <c r="A132"/>
      <c r="B132" s="2415" t="s">
        <v>324</v>
      </c>
      <c r="C132" s="3398" t="s">
        <v>325</v>
      </c>
      <c r="D132" s="3398" t="s">
        <v>167</v>
      </c>
      <c r="E132" s="3398" t="s">
        <v>167</v>
      </c>
      <c r="F132" s="3395" t="s">
        <v>2912</v>
      </c>
      <c r="G132" s="3396"/>
      <c r="H132" s="3396"/>
      <c r="I132" s="3396"/>
      <c r="J132" s="3396"/>
      <c r="K132" s="3396"/>
      <c r="L132" s="3396"/>
      <c r="M132" s="3396"/>
      <c r="N132" s="3396"/>
      <c r="O132" s="3396"/>
      <c r="P132" s="3397"/>
      <c r="Q132" s="2808"/>
    </row>
    <row r="133" spans="1:17" ht="329.5" hidden="1" customHeight="1" outlineLevel="1" x14ac:dyDescent="0.35">
      <c r="A133"/>
      <c r="B133" s="2415" t="s">
        <v>327</v>
      </c>
      <c r="C133" s="3398" t="s">
        <v>328</v>
      </c>
      <c r="D133" s="3398" t="s">
        <v>167</v>
      </c>
      <c r="E133" s="3398" t="s">
        <v>167</v>
      </c>
      <c r="F133" s="3395" t="s">
        <v>2913</v>
      </c>
      <c r="G133" s="3396"/>
      <c r="H133" s="3396"/>
      <c r="I133" s="3396"/>
      <c r="J133" s="3396"/>
      <c r="K133" s="3396"/>
      <c r="L133" s="3396"/>
      <c r="M133" s="3396"/>
      <c r="N133" s="3396"/>
      <c r="O133" s="3396"/>
      <c r="P133" s="3397"/>
      <c r="Q133" s="2808"/>
    </row>
    <row r="134" spans="1:17" ht="181.5" hidden="1" customHeight="1" outlineLevel="1" x14ac:dyDescent="0.35">
      <c r="A134"/>
      <c r="B134" s="2415" t="s">
        <v>330</v>
      </c>
      <c r="C134" s="3398" t="s">
        <v>2914</v>
      </c>
      <c r="D134" s="3398" t="s">
        <v>167</v>
      </c>
      <c r="E134" s="3398" t="s">
        <v>167</v>
      </c>
      <c r="F134" s="3395" t="s">
        <v>2915</v>
      </c>
      <c r="G134" s="3396"/>
      <c r="H134" s="3396"/>
      <c r="I134" s="3396"/>
      <c r="J134" s="3396"/>
      <c r="K134" s="3396"/>
      <c r="L134" s="3396"/>
      <c r="M134" s="3396"/>
      <c r="N134" s="3396"/>
      <c r="O134" s="3396"/>
      <c r="P134" s="3397"/>
      <c r="Q134" s="2808"/>
    </row>
    <row r="135" spans="1:17" ht="163" hidden="1" customHeight="1" outlineLevel="1" x14ac:dyDescent="0.35">
      <c r="A135"/>
      <c r="B135" s="2415" t="s">
        <v>333</v>
      </c>
      <c r="C135" s="3398" t="s">
        <v>2916</v>
      </c>
      <c r="D135" s="3398" t="s">
        <v>167</v>
      </c>
      <c r="E135" s="3398" t="s">
        <v>167</v>
      </c>
      <c r="F135" s="3493" t="s">
        <v>2917</v>
      </c>
      <c r="G135" s="3396"/>
      <c r="H135" s="3396"/>
      <c r="I135" s="3396"/>
      <c r="J135" s="3396"/>
      <c r="K135" s="3396"/>
      <c r="L135" s="3396"/>
      <c r="M135" s="3396"/>
      <c r="N135" s="3396"/>
      <c r="O135" s="3396"/>
      <c r="P135" s="3397"/>
      <c r="Q135" s="504"/>
    </row>
    <row r="136" spans="1:17" ht="273" hidden="1" customHeight="1" outlineLevel="1" x14ac:dyDescent="0.35">
      <c r="A136"/>
      <c r="B136" s="2415" t="s">
        <v>336</v>
      </c>
      <c r="C136" s="3398" t="s">
        <v>2918</v>
      </c>
      <c r="D136" s="3398" t="s">
        <v>167</v>
      </c>
      <c r="E136" s="3398" t="s">
        <v>167</v>
      </c>
      <c r="F136" s="3395" t="s">
        <v>2919</v>
      </c>
      <c r="G136" s="3396"/>
      <c r="H136" s="3396"/>
      <c r="I136" s="3396"/>
      <c r="J136" s="3396"/>
      <c r="K136" s="3396"/>
      <c r="L136" s="3396"/>
      <c r="M136" s="3396"/>
      <c r="N136" s="3396"/>
      <c r="O136" s="3396"/>
      <c r="P136" s="3397"/>
      <c r="Q136" s="2905"/>
    </row>
    <row r="137" spans="1:17" ht="378.75" hidden="1" customHeight="1" outlineLevel="1" x14ac:dyDescent="0.35">
      <c r="A137"/>
      <c r="B137" s="3560" t="s">
        <v>339</v>
      </c>
      <c r="C137" s="3407" t="s">
        <v>2920</v>
      </c>
      <c r="D137" s="3407"/>
      <c r="E137" s="3407"/>
      <c r="F137" s="3395" t="s">
        <v>2969</v>
      </c>
      <c r="G137" s="3396"/>
      <c r="H137" s="3396"/>
      <c r="I137" s="3396"/>
      <c r="J137" s="3396"/>
      <c r="K137" s="3396"/>
      <c r="L137" s="3396"/>
      <c r="M137" s="3396"/>
      <c r="N137" s="3396"/>
      <c r="O137" s="3396"/>
      <c r="P137" s="3397"/>
      <c r="Q137" s="2982"/>
    </row>
    <row r="138" spans="1:17" ht="409" hidden="1" customHeight="1" outlineLevel="1" x14ac:dyDescent="0.35">
      <c r="A138"/>
      <c r="B138" s="3555"/>
      <c r="C138" s="3407"/>
      <c r="D138" s="3407"/>
      <c r="E138" s="3407"/>
      <c r="F138" s="3423"/>
      <c r="G138" s="3424"/>
      <c r="H138" s="3424"/>
      <c r="I138" s="3424"/>
      <c r="J138" s="3424"/>
      <c r="K138" s="3424"/>
      <c r="L138" s="3424"/>
      <c r="M138" s="3424"/>
      <c r="N138" s="3424"/>
      <c r="O138" s="3424"/>
      <c r="P138" s="3425"/>
      <c r="Q138" s="2982"/>
    </row>
    <row r="139" spans="1:17" ht="393" hidden="1" customHeight="1" outlineLevel="1" x14ac:dyDescent="0.35">
      <c r="A139"/>
      <c r="B139" s="2415" t="s">
        <v>342</v>
      </c>
      <c r="C139" s="3398" t="s">
        <v>2921</v>
      </c>
      <c r="D139" s="3398" t="s">
        <v>167</v>
      </c>
      <c r="E139" s="3398" t="s">
        <v>167</v>
      </c>
      <c r="F139" s="3493" t="s">
        <v>2922</v>
      </c>
      <c r="G139" s="3396"/>
      <c r="H139" s="3396"/>
      <c r="I139" s="3396"/>
      <c r="J139" s="3396"/>
      <c r="K139" s="3396"/>
      <c r="L139" s="3396"/>
      <c r="M139" s="3396"/>
      <c r="N139" s="3396"/>
      <c r="O139" s="3396"/>
      <c r="P139" s="3397"/>
      <c r="Q139" s="2902"/>
    </row>
    <row r="140" spans="1:17" ht="30" customHeight="1" collapsed="1" x14ac:dyDescent="0.35">
      <c r="A140"/>
      <c r="B140" s="3420" t="s">
        <v>345</v>
      </c>
      <c r="C140" s="3567"/>
      <c r="D140" s="3567"/>
      <c r="E140" s="3567"/>
      <c r="F140" s="3567"/>
      <c r="G140" s="3567"/>
      <c r="H140" s="3567"/>
      <c r="I140" s="3567"/>
      <c r="J140" s="3567"/>
      <c r="K140" s="3567"/>
      <c r="L140" s="3567"/>
      <c r="M140" s="3567"/>
      <c r="N140" s="3567"/>
      <c r="O140" s="3567"/>
      <c r="P140" s="3568"/>
    </row>
    <row r="141" spans="1:17" ht="408.75" hidden="1" customHeight="1" outlineLevel="1" x14ac:dyDescent="0.35">
      <c r="A141"/>
      <c r="B141" s="3560" t="s">
        <v>250</v>
      </c>
      <c r="C141" s="3407" t="s">
        <v>2721</v>
      </c>
      <c r="D141" s="3407"/>
      <c r="E141" s="3407"/>
      <c r="F141" s="3408" t="s">
        <v>2923</v>
      </c>
      <c r="G141" s="3443"/>
      <c r="H141" s="3443"/>
      <c r="I141" s="3443"/>
      <c r="J141" s="3443"/>
      <c r="K141" s="3443"/>
      <c r="L141" s="3443"/>
      <c r="M141" s="3443"/>
      <c r="N141" s="3443"/>
      <c r="O141" s="3443"/>
      <c r="P141" s="3444"/>
    </row>
    <row r="142" spans="1:17" ht="202" hidden="1" customHeight="1" outlineLevel="1" x14ac:dyDescent="0.35">
      <c r="A142"/>
      <c r="B142" s="3555"/>
      <c r="C142" s="3407"/>
      <c r="D142" s="3407"/>
      <c r="E142" s="3407"/>
      <c r="F142" s="3445"/>
      <c r="G142" s="3446"/>
      <c r="H142" s="3446"/>
      <c r="I142" s="3446"/>
      <c r="J142" s="3446"/>
      <c r="K142" s="3446"/>
      <c r="L142" s="3446"/>
      <c r="M142" s="3446"/>
      <c r="N142" s="3446"/>
      <c r="O142" s="3446"/>
      <c r="P142" s="3447"/>
    </row>
    <row r="143" spans="1:17" ht="145.5" hidden="1" customHeight="1" outlineLevel="1" x14ac:dyDescent="0.35">
      <c r="A143"/>
      <c r="B143" s="2415" t="s">
        <v>347</v>
      </c>
      <c r="C143" s="3561" t="s">
        <v>2924</v>
      </c>
      <c r="D143" s="3561" t="s">
        <v>167</v>
      </c>
      <c r="E143" s="3561" t="s">
        <v>167</v>
      </c>
      <c r="F143" s="3402" t="s">
        <v>2925</v>
      </c>
      <c r="G143" s="3403"/>
      <c r="H143" s="3403"/>
      <c r="I143" s="3403"/>
      <c r="J143" s="3403"/>
      <c r="K143" s="3403"/>
      <c r="L143" s="3403"/>
      <c r="M143" s="3403"/>
      <c r="N143" s="3403"/>
      <c r="O143" s="3403"/>
      <c r="P143" s="3404"/>
    </row>
    <row r="144" spans="1:17" ht="195" hidden="1" customHeight="1" outlineLevel="1" x14ac:dyDescent="0.35">
      <c r="A144"/>
      <c r="B144" s="2415" t="s">
        <v>348</v>
      </c>
      <c r="C144" s="3398" t="s">
        <v>2926</v>
      </c>
      <c r="D144" s="3398" t="s">
        <v>167</v>
      </c>
      <c r="E144" s="3398" t="s">
        <v>167</v>
      </c>
      <c r="F144" s="3395" t="s">
        <v>350</v>
      </c>
      <c r="G144" s="3396"/>
      <c r="H144" s="3396"/>
      <c r="I144" s="3396"/>
      <c r="J144" s="3396"/>
      <c r="K144" s="3396"/>
      <c r="L144" s="3396"/>
      <c r="M144" s="3396"/>
      <c r="N144" s="3396"/>
      <c r="O144" s="3396"/>
      <c r="P144" s="3397"/>
    </row>
    <row r="145" spans="1:17" ht="30" customHeight="1" collapsed="1" x14ac:dyDescent="0.35">
      <c r="A145"/>
      <c r="B145" s="3420" t="s">
        <v>351</v>
      </c>
      <c r="C145" s="3567"/>
      <c r="D145" s="3567"/>
      <c r="E145" s="3567"/>
      <c r="F145" s="3567"/>
      <c r="G145" s="3567"/>
      <c r="H145" s="3567"/>
      <c r="I145" s="3567"/>
      <c r="J145" s="3567"/>
      <c r="K145" s="3567"/>
      <c r="L145" s="3567"/>
      <c r="M145" s="3567"/>
      <c r="N145" s="3567"/>
      <c r="O145" s="3567"/>
      <c r="P145" s="3568"/>
    </row>
    <row r="146" spans="1:17" ht="408.75" hidden="1" customHeight="1" outlineLevel="1" x14ac:dyDescent="0.35">
      <c r="A146"/>
      <c r="B146" s="3560" t="s">
        <v>250</v>
      </c>
      <c r="C146" s="3407" t="s">
        <v>2721</v>
      </c>
      <c r="D146" s="3407"/>
      <c r="E146" s="3407"/>
      <c r="F146" s="3408" t="s">
        <v>2927</v>
      </c>
      <c r="G146" s="3443"/>
      <c r="H146" s="3443"/>
      <c r="I146" s="3443"/>
      <c r="J146" s="3443"/>
      <c r="K146" s="3443"/>
      <c r="L146" s="3443"/>
      <c r="M146" s="3443"/>
      <c r="N146" s="3443"/>
      <c r="O146" s="3443"/>
      <c r="P146" s="3444"/>
    </row>
    <row r="147" spans="1:17" ht="409" hidden="1" customHeight="1" outlineLevel="1" x14ac:dyDescent="0.35">
      <c r="A147"/>
      <c r="B147" s="3555"/>
      <c r="C147" s="3407"/>
      <c r="D147" s="3407"/>
      <c r="E147" s="3407"/>
      <c r="F147" s="3445"/>
      <c r="G147" s="3446"/>
      <c r="H147" s="3446"/>
      <c r="I147" s="3446"/>
      <c r="J147" s="3446"/>
      <c r="K147" s="3446"/>
      <c r="L147" s="3446"/>
      <c r="M147" s="3446"/>
      <c r="N147" s="3446"/>
      <c r="O147" s="3446"/>
      <c r="P147" s="3447"/>
    </row>
    <row r="148" spans="1:17" ht="113" hidden="1" customHeight="1" outlineLevel="1" x14ac:dyDescent="0.35">
      <c r="A148"/>
      <c r="B148" s="2415" t="s">
        <v>353</v>
      </c>
      <c r="C148" s="3561" t="s">
        <v>2928</v>
      </c>
      <c r="D148" s="3561" t="s">
        <v>167</v>
      </c>
      <c r="E148" s="3561" t="s">
        <v>167</v>
      </c>
      <c r="F148" s="3402" t="s">
        <v>354</v>
      </c>
      <c r="G148" s="3403"/>
      <c r="H148" s="3403"/>
      <c r="I148" s="3403"/>
      <c r="J148" s="3403"/>
      <c r="K148" s="3403"/>
      <c r="L148" s="3403"/>
      <c r="M148" s="3403"/>
      <c r="N148" s="3403"/>
      <c r="O148" s="3403"/>
      <c r="P148" s="3404"/>
    </row>
    <row r="149" spans="1:17" ht="408" hidden="1" customHeight="1" outlineLevel="1" x14ac:dyDescent="0.35">
      <c r="A149"/>
      <c r="B149" s="2415" t="s">
        <v>355</v>
      </c>
      <c r="C149" s="3437" t="s">
        <v>356</v>
      </c>
      <c r="D149" s="3438" t="s">
        <v>167</v>
      </c>
      <c r="E149" s="3439" t="s">
        <v>167</v>
      </c>
      <c r="F149" s="3493" t="s">
        <v>2929</v>
      </c>
      <c r="G149" s="3570"/>
      <c r="H149" s="3570"/>
      <c r="I149" s="3570"/>
      <c r="J149" s="3570"/>
      <c r="K149" s="3570"/>
      <c r="L149" s="3570"/>
      <c r="M149" s="3570"/>
      <c r="N149" s="3570"/>
      <c r="O149" s="3570"/>
      <c r="P149" s="3571"/>
      <c r="Q149" s="2902"/>
    </row>
    <row r="150" spans="1:17" ht="122.5" hidden="1" customHeight="1" outlineLevel="1" x14ac:dyDescent="0.35">
      <c r="A150"/>
      <c r="B150" s="2415"/>
      <c r="C150" s="3440"/>
      <c r="D150" s="3441"/>
      <c r="E150" s="3442"/>
      <c r="F150" s="3572"/>
      <c r="G150" s="3573"/>
      <c r="H150" s="3573"/>
      <c r="I150" s="3573"/>
      <c r="J150" s="3573"/>
      <c r="K150" s="3573"/>
      <c r="L150" s="3573"/>
      <c r="M150" s="3573"/>
      <c r="N150" s="3573"/>
      <c r="O150" s="3573"/>
      <c r="P150" s="3574"/>
      <c r="Q150" s="2902"/>
    </row>
    <row r="151" spans="1:17" ht="376.5" hidden="1" customHeight="1" outlineLevel="1" x14ac:dyDescent="0.35">
      <c r="A151"/>
      <c r="B151" s="2415" t="s">
        <v>271</v>
      </c>
      <c r="C151" s="3561" t="s">
        <v>2930</v>
      </c>
      <c r="D151" s="3561" t="s">
        <v>167</v>
      </c>
      <c r="E151" s="3561" t="s">
        <v>167</v>
      </c>
      <c r="F151" s="3416" t="s">
        <v>2931</v>
      </c>
      <c r="G151" s="3417"/>
      <c r="H151" s="3417"/>
      <c r="I151" s="3417"/>
      <c r="J151" s="3417"/>
      <c r="K151" s="3417"/>
      <c r="L151" s="3417"/>
      <c r="M151" s="3417"/>
      <c r="N151" s="3417"/>
      <c r="O151" s="3417"/>
      <c r="P151" s="3418"/>
      <c r="Q151" s="2902"/>
    </row>
    <row r="152" spans="1:17" ht="394" hidden="1" customHeight="1" outlineLevel="1" x14ac:dyDescent="0.35">
      <c r="A152"/>
      <c r="B152" s="2415" t="s">
        <v>359</v>
      </c>
      <c r="C152" s="3398" t="s">
        <v>2932</v>
      </c>
      <c r="D152" s="3398" t="s">
        <v>167</v>
      </c>
      <c r="E152" s="3398" t="s">
        <v>167</v>
      </c>
      <c r="F152" s="3395" t="s">
        <v>2933</v>
      </c>
      <c r="G152" s="3396"/>
      <c r="H152" s="3396"/>
      <c r="I152" s="3396"/>
      <c r="J152" s="3396"/>
      <c r="K152" s="3396"/>
      <c r="L152" s="3396"/>
      <c r="M152" s="3396"/>
      <c r="N152" s="3396"/>
      <c r="O152" s="3396"/>
      <c r="P152" s="3397"/>
      <c r="Q152" s="2902"/>
    </row>
    <row r="153" spans="1:17" ht="276" hidden="1" customHeight="1" outlineLevel="1" x14ac:dyDescent="0.35">
      <c r="A153"/>
      <c r="B153" s="2415" t="s">
        <v>362</v>
      </c>
      <c r="C153" s="3398" t="s">
        <v>363</v>
      </c>
      <c r="D153" s="3398" t="s">
        <v>167</v>
      </c>
      <c r="E153" s="3398" t="s">
        <v>167</v>
      </c>
      <c r="F153" s="3395" t="s">
        <v>2934</v>
      </c>
      <c r="G153" s="3396"/>
      <c r="H153" s="3396"/>
      <c r="I153" s="3396"/>
      <c r="J153" s="3396"/>
      <c r="K153" s="3396"/>
      <c r="L153" s="3396"/>
      <c r="M153" s="3396"/>
      <c r="N153" s="3396"/>
      <c r="O153" s="3396"/>
      <c r="P153" s="3397"/>
    </row>
    <row r="154" spans="1:17" ht="30" customHeight="1" collapsed="1" x14ac:dyDescent="0.35">
      <c r="A154"/>
      <c r="B154" s="3420" t="s">
        <v>2935</v>
      </c>
      <c r="C154" s="3567"/>
      <c r="D154" s="3567"/>
      <c r="E154" s="3567"/>
      <c r="F154" s="3567"/>
      <c r="G154" s="3567"/>
      <c r="H154" s="3567"/>
      <c r="I154" s="3567"/>
      <c r="J154" s="3567"/>
      <c r="K154" s="3567"/>
      <c r="L154" s="3567"/>
      <c r="M154" s="3567"/>
      <c r="N154" s="3567"/>
      <c r="O154" s="3567"/>
      <c r="P154" s="3568"/>
    </row>
    <row r="155" spans="1:17" ht="397" hidden="1" customHeight="1" outlineLevel="1" x14ac:dyDescent="0.35">
      <c r="A155"/>
      <c r="B155" s="3560" t="s">
        <v>250</v>
      </c>
      <c r="C155" s="3407" t="s">
        <v>2721</v>
      </c>
      <c r="D155" s="3407"/>
      <c r="E155" s="3407"/>
      <c r="F155" s="3569" t="s">
        <v>2936</v>
      </c>
      <c r="G155" s="3443"/>
      <c r="H155" s="3443"/>
      <c r="I155" s="3443"/>
      <c r="J155" s="3443"/>
      <c r="K155" s="3443"/>
      <c r="L155" s="3443"/>
      <c r="M155" s="3443"/>
      <c r="N155" s="3443"/>
      <c r="O155" s="3443"/>
      <c r="P155" s="3444"/>
    </row>
    <row r="156" spans="1:17" ht="362.5" hidden="1" customHeight="1" outlineLevel="1" x14ac:dyDescent="0.35">
      <c r="A156"/>
      <c r="B156" s="3555"/>
      <c r="C156" s="3407"/>
      <c r="D156" s="3407"/>
      <c r="E156" s="3407"/>
      <c r="F156" s="3445"/>
      <c r="G156" s="3446"/>
      <c r="H156" s="3446"/>
      <c r="I156" s="3446"/>
      <c r="J156" s="3446"/>
      <c r="K156" s="3446"/>
      <c r="L156" s="3446"/>
      <c r="M156" s="3446"/>
      <c r="N156" s="3446"/>
      <c r="O156" s="3446"/>
      <c r="P156" s="3447"/>
    </row>
    <row r="157" spans="1:17" ht="107.5" hidden="1" customHeight="1" outlineLevel="1" x14ac:dyDescent="0.35">
      <c r="A157"/>
      <c r="B157" s="2415" t="s">
        <v>367</v>
      </c>
      <c r="C157" s="3561" t="s">
        <v>2937</v>
      </c>
      <c r="D157" s="3561" t="s">
        <v>167</v>
      </c>
      <c r="E157" s="3561" t="s">
        <v>167</v>
      </c>
      <c r="F157" s="3402" t="s">
        <v>368</v>
      </c>
      <c r="G157" s="3403"/>
      <c r="H157" s="3403"/>
      <c r="I157" s="3403"/>
      <c r="J157" s="3403"/>
      <c r="K157" s="3403"/>
      <c r="L157" s="3403"/>
      <c r="M157" s="3403"/>
      <c r="N157" s="3403"/>
      <c r="O157" s="3403"/>
      <c r="P157" s="3404"/>
    </row>
    <row r="158" spans="1:17" ht="176.25" hidden="1" customHeight="1" outlineLevel="1" x14ac:dyDescent="0.35">
      <c r="A158"/>
      <c r="B158" s="2415" t="s">
        <v>369</v>
      </c>
      <c r="C158" s="3398" t="s">
        <v>2938</v>
      </c>
      <c r="D158" s="3398" t="s">
        <v>167</v>
      </c>
      <c r="E158" s="3398" t="s">
        <v>167</v>
      </c>
      <c r="F158" s="3395" t="s">
        <v>2939</v>
      </c>
      <c r="G158" s="3396"/>
      <c r="H158" s="3396"/>
      <c r="I158" s="3396"/>
      <c r="J158" s="3396"/>
      <c r="K158" s="3396"/>
      <c r="L158" s="3396"/>
      <c r="M158" s="3396"/>
      <c r="N158" s="3396"/>
      <c r="O158" s="3396"/>
      <c r="P158" s="3397"/>
    </row>
    <row r="159" spans="1:17" ht="30" customHeight="1" collapsed="1" x14ac:dyDescent="0.35">
      <c r="A159"/>
      <c r="B159" s="3420" t="s">
        <v>372</v>
      </c>
      <c r="C159" s="3567"/>
      <c r="D159" s="3567"/>
      <c r="E159" s="3567"/>
      <c r="F159" s="3567"/>
      <c r="G159" s="3567"/>
      <c r="H159" s="3567"/>
      <c r="I159" s="3567"/>
      <c r="J159" s="3567"/>
      <c r="K159" s="3567"/>
      <c r="L159" s="3567"/>
      <c r="M159" s="3567"/>
      <c r="N159" s="3567"/>
      <c r="O159" s="3567"/>
      <c r="P159" s="3568"/>
    </row>
    <row r="160" spans="1:17" ht="409.5" hidden="1" customHeight="1" outlineLevel="1" x14ac:dyDescent="0.35">
      <c r="B160" s="3560" t="s">
        <v>250</v>
      </c>
      <c r="C160" s="3407" t="s">
        <v>2721</v>
      </c>
      <c r="D160" s="3407"/>
      <c r="E160" s="3407"/>
      <c r="F160" s="3408" t="s">
        <v>2940</v>
      </c>
      <c r="G160" s="3443"/>
      <c r="H160" s="3443"/>
      <c r="I160" s="3443"/>
      <c r="J160" s="3443"/>
      <c r="K160" s="3443"/>
      <c r="L160" s="3443"/>
      <c r="M160" s="3443"/>
      <c r="N160" s="3443"/>
      <c r="O160" s="3443"/>
      <c r="P160" s="3444"/>
    </row>
    <row r="161" spans="2:17" ht="409.5" hidden="1" customHeight="1" outlineLevel="1" x14ac:dyDescent="0.35">
      <c r="B161" s="3555"/>
      <c r="C161" s="3407"/>
      <c r="D161" s="3407"/>
      <c r="E161" s="3407"/>
      <c r="F161" s="3445"/>
      <c r="G161" s="3446"/>
      <c r="H161" s="3446"/>
      <c r="I161" s="3446"/>
      <c r="J161" s="3446"/>
      <c r="K161" s="3446"/>
      <c r="L161" s="3446"/>
      <c r="M161" s="3446"/>
      <c r="N161" s="3446"/>
      <c r="O161" s="3446"/>
      <c r="P161" s="3447"/>
    </row>
    <row r="162" spans="2:17" ht="231" hidden="1" customHeight="1" outlineLevel="1" x14ac:dyDescent="0.35">
      <c r="B162" s="2415" t="s">
        <v>374</v>
      </c>
      <c r="C162" s="3561" t="s">
        <v>2970</v>
      </c>
      <c r="D162" s="3561" t="s">
        <v>167</v>
      </c>
      <c r="E162" s="3561" t="s">
        <v>167</v>
      </c>
      <c r="F162" s="3402" t="s">
        <v>2941</v>
      </c>
      <c r="G162" s="3403"/>
      <c r="H162" s="3403"/>
      <c r="I162" s="3403"/>
      <c r="J162" s="3403"/>
      <c r="K162" s="3403"/>
      <c r="L162" s="3403"/>
      <c r="M162" s="3403"/>
      <c r="N162" s="3403"/>
      <c r="O162" s="3403"/>
      <c r="P162" s="3404"/>
    </row>
    <row r="163" spans="2:17" ht="409.5" hidden="1" customHeight="1" outlineLevel="1" x14ac:dyDescent="0.35">
      <c r="B163" s="2415" t="s">
        <v>377</v>
      </c>
      <c r="C163" s="3398" t="s">
        <v>2971</v>
      </c>
      <c r="D163" s="3398" t="s">
        <v>167</v>
      </c>
      <c r="E163" s="3398" t="s">
        <v>167</v>
      </c>
      <c r="F163" s="3493" t="s">
        <v>2942</v>
      </c>
      <c r="G163" s="3396"/>
      <c r="H163" s="3396"/>
      <c r="I163" s="3396"/>
      <c r="J163" s="3396"/>
      <c r="K163" s="3396"/>
      <c r="L163" s="3396"/>
      <c r="M163" s="3396"/>
      <c r="N163" s="3396"/>
      <c r="O163" s="3396"/>
      <c r="P163" s="3397"/>
      <c r="Q163" s="2902"/>
    </row>
    <row r="164" spans="2:17" ht="156" hidden="1" customHeight="1" outlineLevel="1" x14ac:dyDescent="0.35">
      <c r="B164" s="2415" t="s">
        <v>380</v>
      </c>
      <c r="C164" s="3398" t="s">
        <v>381</v>
      </c>
      <c r="D164" s="3398" t="s">
        <v>167</v>
      </c>
      <c r="E164" s="3398" t="s">
        <v>167</v>
      </c>
      <c r="F164" s="3482" t="s">
        <v>2943</v>
      </c>
      <c r="G164" s="3565"/>
      <c r="H164" s="3565"/>
      <c r="I164" s="3565"/>
      <c r="J164" s="3565"/>
      <c r="K164" s="3565"/>
      <c r="L164" s="3565"/>
      <c r="M164" s="3565"/>
      <c r="N164" s="3565"/>
      <c r="O164" s="3565"/>
      <c r="P164" s="3566"/>
    </row>
    <row r="165" spans="2:17" ht="31.5" customHeight="1" collapsed="1" x14ac:dyDescent="0.35">
      <c r="B165" s="3420" t="s">
        <v>382</v>
      </c>
      <c r="C165" s="3567"/>
      <c r="D165" s="3567"/>
      <c r="E165" s="3567"/>
      <c r="F165" s="3567"/>
      <c r="G165" s="3567"/>
      <c r="H165" s="3567"/>
      <c r="I165" s="3567"/>
      <c r="J165" s="3567"/>
      <c r="K165" s="3567"/>
      <c r="L165" s="3567"/>
      <c r="M165" s="3567"/>
      <c r="N165" s="3567"/>
      <c r="O165" s="3567"/>
      <c r="P165" s="3568"/>
    </row>
    <row r="166" spans="2:17" ht="177" hidden="1" customHeight="1" outlineLevel="1" x14ac:dyDescent="0.35">
      <c r="B166" s="3560" t="s">
        <v>250</v>
      </c>
      <c r="C166" s="3407" t="s">
        <v>2721</v>
      </c>
      <c r="D166" s="3407"/>
      <c r="E166" s="3407"/>
      <c r="F166" s="3408" t="s">
        <v>2944</v>
      </c>
      <c r="G166" s="3443"/>
      <c r="H166" s="3443"/>
      <c r="I166" s="3443"/>
      <c r="J166" s="3443"/>
      <c r="K166" s="3443"/>
      <c r="L166" s="3443"/>
      <c r="M166" s="3443"/>
      <c r="N166" s="3443"/>
      <c r="O166" s="3443"/>
      <c r="P166" s="3444"/>
    </row>
    <row r="167" spans="2:17" ht="409.5" hidden="1" customHeight="1" outlineLevel="1" x14ac:dyDescent="0.35">
      <c r="B167" s="3555"/>
      <c r="C167" s="3407"/>
      <c r="D167" s="3407"/>
      <c r="E167" s="3407"/>
      <c r="F167" s="3445"/>
      <c r="G167" s="3446"/>
      <c r="H167" s="3446"/>
      <c r="I167" s="3446"/>
      <c r="J167" s="3446"/>
      <c r="K167" s="3446"/>
      <c r="L167" s="3446"/>
      <c r="M167" s="3446"/>
      <c r="N167" s="3446"/>
      <c r="O167" s="3446"/>
      <c r="P167" s="3447"/>
    </row>
    <row r="168" spans="2:17" ht="175.5" hidden="1" customHeight="1" outlineLevel="1" x14ac:dyDescent="0.35">
      <c r="B168" s="2415" t="s">
        <v>384</v>
      </c>
      <c r="C168" s="3561" t="s">
        <v>2972</v>
      </c>
      <c r="D168" s="3561" t="s">
        <v>167</v>
      </c>
      <c r="E168" s="3561" t="s">
        <v>167</v>
      </c>
      <c r="F168" s="3402" t="s">
        <v>386</v>
      </c>
      <c r="G168" s="3403"/>
      <c r="H168" s="3403"/>
      <c r="I168" s="3403"/>
      <c r="J168" s="3403"/>
      <c r="K168" s="3403"/>
      <c r="L168" s="3403"/>
      <c r="M168" s="3403"/>
      <c r="N168" s="3403"/>
      <c r="O168" s="3403"/>
      <c r="P168" s="3404"/>
    </row>
    <row r="169" spans="2:17" ht="105" hidden="1" customHeight="1" outlineLevel="1" x14ac:dyDescent="0.35">
      <c r="B169" s="2415" t="s">
        <v>387</v>
      </c>
      <c r="C169" s="3398" t="s">
        <v>388</v>
      </c>
      <c r="D169" s="3398" t="s">
        <v>167</v>
      </c>
      <c r="E169" s="3398" t="s">
        <v>167</v>
      </c>
      <c r="F169" s="3482" t="s">
        <v>2925</v>
      </c>
      <c r="G169" s="3565"/>
      <c r="H169" s="3565"/>
      <c r="I169" s="3565"/>
      <c r="J169" s="3565"/>
      <c r="K169" s="3565"/>
      <c r="L169" s="3565"/>
      <c r="M169" s="3565"/>
      <c r="N169" s="3565"/>
      <c r="O169" s="3565"/>
      <c r="P169" s="3566"/>
    </row>
    <row r="170" spans="2:17" ht="160" hidden="1" customHeight="1" outlineLevel="1" x14ac:dyDescent="0.35">
      <c r="B170" s="2415" t="s">
        <v>389</v>
      </c>
      <c r="C170" s="3398" t="s">
        <v>2973</v>
      </c>
      <c r="D170" s="3398" t="s">
        <v>167</v>
      </c>
      <c r="E170" s="3398" t="s">
        <v>167</v>
      </c>
      <c r="F170" s="3395" t="s">
        <v>391</v>
      </c>
      <c r="G170" s="3396"/>
      <c r="H170" s="3396"/>
      <c r="I170" s="3396"/>
      <c r="J170" s="3396"/>
      <c r="K170" s="3396"/>
      <c r="L170" s="3396"/>
      <c r="M170" s="3396"/>
      <c r="N170" s="3396"/>
      <c r="O170" s="3396"/>
      <c r="P170" s="3397"/>
    </row>
    <row r="171" spans="2:17" ht="30" customHeight="1" collapsed="1" x14ac:dyDescent="0.35">
      <c r="B171" s="3420" t="s">
        <v>2945</v>
      </c>
      <c r="C171" s="3567"/>
      <c r="D171" s="3567"/>
      <c r="E171" s="3567"/>
      <c r="F171" s="3567"/>
      <c r="G171" s="3567"/>
      <c r="H171" s="3567"/>
      <c r="I171" s="3567"/>
      <c r="J171" s="3567"/>
      <c r="K171" s="3567"/>
      <c r="L171" s="3567"/>
      <c r="M171" s="3567"/>
      <c r="N171" s="3567"/>
      <c r="O171" s="3567"/>
      <c r="P171" s="3568"/>
    </row>
    <row r="172" spans="2:17" ht="409.5" hidden="1" customHeight="1" outlineLevel="1" x14ac:dyDescent="0.35">
      <c r="B172" s="3560" t="s">
        <v>250</v>
      </c>
      <c r="C172" s="3407" t="s">
        <v>2721</v>
      </c>
      <c r="D172" s="3407"/>
      <c r="E172" s="3407"/>
      <c r="F172" s="3408" t="s">
        <v>2946</v>
      </c>
      <c r="G172" s="3443"/>
      <c r="H172" s="3443"/>
      <c r="I172" s="3443"/>
      <c r="J172" s="3443"/>
      <c r="K172" s="3443"/>
      <c r="L172" s="3443"/>
      <c r="M172" s="3443"/>
      <c r="N172" s="3443"/>
      <c r="O172" s="3443"/>
      <c r="P172" s="3444"/>
    </row>
    <row r="173" spans="2:17" ht="246.5" hidden="1" customHeight="1" outlineLevel="1" x14ac:dyDescent="0.35">
      <c r="B173" s="3555"/>
      <c r="C173" s="3407"/>
      <c r="D173" s="3407"/>
      <c r="E173" s="3407"/>
      <c r="F173" s="3445"/>
      <c r="G173" s="3446"/>
      <c r="H173" s="3446"/>
      <c r="I173" s="3446"/>
      <c r="J173" s="3446"/>
      <c r="K173" s="3446"/>
      <c r="L173" s="3446"/>
      <c r="M173" s="3446"/>
      <c r="N173" s="3446"/>
      <c r="O173" s="3446"/>
      <c r="P173" s="3447"/>
    </row>
    <row r="174" spans="2:17" ht="231" hidden="1" customHeight="1" outlineLevel="1" x14ac:dyDescent="0.35">
      <c r="B174" s="2415" t="s">
        <v>395</v>
      </c>
      <c r="C174" s="3561" t="s">
        <v>2974</v>
      </c>
      <c r="D174" s="3561" t="s">
        <v>167</v>
      </c>
      <c r="E174" s="3561" t="s">
        <v>167</v>
      </c>
      <c r="F174" s="3402" t="s">
        <v>2947</v>
      </c>
      <c r="G174" s="3403"/>
      <c r="H174" s="3403"/>
      <c r="I174" s="3403"/>
      <c r="J174" s="3403"/>
      <c r="K174" s="3403"/>
      <c r="L174" s="3403"/>
      <c r="M174" s="3403"/>
      <c r="N174" s="3403"/>
      <c r="O174" s="3403"/>
      <c r="P174" s="3404"/>
    </row>
    <row r="175" spans="2:17" ht="91" hidden="1" customHeight="1" outlineLevel="1" x14ac:dyDescent="0.35">
      <c r="B175" s="2415" t="s">
        <v>377</v>
      </c>
      <c r="C175" s="3398" t="s">
        <v>396</v>
      </c>
      <c r="D175" s="3398" t="s">
        <v>167</v>
      </c>
      <c r="E175" s="3398" t="s">
        <v>167</v>
      </c>
      <c r="F175" s="3395" t="s">
        <v>397</v>
      </c>
      <c r="G175" s="3396"/>
      <c r="H175" s="3396"/>
      <c r="I175" s="3396"/>
      <c r="J175" s="3396"/>
      <c r="K175" s="3396"/>
      <c r="L175" s="3396"/>
      <c r="M175" s="3396"/>
      <c r="N175" s="3396"/>
      <c r="O175" s="3396"/>
      <c r="P175" s="3397"/>
    </row>
    <row r="176" spans="2:17" ht="111" hidden="1" customHeight="1" outlineLevel="1" x14ac:dyDescent="0.35">
      <c r="B176" s="2415" t="s">
        <v>398</v>
      </c>
      <c r="C176" s="3398" t="s">
        <v>2975</v>
      </c>
      <c r="D176" s="3398" t="s">
        <v>167</v>
      </c>
      <c r="E176" s="3398" t="s">
        <v>167</v>
      </c>
      <c r="F176" s="3395" t="s">
        <v>397</v>
      </c>
      <c r="G176" s="3396"/>
      <c r="H176" s="3396"/>
      <c r="I176" s="3396"/>
      <c r="J176" s="3396"/>
      <c r="K176" s="3396"/>
      <c r="L176" s="3396"/>
      <c r="M176" s="3396"/>
      <c r="N176" s="3396"/>
      <c r="O176" s="3396"/>
      <c r="P176" s="3397"/>
    </row>
    <row r="177" spans="2:16" ht="319.5" hidden="1" customHeight="1" outlineLevel="1" x14ac:dyDescent="0.35">
      <c r="B177" s="2415" t="s">
        <v>400</v>
      </c>
      <c r="C177" s="3398" t="s">
        <v>2976</v>
      </c>
      <c r="D177" s="3398" t="s">
        <v>167</v>
      </c>
      <c r="E177" s="3398" t="s">
        <v>167</v>
      </c>
      <c r="F177" s="3395" t="s">
        <v>2977</v>
      </c>
      <c r="G177" s="3396"/>
      <c r="H177" s="3396"/>
      <c r="I177" s="3396"/>
      <c r="J177" s="3396"/>
      <c r="K177" s="3396"/>
      <c r="L177" s="3396"/>
      <c r="M177" s="3396"/>
      <c r="N177" s="3396"/>
      <c r="O177" s="3396"/>
      <c r="P177" s="3397"/>
    </row>
    <row r="178" spans="2:16" ht="90.75" hidden="1" customHeight="1" outlineLevel="1" x14ac:dyDescent="0.35">
      <c r="B178" s="2415" t="s">
        <v>404</v>
      </c>
      <c r="C178" s="3398" t="s">
        <v>405</v>
      </c>
      <c r="D178" s="3398" t="s">
        <v>167</v>
      </c>
      <c r="E178" s="3398" t="s">
        <v>167</v>
      </c>
      <c r="F178" s="3395" t="s">
        <v>397</v>
      </c>
      <c r="G178" s="3396"/>
      <c r="H178" s="3396"/>
      <c r="I178" s="3396"/>
      <c r="J178" s="3396"/>
      <c r="K178" s="3396"/>
      <c r="L178" s="3396"/>
      <c r="M178" s="3396"/>
      <c r="N178" s="3396"/>
      <c r="O178" s="3396"/>
      <c r="P178" s="3397"/>
    </row>
    <row r="179" spans="2:16" ht="30" customHeight="1" collapsed="1" x14ac:dyDescent="0.35">
      <c r="B179" s="3426" t="s">
        <v>2948</v>
      </c>
      <c r="C179" s="3558"/>
      <c r="D179" s="3558"/>
      <c r="E179" s="3558"/>
      <c r="F179" s="3558"/>
      <c r="G179" s="3558"/>
      <c r="H179" s="3558"/>
      <c r="I179" s="3558"/>
      <c r="J179" s="3558"/>
      <c r="K179" s="3558"/>
      <c r="L179" s="3558"/>
      <c r="M179" s="3558"/>
      <c r="N179" s="3558"/>
      <c r="O179" s="3558"/>
      <c r="P179" s="3559"/>
    </row>
    <row r="180" spans="2:16" ht="177" hidden="1" customHeight="1" outlineLevel="1" x14ac:dyDescent="0.35">
      <c r="B180" s="3560" t="s">
        <v>250</v>
      </c>
      <c r="C180" s="3407" t="s">
        <v>2721</v>
      </c>
      <c r="D180" s="3556"/>
      <c r="E180" s="3557"/>
      <c r="F180" s="3408" t="s">
        <v>2949</v>
      </c>
      <c r="G180" s="3443"/>
      <c r="H180" s="3443"/>
      <c r="I180" s="3443"/>
      <c r="J180" s="3443"/>
      <c r="K180" s="3443"/>
      <c r="L180" s="3443"/>
      <c r="M180" s="3443"/>
      <c r="N180" s="3443"/>
      <c r="O180" s="3443"/>
      <c r="P180" s="3444"/>
    </row>
    <row r="181" spans="2:16" ht="408.75" hidden="1" customHeight="1" outlineLevel="1" x14ac:dyDescent="0.35">
      <c r="B181" s="3555"/>
      <c r="C181" s="3562"/>
      <c r="D181" s="3563"/>
      <c r="E181" s="3564"/>
      <c r="F181" s="3449"/>
      <c r="G181" s="3450"/>
      <c r="H181" s="3450"/>
      <c r="I181" s="3450"/>
      <c r="J181" s="3450"/>
      <c r="K181" s="3450"/>
      <c r="L181" s="3450"/>
      <c r="M181" s="3450"/>
      <c r="N181" s="3450"/>
      <c r="O181" s="3450"/>
      <c r="P181" s="3451"/>
    </row>
    <row r="182" spans="2:16" ht="185.5" hidden="1" customHeight="1" outlineLevel="1" x14ac:dyDescent="0.35">
      <c r="B182" s="2425"/>
      <c r="C182" s="3440"/>
      <c r="D182" s="3441"/>
      <c r="E182" s="3442"/>
      <c r="F182" s="3445"/>
      <c r="G182" s="3446"/>
      <c r="H182" s="3446"/>
      <c r="I182" s="3446"/>
      <c r="J182" s="3446"/>
      <c r="K182" s="3446"/>
      <c r="L182" s="3446"/>
      <c r="M182" s="3446"/>
      <c r="N182" s="3446"/>
      <c r="O182" s="3446"/>
      <c r="P182" s="3447"/>
    </row>
    <row r="183" spans="2:16" ht="307" hidden="1" customHeight="1" outlineLevel="1" x14ac:dyDescent="0.35">
      <c r="B183" s="2415" t="s">
        <v>408</v>
      </c>
      <c r="C183" s="3561" t="s">
        <v>2978</v>
      </c>
      <c r="D183" s="3561" t="s">
        <v>167</v>
      </c>
      <c r="E183" s="3561" t="s">
        <v>167</v>
      </c>
      <c r="F183" s="3402" t="s">
        <v>410</v>
      </c>
      <c r="G183" s="3403"/>
      <c r="H183" s="3403"/>
      <c r="I183" s="3403"/>
      <c r="J183" s="3403"/>
      <c r="K183" s="3403"/>
      <c r="L183" s="3403"/>
      <c r="M183" s="3403"/>
      <c r="N183" s="3403"/>
      <c r="O183" s="3403"/>
      <c r="P183" s="3404"/>
    </row>
    <row r="184" spans="2:16" ht="30" customHeight="1" collapsed="1" x14ac:dyDescent="0.35">
      <c r="B184" s="3426" t="s">
        <v>2950</v>
      </c>
      <c r="C184" s="3558"/>
      <c r="D184" s="3558"/>
      <c r="E184" s="3558"/>
      <c r="F184" s="3558"/>
      <c r="G184" s="3558"/>
      <c r="H184" s="3558"/>
      <c r="I184" s="3558"/>
      <c r="J184" s="3558"/>
      <c r="K184" s="3558"/>
      <c r="L184" s="3558"/>
      <c r="M184" s="3558"/>
      <c r="N184" s="3558"/>
      <c r="O184" s="3558"/>
      <c r="P184" s="3559"/>
    </row>
    <row r="185" spans="2:16" ht="177" hidden="1" customHeight="1" outlineLevel="1" x14ac:dyDescent="0.35">
      <c r="B185" s="3560" t="s">
        <v>250</v>
      </c>
      <c r="C185" s="3407" t="s">
        <v>251</v>
      </c>
      <c r="D185" s="3407"/>
      <c r="E185" s="3407"/>
      <c r="F185" s="3408" t="s">
        <v>2951</v>
      </c>
      <c r="G185" s="3443"/>
      <c r="H185" s="3443"/>
      <c r="I185" s="3443"/>
      <c r="J185" s="3443"/>
      <c r="K185" s="3443"/>
      <c r="L185" s="3443"/>
      <c r="M185" s="3443"/>
      <c r="N185" s="3443"/>
      <c r="O185" s="3443"/>
      <c r="P185" s="3444"/>
    </row>
    <row r="186" spans="2:16" ht="176.5" hidden="1" customHeight="1" outlineLevel="1" x14ac:dyDescent="0.35">
      <c r="B186" s="3555"/>
      <c r="C186" s="3407"/>
      <c r="D186" s="3407"/>
      <c r="E186" s="3407"/>
      <c r="F186" s="3445"/>
      <c r="G186" s="3446"/>
      <c r="H186" s="3446"/>
      <c r="I186" s="3446"/>
      <c r="J186" s="3446"/>
      <c r="K186" s="3446"/>
      <c r="L186" s="3446"/>
      <c r="M186" s="3446"/>
      <c r="N186" s="3446"/>
      <c r="O186" s="3446"/>
      <c r="P186" s="3447"/>
    </row>
    <row r="187" spans="2:16" ht="172.5" hidden="1" customHeight="1" outlineLevel="1" x14ac:dyDescent="0.35">
      <c r="B187" s="2415" t="s">
        <v>416</v>
      </c>
      <c r="C187" s="3414" t="s">
        <v>417</v>
      </c>
      <c r="D187" s="3414" t="s">
        <v>167</v>
      </c>
      <c r="E187" s="3414" t="s">
        <v>167</v>
      </c>
      <c r="F187" s="3485" t="s">
        <v>2952</v>
      </c>
      <c r="G187" s="3403"/>
      <c r="H187" s="3403"/>
      <c r="I187" s="3403"/>
      <c r="J187" s="3403"/>
      <c r="K187" s="3403"/>
      <c r="L187" s="3403"/>
      <c r="M187" s="3403"/>
      <c r="N187" s="3403"/>
      <c r="O187" s="3403"/>
      <c r="P187" s="3404"/>
    </row>
    <row r="188" spans="2:16" ht="305" hidden="1" customHeight="1" outlineLevel="1" x14ac:dyDescent="0.35">
      <c r="B188" s="2415" t="s">
        <v>419</v>
      </c>
      <c r="C188" s="3512" t="s">
        <v>2953</v>
      </c>
      <c r="D188" s="3512" t="s">
        <v>167</v>
      </c>
      <c r="E188" s="3512" t="s">
        <v>167</v>
      </c>
      <c r="F188" s="3395" t="s">
        <v>421</v>
      </c>
      <c r="G188" s="3396"/>
      <c r="H188" s="3396"/>
      <c r="I188" s="3396"/>
      <c r="J188" s="3396"/>
      <c r="K188" s="3396"/>
      <c r="L188" s="3396"/>
      <c r="M188" s="3396"/>
      <c r="N188" s="3396"/>
      <c r="O188" s="3396"/>
      <c r="P188" s="3397"/>
    </row>
    <row r="189" spans="2:16" ht="81.5" hidden="1" customHeight="1" outlineLevel="1" x14ac:dyDescent="0.35">
      <c r="B189" s="2415" t="s">
        <v>422</v>
      </c>
      <c r="C189" s="3398" t="s">
        <v>2979</v>
      </c>
      <c r="D189" s="3398" t="s">
        <v>167</v>
      </c>
      <c r="E189" s="3398" t="s">
        <v>167</v>
      </c>
      <c r="F189" s="3395" t="s">
        <v>2925</v>
      </c>
      <c r="G189" s="3396"/>
      <c r="H189" s="3396"/>
      <c r="I189" s="3396"/>
      <c r="J189" s="3396"/>
      <c r="K189" s="3396"/>
      <c r="L189" s="3396"/>
      <c r="M189" s="3396"/>
      <c r="N189" s="3396"/>
      <c r="O189" s="3396"/>
      <c r="P189" s="3397"/>
    </row>
    <row r="190" spans="2:16" ht="187" hidden="1" customHeight="1" outlineLevel="1" x14ac:dyDescent="0.35">
      <c r="B190" s="2415" t="s">
        <v>424</v>
      </c>
      <c r="C190" s="3398" t="s">
        <v>425</v>
      </c>
      <c r="D190" s="3398" t="s">
        <v>167</v>
      </c>
      <c r="E190" s="3398" t="s">
        <v>167</v>
      </c>
      <c r="F190" s="3395" t="s">
        <v>421</v>
      </c>
      <c r="G190" s="3396"/>
      <c r="H190" s="3396"/>
      <c r="I190" s="3396"/>
      <c r="J190" s="3396"/>
      <c r="K190" s="3396"/>
      <c r="L190" s="3396"/>
      <c r="M190" s="3396"/>
      <c r="N190" s="3396"/>
      <c r="O190" s="3396"/>
      <c r="P190" s="3397"/>
    </row>
    <row r="191" spans="2:16" ht="157.5" hidden="1" customHeight="1" outlineLevel="1" x14ac:dyDescent="0.35">
      <c r="B191" s="2415" t="s">
        <v>426</v>
      </c>
      <c r="C191" s="3398" t="s">
        <v>427</v>
      </c>
      <c r="D191" s="3398" t="s">
        <v>167</v>
      </c>
      <c r="E191" s="3398" t="s">
        <v>167</v>
      </c>
      <c r="F191" s="3395" t="s">
        <v>421</v>
      </c>
      <c r="G191" s="3396"/>
      <c r="H191" s="3396"/>
      <c r="I191" s="3396"/>
      <c r="J191" s="3396"/>
      <c r="K191" s="3396"/>
      <c r="L191" s="3396"/>
      <c r="M191" s="3396"/>
      <c r="N191" s="3396"/>
      <c r="O191" s="3396"/>
      <c r="P191" s="3397"/>
    </row>
    <row r="192" spans="2:16" ht="166.5" hidden="1" customHeight="1" outlineLevel="1" x14ac:dyDescent="0.35">
      <c r="B192" s="2415" t="s">
        <v>428</v>
      </c>
      <c r="C192" s="3398" t="s">
        <v>429</v>
      </c>
      <c r="D192" s="3398" t="s">
        <v>167</v>
      </c>
      <c r="E192" s="3398" t="s">
        <v>167</v>
      </c>
      <c r="F192" s="3395" t="s">
        <v>2925</v>
      </c>
      <c r="G192" s="3396"/>
      <c r="H192" s="3396"/>
      <c r="I192" s="3396"/>
      <c r="J192" s="3396"/>
      <c r="K192" s="3396"/>
      <c r="L192" s="3396"/>
      <c r="M192" s="3396"/>
      <c r="N192" s="3396"/>
      <c r="O192" s="3396"/>
      <c r="P192" s="3397"/>
    </row>
    <row r="193" spans="2:16" ht="285.75" hidden="1" customHeight="1" outlineLevel="1" x14ac:dyDescent="0.35">
      <c r="B193" s="2415" t="s">
        <v>430</v>
      </c>
      <c r="C193" s="3398" t="s">
        <v>431</v>
      </c>
      <c r="D193" s="3398" t="s">
        <v>167</v>
      </c>
      <c r="E193" s="3398" t="s">
        <v>167</v>
      </c>
      <c r="F193" s="3395" t="s">
        <v>432</v>
      </c>
      <c r="G193" s="3396"/>
      <c r="H193" s="3396"/>
      <c r="I193" s="3396"/>
      <c r="J193" s="3396"/>
      <c r="K193" s="3396"/>
      <c r="L193" s="3396"/>
      <c r="M193" s="3396"/>
      <c r="N193" s="3396"/>
      <c r="O193" s="3396"/>
      <c r="P193" s="3397"/>
    </row>
    <row r="194" spans="2:16" ht="295.5" hidden="1" customHeight="1" outlineLevel="1" x14ac:dyDescent="0.35">
      <c r="B194" s="2415" t="s">
        <v>434</v>
      </c>
      <c r="C194" s="3398" t="s">
        <v>435</v>
      </c>
      <c r="D194" s="3398" t="s">
        <v>167</v>
      </c>
      <c r="E194" s="3398" t="s">
        <v>167</v>
      </c>
      <c r="F194" s="3395" t="s">
        <v>432</v>
      </c>
      <c r="G194" s="3396"/>
      <c r="H194" s="3396"/>
      <c r="I194" s="3396"/>
      <c r="J194" s="3396"/>
      <c r="K194" s="3396"/>
      <c r="L194" s="3396"/>
      <c r="M194" s="3396"/>
      <c r="N194" s="3396"/>
      <c r="O194" s="3396"/>
      <c r="P194" s="3397"/>
    </row>
    <row r="195" spans="2:16" ht="285.75" hidden="1" customHeight="1" outlineLevel="1" x14ac:dyDescent="0.35">
      <c r="B195" s="2415" t="s">
        <v>436</v>
      </c>
      <c r="C195" s="3398" t="s">
        <v>437</v>
      </c>
      <c r="D195" s="3398" t="s">
        <v>167</v>
      </c>
      <c r="E195" s="3398" t="s">
        <v>167</v>
      </c>
      <c r="F195" s="3395" t="s">
        <v>432</v>
      </c>
      <c r="G195" s="3396"/>
      <c r="H195" s="3396"/>
      <c r="I195" s="3396"/>
      <c r="J195" s="3396"/>
      <c r="K195" s="3396"/>
      <c r="L195" s="3396"/>
      <c r="M195" s="3396"/>
      <c r="N195" s="3396"/>
      <c r="O195" s="3396"/>
      <c r="P195" s="3397"/>
    </row>
    <row r="196" spans="2:16" ht="128.5" hidden="1" customHeight="1" outlineLevel="1" x14ac:dyDescent="0.35">
      <c r="B196" s="2415" t="s">
        <v>438</v>
      </c>
      <c r="C196" s="3398" t="s">
        <v>2954</v>
      </c>
      <c r="D196" s="3398" t="s">
        <v>167</v>
      </c>
      <c r="E196" s="3398" t="s">
        <v>167</v>
      </c>
      <c r="F196" s="3395" t="s">
        <v>432</v>
      </c>
      <c r="G196" s="3396"/>
      <c r="H196" s="3396"/>
      <c r="I196" s="3396"/>
      <c r="J196" s="3396"/>
      <c r="K196" s="3396"/>
      <c r="L196" s="3396"/>
      <c r="M196" s="3396"/>
      <c r="N196" s="3396"/>
      <c r="O196" s="3396"/>
      <c r="P196" s="3397"/>
    </row>
    <row r="197" spans="2:16" ht="198.5" hidden="1" customHeight="1" outlineLevel="1" x14ac:dyDescent="0.35">
      <c r="B197" s="2415" t="s">
        <v>440</v>
      </c>
      <c r="C197" s="3398" t="s">
        <v>441</v>
      </c>
      <c r="D197" s="3398" t="s">
        <v>167</v>
      </c>
      <c r="E197" s="3398" t="s">
        <v>167</v>
      </c>
      <c r="F197" s="3395" t="s">
        <v>2737</v>
      </c>
      <c r="G197" s="3396"/>
      <c r="H197" s="3396"/>
      <c r="I197" s="3396"/>
      <c r="J197" s="3396"/>
      <c r="K197" s="3396"/>
      <c r="L197" s="3396"/>
      <c r="M197" s="3396"/>
      <c r="N197" s="3396"/>
      <c r="O197" s="3396"/>
      <c r="P197" s="3397"/>
    </row>
    <row r="198" spans="2:16" ht="133" hidden="1" customHeight="1" outlineLevel="1" x14ac:dyDescent="0.35">
      <c r="B198" s="2415" t="s">
        <v>443</v>
      </c>
      <c r="C198" s="3398" t="s">
        <v>444</v>
      </c>
      <c r="D198" s="3398" t="s">
        <v>167</v>
      </c>
      <c r="E198" s="3398" t="s">
        <v>167</v>
      </c>
      <c r="F198" s="3395" t="s">
        <v>2925</v>
      </c>
      <c r="G198" s="3396"/>
      <c r="H198" s="3396"/>
      <c r="I198" s="3396"/>
      <c r="J198" s="3396"/>
      <c r="K198" s="3396"/>
      <c r="L198" s="3396"/>
      <c r="M198" s="3396"/>
      <c r="N198" s="3396"/>
      <c r="O198" s="3396"/>
      <c r="P198" s="3397"/>
    </row>
    <row r="199" spans="2:16" ht="218" hidden="1" customHeight="1" outlineLevel="1" x14ac:dyDescent="0.35">
      <c r="B199" s="2415" t="s">
        <v>446</v>
      </c>
      <c r="C199" s="3398" t="s">
        <v>447</v>
      </c>
      <c r="D199" s="3398" t="s">
        <v>167</v>
      </c>
      <c r="E199" s="3398" t="s">
        <v>167</v>
      </c>
      <c r="F199" s="3395" t="s">
        <v>432</v>
      </c>
      <c r="G199" s="3396"/>
      <c r="H199" s="3396"/>
      <c r="I199" s="3396"/>
      <c r="J199" s="3396"/>
      <c r="K199" s="3396"/>
      <c r="L199" s="3396"/>
      <c r="M199" s="3396"/>
      <c r="N199" s="3396"/>
      <c r="O199" s="3396"/>
      <c r="P199" s="3397"/>
    </row>
    <row r="200" spans="2:16" ht="30" customHeight="1" collapsed="1" x14ac:dyDescent="0.35">
      <c r="B200" s="3426" t="s">
        <v>2955</v>
      </c>
      <c r="C200" s="3558"/>
      <c r="D200" s="3558"/>
      <c r="E200" s="3558"/>
      <c r="F200" s="3558"/>
      <c r="G200" s="3558"/>
      <c r="H200" s="3558"/>
      <c r="I200" s="3558"/>
      <c r="J200" s="3558"/>
      <c r="K200" s="3558"/>
      <c r="L200" s="3558"/>
      <c r="M200" s="3558"/>
      <c r="N200" s="3558"/>
      <c r="O200" s="3558"/>
      <c r="P200" s="3559"/>
    </row>
    <row r="201" spans="2:16" ht="177" hidden="1" customHeight="1" outlineLevel="1" x14ac:dyDescent="0.35">
      <c r="B201" s="3560" t="s">
        <v>250</v>
      </c>
      <c r="C201" s="3407" t="s">
        <v>2721</v>
      </c>
      <c r="D201" s="3407"/>
      <c r="E201" s="3407"/>
      <c r="F201" s="3408" t="s">
        <v>2956</v>
      </c>
      <c r="G201" s="3443"/>
      <c r="H201" s="3443"/>
      <c r="I201" s="3443"/>
      <c r="J201" s="3443"/>
      <c r="K201" s="3443"/>
      <c r="L201" s="3443"/>
      <c r="M201" s="3443"/>
      <c r="N201" s="3443"/>
      <c r="O201" s="3443"/>
      <c r="P201" s="3444"/>
    </row>
    <row r="202" spans="2:16" ht="176.5" hidden="1" customHeight="1" outlineLevel="1" x14ac:dyDescent="0.35">
      <c r="B202" s="3555"/>
      <c r="C202" s="3407"/>
      <c r="D202" s="3407"/>
      <c r="E202" s="3407"/>
      <c r="F202" s="3445"/>
      <c r="G202" s="3446"/>
      <c r="H202" s="3446"/>
      <c r="I202" s="3446"/>
      <c r="J202" s="3446"/>
      <c r="K202" s="3446"/>
      <c r="L202" s="3446"/>
      <c r="M202" s="3446"/>
      <c r="N202" s="3446"/>
      <c r="O202" s="3446"/>
      <c r="P202" s="3447"/>
    </row>
    <row r="203" spans="2:16" ht="192.75" hidden="1" customHeight="1" outlineLevel="1" x14ac:dyDescent="0.35">
      <c r="B203" s="2415" t="s">
        <v>408</v>
      </c>
      <c r="C203" s="3398" t="s">
        <v>2981</v>
      </c>
      <c r="D203" s="3398" t="s">
        <v>167</v>
      </c>
      <c r="E203" s="3398" t="s">
        <v>167</v>
      </c>
      <c r="F203" s="3535" t="s">
        <v>2980</v>
      </c>
      <c r="G203" s="3396"/>
      <c r="H203" s="3396"/>
      <c r="I203" s="3396"/>
      <c r="J203" s="3396"/>
      <c r="K203" s="3396"/>
      <c r="L203" s="3396"/>
      <c r="M203" s="3396"/>
      <c r="N203" s="3396"/>
      <c r="O203" s="3396"/>
      <c r="P203" s="3397"/>
    </row>
    <row r="204" spans="2:16" ht="157" hidden="1" customHeight="1" outlineLevel="1" x14ac:dyDescent="0.35">
      <c r="B204" s="2415" t="s">
        <v>454</v>
      </c>
      <c r="C204" s="3398" t="s">
        <v>455</v>
      </c>
      <c r="D204" s="3398" t="s">
        <v>167</v>
      </c>
      <c r="E204" s="3398" t="s">
        <v>167</v>
      </c>
      <c r="F204" s="3395" t="s">
        <v>432</v>
      </c>
      <c r="G204" s="3396"/>
      <c r="H204" s="3396"/>
      <c r="I204" s="3396"/>
      <c r="J204" s="3396"/>
      <c r="K204" s="3396"/>
      <c r="L204" s="3396"/>
      <c r="M204" s="3396"/>
      <c r="N204" s="3396"/>
      <c r="O204" s="3396"/>
      <c r="P204" s="3397"/>
    </row>
    <row r="205" spans="2:16" ht="347.5" hidden="1" customHeight="1" outlineLevel="1" x14ac:dyDescent="0.35">
      <c r="B205" s="2415" t="s">
        <v>456</v>
      </c>
      <c r="C205" s="3398" t="s">
        <v>457</v>
      </c>
      <c r="D205" s="3398" t="s">
        <v>167</v>
      </c>
      <c r="E205" s="3398" t="s">
        <v>167</v>
      </c>
      <c r="F205" s="3395" t="s">
        <v>432</v>
      </c>
      <c r="G205" s="3396"/>
      <c r="H205" s="3396"/>
      <c r="I205" s="3396"/>
      <c r="J205" s="3396"/>
      <c r="K205" s="3396"/>
      <c r="L205" s="3396"/>
      <c r="M205" s="3396"/>
      <c r="N205" s="3396"/>
      <c r="O205" s="3396"/>
      <c r="P205" s="3397"/>
    </row>
    <row r="206" spans="2:16" ht="399" hidden="1" customHeight="1" outlineLevel="1" x14ac:dyDescent="0.35">
      <c r="B206" s="2415" t="s">
        <v>458</v>
      </c>
      <c r="C206" s="3398" t="s">
        <v>459</v>
      </c>
      <c r="D206" s="3398" t="s">
        <v>167</v>
      </c>
      <c r="E206" s="3398" t="s">
        <v>167</v>
      </c>
      <c r="F206" s="3395" t="s">
        <v>432</v>
      </c>
      <c r="G206" s="3396"/>
      <c r="H206" s="3396"/>
      <c r="I206" s="3396"/>
      <c r="J206" s="3396"/>
      <c r="K206" s="3396"/>
      <c r="L206" s="3396"/>
      <c r="M206" s="3396"/>
      <c r="N206" s="3396"/>
      <c r="O206" s="3396"/>
      <c r="P206" s="3397"/>
    </row>
    <row r="207" spans="2:16" ht="30" customHeight="1" collapsed="1" x14ac:dyDescent="0.35">
      <c r="B207" s="3426" t="s">
        <v>2957</v>
      </c>
      <c r="C207" s="3558"/>
      <c r="D207" s="3558"/>
      <c r="E207" s="3558"/>
      <c r="F207" s="3558"/>
      <c r="G207" s="3558"/>
      <c r="H207" s="3558"/>
      <c r="I207" s="3558"/>
      <c r="J207" s="3558"/>
      <c r="K207" s="3558"/>
      <c r="L207" s="3558"/>
      <c r="M207" s="3558"/>
      <c r="N207" s="3558"/>
      <c r="O207" s="3558"/>
      <c r="P207" s="3559"/>
    </row>
    <row r="208" spans="2:16" ht="177" hidden="1" customHeight="1" outlineLevel="1" x14ac:dyDescent="0.35">
      <c r="B208" s="3560" t="s">
        <v>250</v>
      </c>
      <c r="C208" s="3407" t="s">
        <v>2721</v>
      </c>
      <c r="D208" s="3556"/>
      <c r="E208" s="3557"/>
      <c r="F208" s="3408" t="s">
        <v>2958</v>
      </c>
      <c r="G208" s="3443"/>
      <c r="H208" s="3443"/>
      <c r="I208" s="3443"/>
      <c r="J208" s="3443"/>
      <c r="K208" s="3443"/>
      <c r="L208" s="3443"/>
      <c r="M208" s="3443"/>
      <c r="N208" s="3443"/>
      <c r="O208" s="3443"/>
      <c r="P208" s="3444"/>
    </row>
    <row r="209" spans="2:18" ht="234" hidden="1" customHeight="1" outlineLevel="1" x14ac:dyDescent="0.35">
      <c r="B209" s="3555"/>
      <c r="C209" s="3398"/>
      <c r="D209" s="3463"/>
      <c r="E209" s="3464"/>
      <c r="F209" s="3445"/>
      <c r="G209" s="3446"/>
      <c r="H209" s="3446"/>
      <c r="I209" s="3446"/>
      <c r="J209" s="3446"/>
      <c r="K209" s="3446"/>
      <c r="L209" s="3446"/>
      <c r="M209" s="3446"/>
      <c r="N209" s="3446"/>
      <c r="O209" s="3446"/>
      <c r="P209" s="3447"/>
    </row>
    <row r="210" spans="2:18" ht="264" hidden="1" customHeight="1" outlineLevel="1" x14ac:dyDescent="0.35">
      <c r="B210" s="2415" t="s">
        <v>462</v>
      </c>
      <c r="C210" s="3398" t="s">
        <v>2982</v>
      </c>
      <c r="D210" s="3463" t="s">
        <v>167</v>
      </c>
      <c r="E210" s="3464" t="s">
        <v>167</v>
      </c>
      <c r="F210" s="3395" t="s">
        <v>2959</v>
      </c>
      <c r="G210" s="3396"/>
      <c r="H210" s="3396"/>
      <c r="I210" s="3396"/>
      <c r="J210" s="3396"/>
      <c r="K210" s="3396"/>
      <c r="L210" s="3396"/>
      <c r="M210" s="3396"/>
      <c r="N210" s="3396"/>
      <c r="O210" s="3396"/>
      <c r="P210" s="3397"/>
      <c r="R210" s="501" t="s">
        <v>2706</v>
      </c>
    </row>
    <row r="211" spans="2:18" ht="224.5" hidden="1" customHeight="1" outlineLevel="1" x14ac:dyDescent="0.35">
      <c r="B211" s="2415" t="s">
        <v>465</v>
      </c>
      <c r="C211" s="3398" t="s">
        <v>466</v>
      </c>
      <c r="D211" s="3463" t="s">
        <v>167</v>
      </c>
      <c r="E211" s="3464" t="s">
        <v>167</v>
      </c>
      <c r="F211" s="3395" t="s">
        <v>2960</v>
      </c>
      <c r="G211" s="3396"/>
      <c r="H211" s="3396"/>
      <c r="I211" s="3396"/>
      <c r="J211" s="3396"/>
      <c r="K211" s="3396"/>
      <c r="L211" s="3396"/>
      <c r="M211" s="3396"/>
      <c r="N211" s="3396"/>
      <c r="O211" s="3396"/>
      <c r="P211" s="3397"/>
    </row>
    <row r="212" spans="2:18" ht="362.5" hidden="1" customHeight="1" outlineLevel="1" x14ac:dyDescent="0.35">
      <c r="B212" s="2415" t="s">
        <v>468</v>
      </c>
      <c r="C212" s="3398" t="s">
        <v>469</v>
      </c>
      <c r="D212" s="3463" t="s">
        <v>167</v>
      </c>
      <c r="E212" s="3464" t="s">
        <v>167</v>
      </c>
      <c r="F212" s="3395" t="s">
        <v>2961</v>
      </c>
      <c r="G212" s="3396"/>
      <c r="H212" s="3396"/>
      <c r="I212" s="3396"/>
      <c r="J212" s="3396"/>
      <c r="K212" s="3396"/>
      <c r="L212" s="3396"/>
      <c r="M212" s="3396"/>
      <c r="N212" s="3396"/>
      <c r="O212" s="3396"/>
      <c r="P212" s="3397"/>
    </row>
    <row r="213" spans="2:18" ht="408.75" hidden="1" customHeight="1" outlineLevel="1" x14ac:dyDescent="0.35">
      <c r="B213" s="2415" t="s">
        <v>471</v>
      </c>
      <c r="C213" s="3398" t="s">
        <v>472</v>
      </c>
      <c r="D213" s="3463" t="s">
        <v>167</v>
      </c>
      <c r="E213" s="3464" t="s">
        <v>167</v>
      </c>
      <c r="F213" s="3395" t="s">
        <v>473</v>
      </c>
      <c r="G213" s="3396"/>
      <c r="H213" s="3396"/>
      <c r="I213" s="3396"/>
      <c r="J213" s="3396"/>
      <c r="K213" s="3396"/>
      <c r="L213" s="3396"/>
      <c r="M213" s="3396"/>
      <c r="N213" s="3396"/>
      <c r="O213" s="3396"/>
      <c r="P213" s="3397"/>
    </row>
    <row r="214" spans="2:18" ht="192.75" hidden="1" customHeight="1" outlineLevel="1" x14ac:dyDescent="0.35">
      <c r="B214" s="2415" t="s">
        <v>474</v>
      </c>
      <c r="C214" s="3398" t="s">
        <v>475</v>
      </c>
      <c r="D214" s="3463" t="s">
        <v>167</v>
      </c>
      <c r="E214" s="3464" t="s">
        <v>167</v>
      </c>
      <c r="F214" s="3395" t="s">
        <v>476</v>
      </c>
      <c r="G214" s="3396"/>
      <c r="H214" s="3396"/>
      <c r="I214" s="3396"/>
      <c r="J214" s="3396"/>
      <c r="K214" s="3396"/>
      <c r="L214" s="3396"/>
      <c r="M214" s="3396"/>
      <c r="N214" s="3396"/>
      <c r="O214" s="3396"/>
      <c r="P214" s="3397"/>
    </row>
    <row r="215" spans="2:18" ht="30" customHeight="1" collapsed="1" x14ac:dyDescent="0.35">
      <c r="B215" s="3426" t="s">
        <v>477</v>
      </c>
      <c r="C215" s="3558"/>
      <c r="D215" s="3558"/>
      <c r="E215" s="3558"/>
      <c r="F215" s="3558"/>
      <c r="G215" s="3558"/>
      <c r="H215" s="3558"/>
      <c r="I215" s="3558"/>
      <c r="J215" s="3558"/>
      <c r="K215" s="3558"/>
      <c r="L215" s="3558"/>
      <c r="M215" s="3558"/>
      <c r="N215" s="3558"/>
      <c r="O215" s="3558"/>
      <c r="P215" s="3559"/>
    </row>
    <row r="216" spans="2:18" ht="177" hidden="1" customHeight="1" outlineLevel="1" x14ac:dyDescent="0.35">
      <c r="B216" s="3560" t="s">
        <v>250</v>
      </c>
      <c r="C216" s="3407" t="s">
        <v>2721</v>
      </c>
      <c r="D216" s="3556"/>
      <c r="E216" s="3557"/>
      <c r="F216" s="3408" t="s">
        <v>2962</v>
      </c>
      <c r="G216" s="3443"/>
      <c r="H216" s="3443"/>
      <c r="I216" s="3443"/>
      <c r="J216" s="3443"/>
      <c r="K216" s="3443"/>
      <c r="L216" s="3443"/>
      <c r="M216" s="3443"/>
      <c r="N216" s="3443"/>
      <c r="O216" s="3443"/>
      <c r="P216" s="3444"/>
    </row>
    <row r="217" spans="2:18" ht="176.5" hidden="1" customHeight="1" outlineLevel="1" x14ac:dyDescent="0.35">
      <c r="B217" s="3555"/>
      <c r="C217" s="3398"/>
      <c r="D217" s="3463"/>
      <c r="E217" s="3464"/>
      <c r="F217" s="3445"/>
      <c r="G217" s="3446"/>
      <c r="H217" s="3446"/>
      <c r="I217" s="3446"/>
      <c r="J217" s="3446"/>
      <c r="K217" s="3446"/>
      <c r="L217" s="3446"/>
      <c r="M217" s="3446"/>
      <c r="N217" s="3446"/>
      <c r="O217" s="3446"/>
      <c r="P217" s="3447"/>
    </row>
    <row r="218" spans="2:18" ht="315.75" hidden="1" customHeight="1" outlineLevel="1" x14ac:dyDescent="0.35">
      <c r="B218" s="2415" t="s">
        <v>479</v>
      </c>
      <c r="C218" s="3398" t="s">
        <v>2963</v>
      </c>
      <c r="D218" s="3463" t="s">
        <v>167</v>
      </c>
      <c r="E218" s="3464" t="s">
        <v>167</v>
      </c>
      <c r="F218" s="3395" t="s">
        <v>481</v>
      </c>
      <c r="G218" s="3396"/>
      <c r="H218" s="3396"/>
      <c r="I218" s="3396"/>
      <c r="J218" s="3396"/>
      <c r="K218" s="3396"/>
      <c r="L218" s="3396"/>
      <c r="M218" s="3396"/>
      <c r="N218" s="3396"/>
      <c r="O218" s="3396"/>
      <c r="P218" s="3397"/>
    </row>
    <row r="219" spans="2:18" ht="291" hidden="1" customHeight="1" outlineLevel="1" x14ac:dyDescent="0.35">
      <c r="B219" s="2415" t="s">
        <v>482</v>
      </c>
      <c r="C219" s="3398" t="s">
        <v>483</v>
      </c>
      <c r="D219" s="3463" t="s">
        <v>167</v>
      </c>
      <c r="E219" s="3464" t="s">
        <v>167</v>
      </c>
      <c r="F219" s="3395" t="s">
        <v>2964</v>
      </c>
      <c r="G219" s="3396"/>
      <c r="H219" s="3396"/>
      <c r="I219" s="3396"/>
      <c r="J219" s="3396"/>
      <c r="K219" s="3396"/>
      <c r="L219" s="3396"/>
      <c r="M219" s="3396"/>
      <c r="N219" s="3396"/>
      <c r="O219" s="3396"/>
      <c r="P219" s="3397"/>
    </row>
    <row r="220" spans="2:18" ht="168" hidden="1" customHeight="1" outlineLevel="1" x14ac:dyDescent="0.35">
      <c r="B220" s="2415" t="s">
        <v>486</v>
      </c>
      <c r="C220" s="3398" t="s">
        <v>2983</v>
      </c>
      <c r="D220" s="3463" t="s">
        <v>167</v>
      </c>
      <c r="E220" s="3464" t="s">
        <v>167</v>
      </c>
      <c r="F220" s="3395" t="s">
        <v>488</v>
      </c>
      <c r="G220" s="3396"/>
      <c r="H220" s="3396"/>
      <c r="I220" s="3396"/>
      <c r="J220" s="3396"/>
      <c r="K220" s="3396"/>
      <c r="L220" s="3396"/>
      <c r="M220" s="3396"/>
      <c r="N220" s="3396"/>
      <c r="O220" s="3396"/>
      <c r="P220" s="3397"/>
    </row>
    <row r="221" spans="2:18" ht="189.75" hidden="1" customHeight="1" outlineLevel="1" x14ac:dyDescent="0.35">
      <c r="B221" s="2415" t="s">
        <v>489</v>
      </c>
      <c r="C221" s="3398" t="s">
        <v>2984</v>
      </c>
      <c r="D221" s="3463" t="s">
        <v>167</v>
      </c>
      <c r="E221" s="3464" t="s">
        <v>167</v>
      </c>
      <c r="F221" s="3395" t="s">
        <v>481</v>
      </c>
      <c r="G221" s="3396"/>
      <c r="H221" s="3396"/>
      <c r="I221" s="3396"/>
      <c r="J221" s="3396"/>
      <c r="K221" s="3396"/>
      <c r="L221" s="3396"/>
      <c r="M221" s="3396"/>
      <c r="N221" s="3396"/>
      <c r="O221" s="3396"/>
      <c r="P221" s="3397"/>
    </row>
    <row r="222" spans="2:18" ht="30" customHeight="1" collapsed="1" thickBot="1" x14ac:dyDescent="0.4">
      <c r="B222" s="3478" t="s">
        <v>491</v>
      </c>
      <c r="C222" s="3552"/>
      <c r="D222" s="3552"/>
      <c r="E222" s="3552"/>
      <c r="F222" s="3552"/>
      <c r="G222" s="3552"/>
      <c r="H222" s="3552"/>
      <c r="I222" s="3552"/>
      <c r="J222" s="3552"/>
      <c r="K222" s="3552"/>
      <c r="L222" s="3552"/>
      <c r="M222" s="3552"/>
      <c r="N222" s="3552"/>
      <c r="O222" s="3552"/>
      <c r="P222" s="3553"/>
    </row>
    <row r="223" spans="2:18" ht="409.6" hidden="1" customHeight="1" outlineLevel="1" thickTop="1" x14ac:dyDescent="0.35">
      <c r="B223" s="3554" t="s">
        <v>250</v>
      </c>
      <c r="C223" s="3407" t="s">
        <v>2721</v>
      </c>
      <c r="D223" s="3556"/>
      <c r="E223" s="3557"/>
      <c r="F223" s="3509" t="s">
        <v>2965</v>
      </c>
      <c r="G223" s="3510"/>
      <c r="H223" s="3510"/>
      <c r="I223" s="3510"/>
      <c r="J223" s="3510"/>
      <c r="K223" s="3510"/>
      <c r="L223" s="3510"/>
      <c r="M223" s="3510"/>
      <c r="N223" s="3510"/>
      <c r="O223" s="3510"/>
      <c r="P223" s="3511"/>
    </row>
    <row r="224" spans="2:18" ht="409.5" hidden="1" customHeight="1" outlineLevel="1" x14ac:dyDescent="0.35">
      <c r="B224" s="3555"/>
      <c r="C224" s="3398"/>
      <c r="D224" s="3463"/>
      <c r="E224" s="3464"/>
      <c r="F224" s="3512"/>
      <c r="G224" s="3513"/>
      <c r="H224" s="3513"/>
      <c r="I224" s="3513"/>
      <c r="J224" s="3513"/>
      <c r="K224" s="3513"/>
      <c r="L224" s="3513"/>
      <c r="M224" s="3513"/>
      <c r="N224" s="3513"/>
      <c r="O224" s="3513"/>
      <c r="P224" s="3514"/>
    </row>
    <row r="225" spans="2:16" ht="348.5" hidden="1" customHeight="1" outlineLevel="1" x14ac:dyDescent="0.35">
      <c r="B225" s="2415" t="s">
        <v>411</v>
      </c>
      <c r="C225" s="3398" t="s">
        <v>2985</v>
      </c>
      <c r="D225" s="3463" t="s">
        <v>167</v>
      </c>
      <c r="E225" s="3464" t="s">
        <v>167</v>
      </c>
      <c r="F225" s="3395" t="s">
        <v>2997</v>
      </c>
      <c r="G225" s="3396"/>
      <c r="H225" s="3396"/>
      <c r="I225" s="3396"/>
      <c r="J225" s="3396"/>
      <c r="K225" s="3396"/>
      <c r="L225" s="3396"/>
      <c r="M225" s="3396"/>
      <c r="N225" s="3396"/>
      <c r="O225" s="3396"/>
      <c r="P225" s="3397"/>
    </row>
    <row r="226" spans="2:16" ht="16" customHeight="1" collapsed="1" thickTop="1" x14ac:dyDescent="0.35"/>
    <row r="227" spans="2:16" ht="15.75" customHeight="1" x14ac:dyDescent="0.35"/>
  </sheetData>
  <sheetProtection algorithmName="SHA-512" hashValue="GwgAVmVfswarx/m7vcxmahRHVcqw9F6CSUP5UTuUTKqYYcrN6ceB99cC+UQUqxqJmUI6r363zUA6akMaztD8cg==" saltValue="cGGZ33khluSRqTrZUQsrxA==" spinCount="100000" sheet="1" objects="1" scenarios="1" formatCells="0" formatColumns="0" formatRows="0"/>
  <mergeCells count="316">
    <mergeCell ref="A7:G7"/>
    <mergeCell ref="B9:P9"/>
    <mergeCell ref="C10:E10"/>
    <mergeCell ref="F10:P10"/>
    <mergeCell ref="C2:E4"/>
    <mergeCell ref="C15:E15"/>
    <mergeCell ref="F15:P15"/>
    <mergeCell ref="C16:E16"/>
    <mergeCell ref="F16:P16"/>
    <mergeCell ref="C17:E17"/>
    <mergeCell ref="F17:P17"/>
    <mergeCell ref="B11:P11"/>
    <mergeCell ref="B12:B13"/>
    <mergeCell ref="C12:E13"/>
    <mergeCell ref="F12:P13"/>
    <mergeCell ref="C14:E14"/>
    <mergeCell ref="F14:P14"/>
    <mergeCell ref="C21:E21"/>
    <mergeCell ref="F21:P21"/>
    <mergeCell ref="C22:E22"/>
    <mergeCell ref="F22:P22"/>
    <mergeCell ref="C23:E23"/>
    <mergeCell ref="F23:P23"/>
    <mergeCell ref="C18:E18"/>
    <mergeCell ref="F18:P18"/>
    <mergeCell ref="C19:E19"/>
    <mergeCell ref="F19:P19"/>
    <mergeCell ref="C20:E20"/>
    <mergeCell ref="F20:P20"/>
    <mergeCell ref="C27:E27"/>
    <mergeCell ref="F27:P27"/>
    <mergeCell ref="C28:E28"/>
    <mergeCell ref="F28:P28"/>
    <mergeCell ref="C29:E29"/>
    <mergeCell ref="F29:P29"/>
    <mergeCell ref="C24:E24"/>
    <mergeCell ref="F24:P24"/>
    <mergeCell ref="C25:E25"/>
    <mergeCell ref="F25:P25"/>
    <mergeCell ref="C26:E26"/>
    <mergeCell ref="F26:P26"/>
    <mergeCell ref="C33:E33"/>
    <mergeCell ref="F33:P33"/>
    <mergeCell ref="C34:E34"/>
    <mergeCell ref="F34:P34"/>
    <mergeCell ref="C35:E35"/>
    <mergeCell ref="F35:P35"/>
    <mergeCell ref="C30:E30"/>
    <mergeCell ref="F30:P30"/>
    <mergeCell ref="C31:E31"/>
    <mergeCell ref="F31:P31"/>
    <mergeCell ref="C32:E32"/>
    <mergeCell ref="F32:P32"/>
    <mergeCell ref="C39:E39"/>
    <mergeCell ref="F39:P39"/>
    <mergeCell ref="C40:E40"/>
    <mergeCell ref="F40:P40"/>
    <mergeCell ref="C41:E41"/>
    <mergeCell ref="F41:P41"/>
    <mergeCell ref="C36:E36"/>
    <mergeCell ref="F36:P36"/>
    <mergeCell ref="C37:E37"/>
    <mergeCell ref="F37:P37"/>
    <mergeCell ref="C38:E38"/>
    <mergeCell ref="F38:P38"/>
    <mergeCell ref="B46:B47"/>
    <mergeCell ref="C46:E47"/>
    <mergeCell ref="F46:P47"/>
    <mergeCell ref="B48:B52"/>
    <mergeCell ref="C48:E52"/>
    <mergeCell ref="F48:P52"/>
    <mergeCell ref="C42:E42"/>
    <mergeCell ref="F42:P42"/>
    <mergeCell ref="B43:P43"/>
    <mergeCell ref="B44:B45"/>
    <mergeCell ref="C44:E45"/>
    <mergeCell ref="F44:P45"/>
    <mergeCell ref="B63:B65"/>
    <mergeCell ref="C63:E65"/>
    <mergeCell ref="F63:P65"/>
    <mergeCell ref="B66:B77"/>
    <mergeCell ref="C66:E77"/>
    <mergeCell ref="F66:P77"/>
    <mergeCell ref="B53:B56"/>
    <mergeCell ref="C53:E56"/>
    <mergeCell ref="F53:P56"/>
    <mergeCell ref="B57:B62"/>
    <mergeCell ref="C57:E62"/>
    <mergeCell ref="F57:P62"/>
    <mergeCell ref="B82:B83"/>
    <mergeCell ref="C82:E83"/>
    <mergeCell ref="F82:P83"/>
    <mergeCell ref="B84:B85"/>
    <mergeCell ref="C84:E85"/>
    <mergeCell ref="F84:P85"/>
    <mergeCell ref="B78:P78"/>
    <mergeCell ref="B79:B80"/>
    <mergeCell ref="C79:E80"/>
    <mergeCell ref="F79:P80"/>
    <mergeCell ref="B81:P81"/>
    <mergeCell ref="B95:B100"/>
    <mergeCell ref="C95:E100"/>
    <mergeCell ref="F95:P100"/>
    <mergeCell ref="B101:B103"/>
    <mergeCell ref="C101:E103"/>
    <mergeCell ref="F101:P103"/>
    <mergeCell ref="B86:B90"/>
    <mergeCell ref="C86:E90"/>
    <mergeCell ref="F86:P90"/>
    <mergeCell ref="B91:B94"/>
    <mergeCell ref="C91:E94"/>
    <mergeCell ref="F91:P94"/>
    <mergeCell ref="B107:P107"/>
    <mergeCell ref="B108:B109"/>
    <mergeCell ref="C108:E109"/>
    <mergeCell ref="F108:P109"/>
    <mergeCell ref="C110:E110"/>
    <mergeCell ref="F110:P110"/>
    <mergeCell ref="C104:E104"/>
    <mergeCell ref="F104:P104"/>
    <mergeCell ref="C105:E105"/>
    <mergeCell ref="F105:P105"/>
    <mergeCell ref="C106:E106"/>
    <mergeCell ref="F106:P106"/>
    <mergeCell ref="C114:E114"/>
    <mergeCell ref="F114:P114"/>
    <mergeCell ref="C115:E115"/>
    <mergeCell ref="F115:P115"/>
    <mergeCell ref="C116:E116"/>
    <mergeCell ref="F116:P116"/>
    <mergeCell ref="C111:E111"/>
    <mergeCell ref="F111:P111"/>
    <mergeCell ref="C112:E112"/>
    <mergeCell ref="F112:P112"/>
    <mergeCell ref="C113:E113"/>
    <mergeCell ref="F113:P113"/>
    <mergeCell ref="B121:B122"/>
    <mergeCell ref="C121:E122"/>
    <mergeCell ref="F121:P122"/>
    <mergeCell ref="B123:P123"/>
    <mergeCell ref="B124:B126"/>
    <mergeCell ref="C124:E126"/>
    <mergeCell ref="F124:P126"/>
    <mergeCell ref="B117:P117"/>
    <mergeCell ref="B118:B119"/>
    <mergeCell ref="C118:E119"/>
    <mergeCell ref="F118:P119"/>
    <mergeCell ref="B120:P120"/>
    <mergeCell ref="C131:E131"/>
    <mergeCell ref="F131:P131"/>
    <mergeCell ref="C132:E132"/>
    <mergeCell ref="F132:P132"/>
    <mergeCell ref="C133:E133"/>
    <mergeCell ref="F133:P133"/>
    <mergeCell ref="C127:E128"/>
    <mergeCell ref="F127:P128"/>
    <mergeCell ref="B129:B130"/>
    <mergeCell ref="C129:E130"/>
    <mergeCell ref="F129:P130"/>
    <mergeCell ref="B137:B138"/>
    <mergeCell ref="C137:E138"/>
    <mergeCell ref="F137:P138"/>
    <mergeCell ref="C139:E139"/>
    <mergeCell ref="F139:P139"/>
    <mergeCell ref="C134:E134"/>
    <mergeCell ref="F134:P134"/>
    <mergeCell ref="C135:E135"/>
    <mergeCell ref="F135:P135"/>
    <mergeCell ref="C136:E136"/>
    <mergeCell ref="F136:P136"/>
    <mergeCell ref="C144:E144"/>
    <mergeCell ref="F144:P144"/>
    <mergeCell ref="B145:P145"/>
    <mergeCell ref="B146:B147"/>
    <mergeCell ref="C146:E147"/>
    <mergeCell ref="F146:P147"/>
    <mergeCell ref="B140:P140"/>
    <mergeCell ref="B141:B142"/>
    <mergeCell ref="C141:E142"/>
    <mergeCell ref="F141:P142"/>
    <mergeCell ref="C143:E143"/>
    <mergeCell ref="F143:P143"/>
    <mergeCell ref="C151:E151"/>
    <mergeCell ref="F151:P151"/>
    <mergeCell ref="C152:E152"/>
    <mergeCell ref="F152:P152"/>
    <mergeCell ref="C153:E153"/>
    <mergeCell ref="F153:P153"/>
    <mergeCell ref="C148:E148"/>
    <mergeCell ref="F148:P148"/>
    <mergeCell ref="C149:E150"/>
    <mergeCell ref="F149:P150"/>
    <mergeCell ref="C158:E158"/>
    <mergeCell ref="F158:P158"/>
    <mergeCell ref="B159:P159"/>
    <mergeCell ref="B160:B161"/>
    <mergeCell ref="C160:E161"/>
    <mergeCell ref="F160:P161"/>
    <mergeCell ref="B154:P154"/>
    <mergeCell ref="B155:B156"/>
    <mergeCell ref="C155:E156"/>
    <mergeCell ref="F155:P156"/>
    <mergeCell ref="C157:E157"/>
    <mergeCell ref="F157:P157"/>
    <mergeCell ref="B165:P165"/>
    <mergeCell ref="B166:B167"/>
    <mergeCell ref="C166:E167"/>
    <mergeCell ref="F166:P167"/>
    <mergeCell ref="C168:E168"/>
    <mergeCell ref="F168:P168"/>
    <mergeCell ref="C162:E162"/>
    <mergeCell ref="F162:P162"/>
    <mergeCell ref="C163:E163"/>
    <mergeCell ref="F163:P163"/>
    <mergeCell ref="C164:E164"/>
    <mergeCell ref="F164:P164"/>
    <mergeCell ref="C174:E174"/>
    <mergeCell ref="F174:P174"/>
    <mergeCell ref="C175:E175"/>
    <mergeCell ref="F175:P175"/>
    <mergeCell ref="C176:E176"/>
    <mergeCell ref="F176:P176"/>
    <mergeCell ref="C169:E169"/>
    <mergeCell ref="F169:P169"/>
    <mergeCell ref="C170:E170"/>
    <mergeCell ref="F170:P170"/>
    <mergeCell ref="B171:P171"/>
    <mergeCell ref="B172:B173"/>
    <mergeCell ref="C172:E173"/>
    <mergeCell ref="F172:P173"/>
    <mergeCell ref="B185:B186"/>
    <mergeCell ref="C185:E186"/>
    <mergeCell ref="F185:P186"/>
    <mergeCell ref="C187:E187"/>
    <mergeCell ref="F187:P187"/>
    <mergeCell ref="C183:E183"/>
    <mergeCell ref="F183:P183"/>
    <mergeCell ref="B184:P184"/>
    <mergeCell ref="C177:E177"/>
    <mergeCell ref="F177:P177"/>
    <mergeCell ref="C178:E178"/>
    <mergeCell ref="F178:P178"/>
    <mergeCell ref="B179:P179"/>
    <mergeCell ref="B180:B181"/>
    <mergeCell ref="C180:E182"/>
    <mergeCell ref="F180:P182"/>
    <mergeCell ref="C191:E191"/>
    <mergeCell ref="F191:P191"/>
    <mergeCell ref="C192:E192"/>
    <mergeCell ref="F192:P192"/>
    <mergeCell ref="C193:E193"/>
    <mergeCell ref="F193:P193"/>
    <mergeCell ref="C188:E188"/>
    <mergeCell ref="F188:P188"/>
    <mergeCell ref="C189:E189"/>
    <mergeCell ref="F189:P189"/>
    <mergeCell ref="C190:E190"/>
    <mergeCell ref="F190:P190"/>
    <mergeCell ref="C197:E197"/>
    <mergeCell ref="F197:P197"/>
    <mergeCell ref="C198:E198"/>
    <mergeCell ref="F198:P198"/>
    <mergeCell ref="C199:E199"/>
    <mergeCell ref="F199:P199"/>
    <mergeCell ref="C194:E194"/>
    <mergeCell ref="F194:P194"/>
    <mergeCell ref="C195:E195"/>
    <mergeCell ref="F195:P195"/>
    <mergeCell ref="C196:E196"/>
    <mergeCell ref="F196:P196"/>
    <mergeCell ref="C204:E204"/>
    <mergeCell ref="F204:P204"/>
    <mergeCell ref="C205:E205"/>
    <mergeCell ref="F205:P205"/>
    <mergeCell ref="C206:E206"/>
    <mergeCell ref="F206:P206"/>
    <mergeCell ref="C203:E203"/>
    <mergeCell ref="F203:P203"/>
    <mergeCell ref="B200:P200"/>
    <mergeCell ref="B201:B202"/>
    <mergeCell ref="C201:E202"/>
    <mergeCell ref="F201:P202"/>
    <mergeCell ref="C212:E212"/>
    <mergeCell ref="F212:P212"/>
    <mergeCell ref="C213:E213"/>
    <mergeCell ref="F213:P213"/>
    <mergeCell ref="B207:P207"/>
    <mergeCell ref="B208:B209"/>
    <mergeCell ref="C208:E209"/>
    <mergeCell ref="F208:P209"/>
    <mergeCell ref="C210:E210"/>
    <mergeCell ref="F210:P210"/>
    <mergeCell ref="C225:E225"/>
    <mergeCell ref="F225:P225"/>
    <mergeCell ref="K2:M5"/>
    <mergeCell ref="K8:M8"/>
    <mergeCell ref="C221:E221"/>
    <mergeCell ref="F221:P221"/>
    <mergeCell ref="B222:P222"/>
    <mergeCell ref="B223:B224"/>
    <mergeCell ref="C223:E224"/>
    <mergeCell ref="F223:P224"/>
    <mergeCell ref="C218:E218"/>
    <mergeCell ref="F218:P218"/>
    <mergeCell ref="C219:E219"/>
    <mergeCell ref="F219:P219"/>
    <mergeCell ref="C220:E220"/>
    <mergeCell ref="F220:P220"/>
    <mergeCell ref="C214:E214"/>
    <mergeCell ref="F214:P214"/>
    <mergeCell ref="B215:P215"/>
    <mergeCell ref="B216:B217"/>
    <mergeCell ref="C216:E217"/>
    <mergeCell ref="F216:P217"/>
    <mergeCell ref="C211:E211"/>
    <mergeCell ref="F211:P211"/>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7111117893"/>
    <pageSetUpPr autoPageBreaks="0"/>
  </sheetPr>
  <dimension ref="A1:IV9903"/>
  <sheetViews>
    <sheetView showGridLines="0" zoomScale="85" zoomScaleNormal="85" zoomScaleSheetLayoutView="55" workbookViewId="0">
      <selection activeCell="C6" sqref="C6"/>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13" max="13" width="2.08203125" customWidth="1"/>
    <col min="14" max="14" width="1.5" customWidth="1"/>
    <col min="16" max="16" width="11" customWidth="1"/>
    <col min="20" max="20" width="10.58203125" customWidth="1"/>
    <col min="21" max="21" width="1.58203125" customWidth="1"/>
    <col min="32" max="32" width="1.58203125" customWidth="1"/>
    <col min="33" max="33" width="10.58203125" customWidth="1"/>
    <col min="34" max="34" width="11" customWidth="1"/>
    <col min="43" max="43" width="1.58203125" customWidth="1"/>
    <col min="46" max="47" width="11" customWidth="1"/>
    <col min="62" max="62" width="11" customWidth="1"/>
    <col min="70" max="70" width="11" customWidth="1"/>
    <col min="71" max="71" width="1.58203125" customWidth="1"/>
    <col min="86" max="86" width="11" customWidth="1"/>
    <col min="92" max="92" width="1.58203125" customWidth="1"/>
    <col min="93" max="95" width="11" customWidth="1"/>
    <col min="96" max="96" width="1.58203125" customWidth="1"/>
    <col min="97" max="97" width="10.58203125" customWidth="1"/>
    <col min="108" max="109" width="10.58203125" customWidth="1"/>
    <col min="110" max="110" width="1.58203125" customWidth="1"/>
    <col min="111" max="111" width="11" customWidth="1"/>
    <col min="119" max="119" width="1.58203125" customWidth="1"/>
    <col min="130" max="131" width="1.58203125" customWidth="1"/>
    <col min="132" max="132" width="4" customWidth="1"/>
    <col min="148" max="148" width="11" customWidth="1"/>
    <col min="155" max="155" width="19.25" customWidth="1"/>
    <col min="168" max="168" width="11" customWidth="1"/>
    <col min="171" max="171" width="15.75" customWidth="1"/>
    <col min="178" max="178" width="1.58203125" customWidth="1"/>
    <col min="180" max="184" width="15.58203125" customWidth="1"/>
    <col min="186" max="186" width="1.58203125" customWidth="1"/>
    <col min="187" max="187" width="9.58203125" customWidth="1"/>
    <col min="190" max="190" width="15" customWidth="1"/>
    <col min="192" max="192" width="15" customWidth="1"/>
    <col min="194" max="194" width="11" customWidth="1"/>
    <col min="199" max="199" width="1.58203125" customWidth="1"/>
    <col min="201" max="202" width="9.58203125" customWidth="1"/>
    <col min="208" max="208" width="1.58203125" customWidth="1"/>
    <col min="211" max="211" width="15.58203125" customWidth="1"/>
    <col min="219" max="219" width="1.58203125" customWidth="1"/>
    <col min="224" max="224" width="1.58203125" customWidth="1"/>
    <col min="228" max="228" width="14.58203125" customWidth="1"/>
    <col min="235" max="235" width="1.58203125" customWidth="1"/>
    <col min="240" max="240" width="1.58203125" customWidth="1"/>
    <col min="256" max="256" width="1.58203125" customWidth="1"/>
  </cols>
  <sheetData>
    <row r="1" spans="1:10" ht="15.65" customHeight="1" thickBot="1" x14ac:dyDescent="0.4">
      <c r="A1" s="3310" t="s">
        <v>47</v>
      </c>
      <c r="B1" s="3310"/>
      <c r="C1" s="3310"/>
      <c r="D1" s="3310"/>
      <c r="E1" s="3310"/>
      <c r="F1" s="3310"/>
      <c r="G1" s="3310"/>
      <c r="H1" s="3310"/>
    </row>
    <row r="2" spans="1:10" ht="20.149999999999999" customHeight="1" thickBot="1" x14ac:dyDescent="0.4">
      <c r="A2" s="3310"/>
      <c r="B2" s="3310"/>
      <c r="C2" s="3310"/>
      <c r="D2" s="3310"/>
      <c r="E2" s="3310"/>
      <c r="F2" s="3310"/>
      <c r="G2" s="3310"/>
      <c r="H2" s="3310"/>
      <c r="I2" s="3609" t="s">
        <v>1</v>
      </c>
      <c r="J2" s="3610"/>
    </row>
    <row r="3" spans="1:10" ht="20.149999999999999" customHeight="1" thickBot="1" x14ac:dyDescent="0.4">
      <c r="A3" s="3310"/>
      <c r="B3" s="3310"/>
      <c r="C3" s="3310"/>
      <c r="D3" s="3310"/>
      <c r="E3" s="3310"/>
      <c r="F3" s="3310"/>
      <c r="G3" s="3310"/>
      <c r="H3" s="3310"/>
      <c r="I3" s="3609" t="s">
        <v>2</v>
      </c>
      <c r="J3" s="3610"/>
    </row>
    <row r="4" spans="1:10" ht="15.65" customHeight="1" x14ac:dyDescent="0.35">
      <c r="A4" s="3310"/>
      <c r="B4" s="3310"/>
      <c r="C4" s="3310"/>
      <c r="D4" s="3310"/>
      <c r="E4" s="3310"/>
      <c r="F4" s="3310"/>
      <c r="G4" s="3310"/>
      <c r="H4" s="3310"/>
    </row>
    <row r="5" spans="1:10" ht="15.65" customHeight="1" x14ac:dyDescent="0.35">
      <c r="A5" s="46"/>
      <c r="B5" s="46"/>
      <c r="C5" s="46"/>
      <c r="D5" s="46"/>
      <c r="E5" s="46"/>
      <c r="F5" s="46"/>
      <c r="G5" s="46"/>
      <c r="H5" s="46"/>
    </row>
    <row r="6" spans="1:10" ht="15.65" customHeight="1" thickBot="1" x14ac:dyDescent="0.4">
      <c r="A6" s="46"/>
      <c r="B6" s="46"/>
      <c r="C6" s="46"/>
      <c r="D6" s="46"/>
      <c r="E6" s="46"/>
      <c r="F6" s="46"/>
      <c r="G6" s="46"/>
      <c r="H6" s="46"/>
    </row>
    <row r="7" spans="1:10" ht="15.65" customHeight="1" x14ac:dyDescent="0.35">
      <c r="A7" s="46"/>
      <c r="B7" s="46"/>
      <c r="C7" s="3619" t="s">
        <v>19</v>
      </c>
      <c r="D7" s="3620"/>
      <c r="E7" s="3620"/>
      <c r="F7" s="3620"/>
      <c r="G7" s="3620"/>
      <c r="H7" s="3621"/>
    </row>
    <row r="8" spans="1:10" ht="15.65" customHeight="1" x14ac:dyDescent="0.35">
      <c r="A8" s="46"/>
      <c r="B8" s="46"/>
      <c r="C8" s="3622"/>
      <c r="D8" s="3515"/>
      <c r="E8" s="3515"/>
      <c r="F8" s="3515"/>
      <c r="G8" s="3515"/>
      <c r="H8" s="3623"/>
    </row>
    <row r="9" spans="1:10" ht="15.65" customHeight="1" x14ac:dyDescent="0.35">
      <c r="A9" s="46"/>
      <c r="B9" s="46"/>
      <c r="C9" s="3611" t="s">
        <v>50</v>
      </c>
      <c r="D9" s="3612"/>
      <c r="E9" s="3615" t="s">
        <v>117</v>
      </c>
      <c r="F9" s="3615"/>
      <c r="G9" s="3615"/>
      <c r="H9" s="3616"/>
    </row>
    <row r="10" spans="1:10" ht="15.65" hidden="1" customHeight="1" x14ac:dyDescent="0.35">
      <c r="A10" s="46"/>
      <c r="B10" s="46"/>
      <c r="C10" s="3611" t="s">
        <v>50</v>
      </c>
      <c r="D10" s="3612"/>
      <c r="E10" s="3617" t="s">
        <v>118</v>
      </c>
      <c r="F10" s="3617"/>
      <c r="G10" s="3617"/>
      <c r="H10" s="3618"/>
    </row>
    <row r="11" spans="1:10" ht="39.65" customHeight="1" x14ac:dyDescent="0.35">
      <c r="A11" s="46"/>
      <c r="B11" s="46"/>
      <c r="C11" s="3611" t="s">
        <v>50</v>
      </c>
      <c r="D11" s="3612"/>
      <c r="E11" s="3615" t="s">
        <v>119</v>
      </c>
      <c r="F11" s="3615"/>
      <c r="G11" s="3615"/>
      <c r="H11" s="3616"/>
    </row>
    <row r="12" spans="1:10" ht="28.5" customHeight="1" x14ac:dyDescent="0.35">
      <c r="A12" s="46"/>
      <c r="B12" s="46"/>
      <c r="C12" s="3611" t="s">
        <v>50</v>
      </c>
      <c r="D12" s="3612"/>
      <c r="E12" s="3358" t="s">
        <v>120</v>
      </c>
      <c r="F12" s="3358"/>
      <c r="G12" s="3358"/>
      <c r="H12" s="3613"/>
    </row>
    <row r="13" spans="1:10" ht="32.5" customHeight="1" x14ac:dyDescent="0.35">
      <c r="A13" s="46"/>
      <c r="B13" s="46"/>
      <c r="C13" s="3595" t="s">
        <v>50</v>
      </c>
      <c r="D13" s="3596"/>
      <c r="E13" s="3597" t="s">
        <v>121</v>
      </c>
      <c r="F13" s="3598"/>
      <c r="G13" s="3598"/>
      <c r="H13" s="3599"/>
    </row>
    <row r="14" spans="1:10" ht="28" customHeight="1" x14ac:dyDescent="0.35">
      <c r="A14" s="46"/>
      <c r="B14" s="46"/>
      <c r="C14" s="3595" t="s">
        <v>50</v>
      </c>
      <c r="D14" s="3596"/>
      <c r="E14" s="3597" t="s">
        <v>122</v>
      </c>
      <c r="F14" s="3598"/>
      <c r="G14" s="3598"/>
      <c r="H14" s="3599"/>
    </row>
    <row r="15" spans="1:10" ht="15.65" customHeight="1" x14ac:dyDescent="0.35">
      <c r="A15" s="46"/>
      <c r="B15" s="46"/>
      <c r="C15" s="3595" t="s">
        <v>50</v>
      </c>
      <c r="D15" s="3596"/>
      <c r="E15" s="3358" t="s">
        <v>123</v>
      </c>
      <c r="F15" s="3358"/>
      <c r="G15" s="3358"/>
      <c r="H15" s="3613"/>
    </row>
    <row r="16" spans="1:10" ht="15.65" customHeight="1" x14ac:dyDescent="0.35">
      <c r="A16" s="46"/>
      <c r="B16" s="46"/>
      <c r="C16" s="3595" t="s">
        <v>50</v>
      </c>
      <c r="D16" s="3596"/>
      <c r="E16" s="3360" t="s">
        <v>124</v>
      </c>
      <c r="F16" s="3360"/>
      <c r="G16" s="3360"/>
      <c r="H16" s="3614"/>
    </row>
    <row r="17" spans="1:19" ht="15.65" customHeight="1" x14ac:dyDescent="0.35">
      <c r="A17" s="46"/>
      <c r="B17" s="46"/>
      <c r="C17" s="3595" t="s">
        <v>50</v>
      </c>
      <c r="D17" s="3596"/>
      <c r="E17" s="3597" t="s">
        <v>125</v>
      </c>
      <c r="F17" s="3598"/>
      <c r="G17" s="3598"/>
      <c r="H17" s="3599"/>
    </row>
    <row r="18" spans="1:19" ht="32.5" customHeight="1" x14ac:dyDescent="0.35">
      <c r="A18" s="46"/>
      <c r="B18" s="46"/>
      <c r="C18" s="3595" t="s">
        <v>50</v>
      </c>
      <c r="D18" s="3596"/>
      <c r="E18" s="3597" t="s">
        <v>126</v>
      </c>
      <c r="F18" s="3598"/>
      <c r="G18" s="3598"/>
      <c r="H18" s="3599"/>
    </row>
    <row r="19" spans="1:19" ht="46" customHeight="1" x14ac:dyDescent="0.35">
      <c r="A19" s="46"/>
      <c r="B19" s="46"/>
      <c r="C19" s="3595" t="s">
        <v>50</v>
      </c>
      <c r="D19" s="3596"/>
      <c r="E19" s="3597" t="s">
        <v>127</v>
      </c>
      <c r="F19" s="3598"/>
      <c r="G19" s="3598"/>
      <c r="H19" s="3599"/>
    </row>
    <row r="20" spans="1:19" ht="32.5" customHeight="1" x14ac:dyDescent="0.35">
      <c r="A20" s="46"/>
      <c r="B20" s="46"/>
      <c r="C20" s="3595" t="s">
        <v>50</v>
      </c>
      <c r="D20" s="3596"/>
      <c r="E20" s="3597" t="s">
        <v>128</v>
      </c>
      <c r="F20" s="3598"/>
      <c r="G20" s="3598"/>
      <c r="H20" s="3599"/>
    </row>
    <row r="21" spans="1:19" ht="32.5" customHeight="1" x14ac:dyDescent="0.35">
      <c r="A21" s="46"/>
      <c r="B21" s="46"/>
      <c r="C21" s="3595" t="s">
        <v>50</v>
      </c>
      <c r="D21" s="3596"/>
      <c r="E21" s="3597" t="s">
        <v>129</v>
      </c>
      <c r="F21" s="3598"/>
      <c r="G21" s="3598"/>
      <c r="H21" s="3599"/>
    </row>
    <row r="22" spans="1:19" ht="32.5" customHeight="1" x14ac:dyDescent="0.35">
      <c r="A22" s="46"/>
      <c r="B22" s="46"/>
      <c r="C22" s="3595" t="s">
        <v>50</v>
      </c>
      <c r="D22" s="3596"/>
      <c r="E22" s="3597" t="s">
        <v>130</v>
      </c>
      <c r="F22" s="3598"/>
      <c r="G22" s="3598"/>
      <c r="H22" s="3599"/>
    </row>
    <row r="23" spans="1:19" ht="32.5" customHeight="1" x14ac:dyDescent="0.35">
      <c r="A23" s="46"/>
      <c r="B23" s="46"/>
      <c r="C23" s="3595" t="s">
        <v>50</v>
      </c>
      <c r="D23" s="3596"/>
      <c r="E23" s="3597" t="s">
        <v>131</v>
      </c>
      <c r="F23" s="3598"/>
      <c r="G23" s="3598"/>
      <c r="H23" s="3599"/>
    </row>
    <row r="24" spans="1:19" ht="32.5" customHeight="1" x14ac:dyDescent="0.35">
      <c r="A24" s="46"/>
      <c r="B24" s="46"/>
      <c r="C24" s="3595" t="s">
        <v>50</v>
      </c>
      <c r="D24" s="3596"/>
      <c r="E24" s="3597" t="s">
        <v>132</v>
      </c>
      <c r="F24" s="3598"/>
      <c r="G24" s="3598"/>
      <c r="H24" s="3599"/>
    </row>
    <row r="25" spans="1:19" ht="32.5" customHeight="1" x14ac:dyDescent="0.35">
      <c r="A25" s="46"/>
      <c r="B25" s="46"/>
      <c r="C25" s="3595" t="s">
        <v>50</v>
      </c>
      <c r="D25" s="3596"/>
      <c r="E25" s="3597" t="s">
        <v>133</v>
      </c>
      <c r="F25" s="3598"/>
      <c r="G25" s="3598"/>
      <c r="H25" s="3599"/>
    </row>
    <row r="26" spans="1:19" ht="41.15" customHeight="1" x14ac:dyDescent="0.35">
      <c r="A26" s="46"/>
      <c r="B26" s="46"/>
      <c r="C26" s="3595" t="s">
        <v>50</v>
      </c>
      <c r="D26" s="3596"/>
      <c r="E26" s="3597" t="s">
        <v>134</v>
      </c>
      <c r="F26" s="3598"/>
      <c r="G26" s="3598"/>
      <c r="H26" s="3599"/>
      <c r="P26" s="3362"/>
      <c r="Q26" s="3362"/>
      <c r="R26" s="3362"/>
      <c r="S26" s="3362"/>
    </row>
    <row r="27" spans="1:19" ht="32.5" customHeight="1" x14ac:dyDescent="0.35">
      <c r="A27" s="46"/>
      <c r="B27" s="46"/>
      <c r="C27" s="3595" t="s">
        <v>50</v>
      </c>
      <c r="D27" s="3596"/>
      <c r="E27" s="3597" t="s">
        <v>2745</v>
      </c>
      <c r="F27" s="3598"/>
      <c r="G27" s="3598"/>
      <c r="H27" s="3599"/>
    </row>
    <row r="28" spans="1:19" ht="32.5" customHeight="1" x14ac:dyDescent="0.35">
      <c r="A28" s="46"/>
      <c r="B28" s="46"/>
      <c r="C28" s="3595" t="s">
        <v>50</v>
      </c>
      <c r="D28" s="3596"/>
      <c r="E28" s="3600" t="s">
        <v>2746</v>
      </c>
      <c r="F28" s="3601"/>
      <c r="G28" s="3601"/>
      <c r="H28" s="3602"/>
    </row>
    <row r="29" spans="1:19" ht="32.5" customHeight="1" thickBot="1" x14ac:dyDescent="0.4">
      <c r="A29" s="46"/>
      <c r="B29" s="46"/>
      <c r="C29" s="3590" t="s">
        <v>50</v>
      </c>
      <c r="D29" s="3591"/>
      <c r="E29" s="3592" t="s">
        <v>2747</v>
      </c>
      <c r="F29" s="3593"/>
      <c r="G29" s="3593"/>
      <c r="H29" s="3594"/>
    </row>
    <row r="30" spans="1:19" ht="15.65" customHeight="1" x14ac:dyDescent="0.35">
      <c r="A30" s="46"/>
      <c r="B30" s="46"/>
      <c r="C30" s="46"/>
      <c r="D30" s="46"/>
      <c r="E30" s="46"/>
      <c r="F30" s="46"/>
      <c r="G30" s="46"/>
      <c r="H30" s="46"/>
    </row>
    <row r="31" spans="1:19" ht="200.15" customHeight="1" x14ac:dyDescent="0.35">
      <c r="A31" s="46"/>
      <c r="B31" s="46"/>
      <c r="C31" s="46"/>
      <c r="D31" s="46"/>
      <c r="E31" s="46"/>
      <c r="F31" s="46"/>
      <c r="G31" s="46"/>
      <c r="H31" s="46"/>
    </row>
    <row r="32" spans="1:19" ht="200.15" customHeight="1" x14ac:dyDescent="0.35">
      <c r="A32" s="46"/>
      <c r="B32" s="46"/>
      <c r="C32" s="46"/>
      <c r="D32" s="46"/>
      <c r="E32" s="46"/>
      <c r="F32" s="46"/>
      <c r="G32" s="46"/>
      <c r="H32" s="46"/>
    </row>
    <row r="33" spans="1:256" ht="200.15" customHeight="1" x14ac:dyDescent="0.35">
      <c r="A33" s="46"/>
      <c r="B33" s="46"/>
    </row>
    <row r="34" spans="1:256" ht="200.15" customHeight="1" x14ac:dyDescent="0.35">
      <c r="A34" s="46"/>
      <c r="B34" s="46"/>
    </row>
    <row r="35" spans="1:256" ht="200.15" customHeight="1" x14ac:dyDescent="0.35">
      <c r="A35" s="46"/>
      <c r="B35" s="46"/>
      <c r="C35" s="46"/>
      <c r="D35" s="46"/>
      <c r="F35" s="46"/>
      <c r="G35" s="46"/>
      <c r="H35" s="46"/>
    </row>
    <row r="36" spans="1:256" ht="200.15" customHeight="1" x14ac:dyDescent="0.35">
      <c r="A36" s="46"/>
      <c r="B36" s="46"/>
      <c r="C36" s="46"/>
      <c r="D36" s="46"/>
      <c r="F36" s="46"/>
      <c r="G36" s="46"/>
      <c r="H36" s="46"/>
    </row>
    <row r="37" spans="1:256" ht="200.15" customHeight="1" x14ac:dyDescent="0.35">
      <c r="A37" s="46"/>
      <c r="B37" s="46"/>
      <c r="C37" s="46"/>
      <c r="D37" s="46"/>
      <c r="F37" s="46"/>
      <c r="G37" s="46"/>
      <c r="H37" s="46"/>
    </row>
    <row r="38" spans="1:256" ht="200.15" customHeight="1" x14ac:dyDescent="0.35">
      <c r="A38" s="46"/>
      <c r="B38" s="46"/>
      <c r="C38" s="46"/>
      <c r="D38" s="46"/>
      <c r="F38" s="46"/>
      <c r="G38" s="46"/>
      <c r="H38" s="46"/>
    </row>
    <row r="39" spans="1:256" ht="200.15" customHeight="1" x14ac:dyDescent="0.35">
      <c r="A39" s="46"/>
      <c r="B39" s="46"/>
      <c r="C39" s="46"/>
      <c r="D39" s="46"/>
      <c r="F39" s="46"/>
      <c r="G39" s="46"/>
      <c r="H39" s="46"/>
    </row>
    <row r="40" spans="1:256" ht="200.15" customHeight="1" x14ac:dyDescent="0.35">
      <c r="A40" s="46"/>
      <c r="B40" s="46"/>
      <c r="C40" s="46"/>
      <c r="D40" s="46"/>
      <c r="E40" s="46"/>
      <c r="F40" s="46"/>
      <c r="G40" s="46"/>
      <c r="H40" s="46"/>
    </row>
    <row r="41" spans="1:256" ht="200.15" customHeight="1" x14ac:dyDescent="0.35">
      <c r="A41" s="46"/>
      <c r="B41" s="46"/>
      <c r="C41" s="46"/>
      <c r="D41" s="46"/>
      <c r="E41" s="46"/>
      <c r="F41" s="46"/>
      <c r="G41" s="46"/>
      <c r="H41" s="46"/>
    </row>
    <row r="42" spans="1:256" ht="200.15" customHeight="1" x14ac:dyDescent="0.35">
      <c r="A42" s="46"/>
      <c r="B42" s="46"/>
      <c r="C42" s="46"/>
      <c r="D42" s="46"/>
      <c r="E42" s="46"/>
      <c r="F42" s="46"/>
      <c r="G42" s="46"/>
      <c r="H42" s="46"/>
    </row>
    <row r="43" spans="1:256" ht="15.65" customHeight="1" thickBot="1" x14ac:dyDescent="0.4"/>
    <row r="44" spans="1:256" ht="20.149999999999999" customHeight="1" thickBot="1" x14ac:dyDescent="0.4">
      <c r="D44" s="3587" t="s">
        <v>135</v>
      </c>
      <c r="E44" s="3588"/>
      <c r="F44" s="3589"/>
    </row>
    <row r="45" spans="1:256" ht="15.65" customHeight="1" x14ac:dyDescent="0.35">
      <c r="B45" s="3515" t="s">
        <v>136</v>
      </c>
      <c r="C45" s="3515"/>
      <c r="D45" s="3515"/>
      <c r="E45" s="3515"/>
      <c r="F45" s="3515"/>
      <c r="G45" s="3515"/>
      <c r="H45" s="3515"/>
      <c r="I45" s="3515"/>
      <c r="J45" s="3515"/>
      <c r="K45" s="3515"/>
      <c r="L45" s="3515"/>
      <c r="M45" s="3515"/>
      <c r="N45" s="3515"/>
    </row>
    <row r="46" spans="1:256" ht="15.65" customHeight="1" x14ac:dyDescent="0.35">
      <c r="B46" s="3515"/>
      <c r="C46" s="3515"/>
      <c r="D46" s="3515"/>
      <c r="E46" s="3515"/>
      <c r="F46" s="3515"/>
      <c r="G46" s="3515"/>
      <c r="H46" s="3515"/>
      <c r="I46" s="3515"/>
      <c r="J46" s="3515"/>
      <c r="K46" s="3515"/>
      <c r="L46" s="3515"/>
      <c r="M46" s="3515"/>
      <c r="N46" s="3515"/>
    </row>
    <row r="47" spans="1:256" x14ac:dyDescent="0.35">
      <c r="B47" s="1796"/>
      <c r="N47" s="1796"/>
      <c r="IV47" s="1796"/>
    </row>
    <row r="48" spans="1:256" x14ac:dyDescent="0.35">
      <c r="B48" s="1796"/>
      <c r="N48" s="1796"/>
      <c r="IV48" s="1796"/>
    </row>
    <row r="49" spans="2:256" x14ac:dyDescent="0.35">
      <c r="B49" s="1796"/>
      <c r="N49" s="1796"/>
      <c r="IV49" s="1796"/>
    </row>
    <row r="50" spans="2:256" x14ac:dyDescent="0.35">
      <c r="B50" s="1796"/>
      <c r="N50" s="1796"/>
      <c r="IV50" s="1796"/>
    </row>
    <row r="51" spans="2:256" x14ac:dyDescent="0.35">
      <c r="B51" s="1796"/>
      <c r="N51" s="1796"/>
      <c r="IV51" s="1796"/>
    </row>
    <row r="52" spans="2:256" x14ac:dyDescent="0.35">
      <c r="B52" s="1796"/>
      <c r="N52" s="1796"/>
      <c r="IV52" s="1796"/>
    </row>
    <row r="53" spans="2:256" x14ac:dyDescent="0.35">
      <c r="B53" s="1796"/>
      <c r="N53" s="1796"/>
      <c r="IV53" s="1796"/>
    </row>
    <row r="54" spans="2:256" x14ac:dyDescent="0.35">
      <c r="B54" s="1796"/>
      <c r="N54" s="1796"/>
      <c r="IV54" s="1796"/>
    </row>
    <row r="55" spans="2:256" x14ac:dyDescent="0.35">
      <c r="B55" s="1796"/>
      <c r="N55" s="1796"/>
      <c r="IV55" s="1796"/>
    </row>
    <row r="56" spans="2:256" x14ac:dyDescent="0.35">
      <c r="B56" s="1796"/>
      <c r="N56" s="1796"/>
      <c r="IV56" s="1796"/>
    </row>
    <row r="57" spans="2:256" x14ac:dyDescent="0.35">
      <c r="B57" s="1796"/>
      <c r="N57" s="1796"/>
      <c r="IV57" s="1796"/>
    </row>
    <row r="58" spans="2:256" x14ac:dyDescent="0.35">
      <c r="B58" s="1796"/>
      <c r="N58" s="1796"/>
      <c r="IV58" s="1796"/>
    </row>
    <row r="59" spans="2:256" x14ac:dyDescent="0.35">
      <c r="B59" s="1796"/>
      <c r="N59" s="1796"/>
      <c r="IV59" s="1796"/>
    </row>
    <row r="60" spans="2:256" x14ac:dyDescent="0.35">
      <c r="B60" s="1796"/>
      <c r="N60" s="1796"/>
      <c r="IV60" s="1796"/>
    </row>
    <row r="61" spans="2:256" x14ac:dyDescent="0.35">
      <c r="B61" s="1796"/>
      <c r="N61" s="1796"/>
      <c r="IV61" s="1796"/>
    </row>
    <row r="62" spans="2:256" x14ac:dyDescent="0.35">
      <c r="B62" s="1796"/>
      <c r="N62" s="1796"/>
      <c r="IV62" s="1796"/>
    </row>
    <row r="63" spans="2:256" x14ac:dyDescent="0.35">
      <c r="B63" s="1796"/>
      <c r="N63" s="1796"/>
      <c r="IV63" s="1796"/>
    </row>
    <row r="64" spans="2:256" ht="16" customHeight="1" x14ac:dyDescent="0.35">
      <c r="B64" s="1796"/>
      <c r="N64" s="1796"/>
      <c r="IV64" s="1796"/>
    </row>
    <row r="65" spans="2:256" ht="16" customHeight="1" thickBot="1" x14ac:dyDescent="0.4">
      <c r="B65" s="1796"/>
      <c r="N65" s="1796"/>
      <c r="IV65" s="1796"/>
    </row>
    <row r="66" spans="2:256" ht="16" thickTop="1" x14ac:dyDescent="0.35">
      <c r="B66" s="1796"/>
      <c r="D66" s="3603" t="s">
        <v>136</v>
      </c>
      <c r="E66" s="3604"/>
      <c r="F66" s="3604"/>
      <c r="G66" s="3604"/>
      <c r="H66" s="3605"/>
      <c r="N66" s="1796"/>
      <c r="IV66" s="1796"/>
    </row>
    <row r="67" spans="2:256" x14ac:dyDescent="0.35">
      <c r="B67" s="1796"/>
      <c r="D67" s="3606"/>
      <c r="E67" s="3607"/>
      <c r="F67" s="3607"/>
      <c r="G67" s="3607"/>
      <c r="H67" s="3608"/>
      <c r="N67" s="1796"/>
      <c r="IV67" s="1796"/>
    </row>
    <row r="68" spans="2:256" x14ac:dyDescent="0.35">
      <c r="B68" s="1796"/>
      <c r="N68" s="1796"/>
      <c r="IV68" s="1796"/>
    </row>
    <row r="69" spans="2:256" x14ac:dyDescent="0.35">
      <c r="B69" s="1796"/>
      <c r="N69" s="1796"/>
      <c r="IV69" s="1796"/>
    </row>
    <row r="70" spans="2:256" x14ac:dyDescent="0.35">
      <c r="B70" s="1796"/>
      <c r="N70" s="1796"/>
      <c r="IV70" s="1796"/>
    </row>
    <row r="71" spans="2:256" x14ac:dyDescent="0.35">
      <c r="B71" s="1796"/>
      <c r="N71" s="1796"/>
      <c r="IV71" s="1796"/>
    </row>
    <row r="72" spans="2:256" x14ac:dyDescent="0.35">
      <c r="B72" s="1796"/>
      <c r="N72" s="1796"/>
      <c r="IV72" s="1796"/>
    </row>
    <row r="73" spans="2:256" x14ac:dyDescent="0.35">
      <c r="B73" s="1796"/>
      <c r="N73" s="1796"/>
      <c r="IV73" s="1796"/>
    </row>
    <row r="74" spans="2:256" x14ac:dyDescent="0.35">
      <c r="B74" s="1796"/>
      <c r="N74" s="1796"/>
      <c r="IV74" s="1796"/>
    </row>
    <row r="75" spans="2:256" x14ac:dyDescent="0.35">
      <c r="B75" s="1796"/>
      <c r="N75" s="1796"/>
      <c r="IV75" s="1796"/>
    </row>
    <row r="76" spans="2:256" x14ac:dyDescent="0.35">
      <c r="B76" s="1796"/>
      <c r="N76" s="1796"/>
      <c r="IV76" s="1796"/>
    </row>
    <row r="77" spans="2:256" x14ac:dyDescent="0.35">
      <c r="B77" s="1796"/>
      <c r="N77" s="1796"/>
      <c r="IV77" s="1796"/>
    </row>
    <row r="78" spans="2:256" x14ac:dyDescent="0.35">
      <c r="B78" s="1796"/>
      <c r="N78" s="1796"/>
      <c r="IV78" s="1796"/>
    </row>
    <row r="79" spans="2:256" x14ac:dyDescent="0.35">
      <c r="B79" s="1796"/>
      <c r="N79" s="1796"/>
      <c r="IV79" s="1796"/>
    </row>
    <row r="80" spans="2:256" x14ac:dyDescent="0.35">
      <c r="B80" s="1796"/>
      <c r="N80" s="1796"/>
      <c r="IV80" s="1796"/>
    </row>
    <row r="81" spans="2:256" x14ac:dyDescent="0.35">
      <c r="B81" s="1796"/>
      <c r="N81" s="1796"/>
      <c r="IV81" s="1796"/>
    </row>
    <row r="82" spans="2:256" x14ac:dyDescent="0.35">
      <c r="B82" s="1796"/>
      <c r="N82" s="1796"/>
      <c r="IV82" s="1796"/>
    </row>
    <row r="83" spans="2:256" x14ac:dyDescent="0.35">
      <c r="B83" s="1796"/>
      <c r="N83" s="1796"/>
      <c r="IV83" s="1796"/>
    </row>
    <row r="84" spans="2:256" x14ac:dyDescent="0.35">
      <c r="B84" s="1796"/>
      <c r="N84" s="1796"/>
      <c r="IV84" s="1796"/>
    </row>
    <row r="85" spans="2:256" x14ac:dyDescent="0.35">
      <c r="B85" s="1796"/>
      <c r="N85" s="1796"/>
      <c r="IV85" s="1796"/>
    </row>
    <row r="86" spans="2:256" x14ac:dyDescent="0.35">
      <c r="B86" s="1796"/>
      <c r="N86" s="1796"/>
      <c r="IV86" s="1796"/>
    </row>
    <row r="87" spans="2:256" x14ac:dyDescent="0.35">
      <c r="B87" s="1796"/>
      <c r="N87" s="1796"/>
      <c r="IV87" s="1796"/>
    </row>
    <row r="88" spans="2:256" x14ac:dyDescent="0.35">
      <c r="B88" s="1796"/>
      <c r="N88" s="1796"/>
      <c r="IV88" s="1796"/>
    </row>
    <row r="89" spans="2:256" x14ac:dyDescent="0.35">
      <c r="B89" s="1796"/>
      <c r="N89" s="1796"/>
      <c r="IV89" s="1796"/>
    </row>
    <row r="90" spans="2:256" x14ac:dyDescent="0.35">
      <c r="B90" s="1796"/>
      <c r="N90" s="1796"/>
      <c r="IV90" s="1796"/>
    </row>
    <row r="91" spans="2:256" x14ac:dyDescent="0.35">
      <c r="B91" s="1796"/>
      <c r="N91" s="1796"/>
      <c r="IV91" s="1796"/>
    </row>
    <row r="92" spans="2:256" x14ac:dyDescent="0.35">
      <c r="B92" s="1796"/>
      <c r="N92" s="1796"/>
      <c r="IV92" s="1796"/>
    </row>
    <row r="93" spans="2:256" x14ac:dyDescent="0.35">
      <c r="B93" s="1796"/>
      <c r="N93" s="1796"/>
      <c r="IV93" s="1796"/>
    </row>
    <row r="94" spans="2:256" x14ac:dyDescent="0.35">
      <c r="B94" s="1796"/>
      <c r="N94" s="1796"/>
      <c r="IV94" s="1796"/>
    </row>
    <row r="95" spans="2:256" x14ac:dyDescent="0.35">
      <c r="B95" s="1796"/>
      <c r="N95" s="1796"/>
      <c r="IV95" s="1796"/>
    </row>
    <row r="96" spans="2:256" x14ac:dyDescent="0.35">
      <c r="B96" s="1796"/>
      <c r="N96" s="1796"/>
      <c r="IV96" s="1796"/>
    </row>
    <row r="97" spans="2:256" x14ac:dyDescent="0.35">
      <c r="B97" s="1796"/>
      <c r="N97" s="1796"/>
      <c r="IV97" s="1796"/>
    </row>
    <row r="98" spans="2:256" x14ac:dyDescent="0.35">
      <c r="B98" s="1796"/>
      <c r="N98" s="1796"/>
      <c r="IV98" s="1796"/>
    </row>
    <row r="99" spans="2:256" x14ac:dyDescent="0.35">
      <c r="B99" s="1796"/>
      <c r="N99" s="1796"/>
      <c r="IV99" s="1796"/>
    </row>
    <row r="100" spans="2:256" x14ac:dyDescent="0.35">
      <c r="B100" s="1796"/>
      <c r="N100" s="1796"/>
      <c r="IV100" s="1796"/>
    </row>
    <row r="101" spans="2:256" x14ac:dyDescent="0.35">
      <c r="B101" s="1796"/>
      <c r="N101" s="1796"/>
      <c r="IV101" s="1796"/>
    </row>
    <row r="102" spans="2:256" x14ac:dyDescent="0.35">
      <c r="B102" s="1796"/>
      <c r="N102" s="1796"/>
      <c r="IV102" s="1796"/>
    </row>
    <row r="103" spans="2:256" x14ac:dyDescent="0.35">
      <c r="B103" s="1796"/>
      <c r="N103" s="1796"/>
      <c r="IV103" s="1796"/>
    </row>
    <row r="104" spans="2:256" x14ac:dyDescent="0.35">
      <c r="B104" s="1796"/>
      <c r="N104" s="1796"/>
      <c r="IV104" s="1796"/>
    </row>
    <row r="105" spans="2:256" x14ac:dyDescent="0.35">
      <c r="B105" s="1796"/>
      <c r="N105" s="1796"/>
      <c r="IV105" s="1796"/>
    </row>
    <row r="106" spans="2:256" x14ac:dyDescent="0.35">
      <c r="B106" s="1796"/>
      <c r="N106" s="1796"/>
      <c r="IV106" s="1796"/>
    </row>
    <row r="107" spans="2:256" x14ac:dyDescent="0.35">
      <c r="B107" s="1796"/>
      <c r="N107" s="1796"/>
      <c r="IV107" s="1796"/>
    </row>
    <row r="108" spans="2:256" x14ac:dyDescent="0.35">
      <c r="B108" s="1796"/>
      <c r="N108" s="1796"/>
      <c r="IV108" s="1796"/>
    </row>
    <row r="109" spans="2:256" x14ac:dyDescent="0.35">
      <c r="B109" s="1796"/>
      <c r="N109" s="1796"/>
      <c r="IV109" s="1796"/>
    </row>
    <row r="110" spans="2:256" x14ac:dyDescent="0.35">
      <c r="B110" s="1796"/>
      <c r="N110" s="1796"/>
      <c r="IV110" s="1796"/>
    </row>
    <row r="111" spans="2:256" x14ac:dyDescent="0.35">
      <c r="B111" s="1796"/>
      <c r="N111" s="1796"/>
      <c r="IV111" s="1796"/>
    </row>
    <row r="112" spans="2:256" x14ac:dyDescent="0.35">
      <c r="B112" s="1796"/>
      <c r="N112" s="1796"/>
      <c r="IV112" s="1796"/>
    </row>
    <row r="113" spans="2:256" x14ac:dyDescent="0.35">
      <c r="B113" s="1796"/>
      <c r="N113" s="1796"/>
      <c r="IV113" s="1796"/>
    </row>
    <row r="114" spans="2:256" x14ac:dyDescent="0.35">
      <c r="B114" s="1796"/>
      <c r="N114" s="1796"/>
      <c r="IV114" s="1796"/>
    </row>
    <row r="115" spans="2:256" x14ac:dyDescent="0.35">
      <c r="B115" s="1796"/>
      <c r="N115" s="1796"/>
      <c r="IV115" s="1796"/>
    </row>
    <row r="116" spans="2:256" x14ac:dyDescent="0.35">
      <c r="B116" s="1796"/>
      <c r="N116" s="1796"/>
      <c r="IV116" s="1796"/>
    </row>
    <row r="117" spans="2:256" x14ac:dyDescent="0.35">
      <c r="B117" s="1796"/>
      <c r="N117" s="1796"/>
      <c r="IV117" s="1796"/>
    </row>
    <row r="118" spans="2:256" x14ac:dyDescent="0.35">
      <c r="B118" s="1796"/>
      <c r="N118" s="1796"/>
      <c r="IV118" s="1796"/>
    </row>
    <row r="119" spans="2:256" x14ac:dyDescent="0.35">
      <c r="B119" s="1796"/>
      <c r="N119" s="1796"/>
      <c r="IV119" s="1796"/>
    </row>
    <row r="120" spans="2:256" x14ac:dyDescent="0.35">
      <c r="B120" s="1796"/>
      <c r="N120" s="1796"/>
      <c r="IV120" s="1796"/>
    </row>
    <row r="121" spans="2:256" x14ac:dyDescent="0.35">
      <c r="B121" s="1796"/>
      <c r="N121" s="1796"/>
      <c r="IV121" s="1796"/>
    </row>
    <row r="122" spans="2:256" x14ac:dyDescent="0.35">
      <c r="B122" s="1796"/>
      <c r="N122" s="1796"/>
      <c r="IV122" s="1796"/>
    </row>
    <row r="123" spans="2:256" x14ac:dyDescent="0.35">
      <c r="B123" s="1796"/>
      <c r="N123" s="1796"/>
      <c r="IV123" s="1796"/>
    </row>
    <row r="124" spans="2:256" x14ac:dyDescent="0.35">
      <c r="B124" s="1796"/>
      <c r="N124" s="1796"/>
      <c r="IV124" s="1796"/>
    </row>
    <row r="125" spans="2:256" x14ac:dyDescent="0.35">
      <c r="B125" s="1796"/>
      <c r="N125" s="1796"/>
      <c r="IV125" s="1796"/>
    </row>
    <row r="126" spans="2:256" x14ac:dyDescent="0.35">
      <c r="B126" s="1796"/>
      <c r="N126" s="1796"/>
      <c r="IV126" s="1796"/>
    </row>
    <row r="127" spans="2:256" x14ac:dyDescent="0.35">
      <c r="B127" s="1796"/>
      <c r="N127" s="1796"/>
      <c r="IV127" s="1796"/>
    </row>
    <row r="128" spans="2:256" x14ac:dyDescent="0.35">
      <c r="B128" s="1796"/>
      <c r="N128" s="1796"/>
      <c r="IV128" s="1796"/>
    </row>
    <row r="129" spans="2:256" x14ac:dyDescent="0.35">
      <c r="B129" s="1796"/>
      <c r="N129" s="1796"/>
      <c r="IV129" s="1796"/>
    </row>
    <row r="130" spans="2:256" x14ac:dyDescent="0.35">
      <c r="B130" s="1796"/>
      <c r="N130" s="1796"/>
      <c r="IV130" s="1796"/>
    </row>
    <row r="131" spans="2:256" x14ac:dyDescent="0.35">
      <c r="B131" s="1796"/>
      <c r="N131" s="1796"/>
      <c r="IV131" s="1796"/>
    </row>
    <row r="132" spans="2:256" x14ac:dyDescent="0.35">
      <c r="B132" s="1796"/>
      <c r="N132" s="1796"/>
      <c r="IV132" s="1796"/>
    </row>
    <row r="133" spans="2:256" x14ac:dyDescent="0.35">
      <c r="B133" s="1796"/>
      <c r="N133" s="1796"/>
      <c r="IV133" s="1796"/>
    </row>
    <row r="134" spans="2:256" x14ac:dyDescent="0.35">
      <c r="B134" s="1796"/>
      <c r="N134" s="1796"/>
      <c r="IV134" s="1796"/>
    </row>
    <row r="135" spans="2:256" x14ac:dyDescent="0.35">
      <c r="B135" s="1796"/>
      <c r="N135" s="1796"/>
      <c r="IV135" s="1796"/>
    </row>
    <row r="136" spans="2:256" x14ac:dyDescent="0.35">
      <c r="B136" s="1796"/>
      <c r="N136" s="1796"/>
      <c r="IV136" s="1796"/>
    </row>
    <row r="137" spans="2:256" x14ac:dyDescent="0.35">
      <c r="B137" s="1796"/>
      <c r="N137" s="1796"/>
      <c r="IV137" s="1796"/>
    </row>
    <row r="138" spans="2:256" x14ac:dyDescent="0.35">
      <c r="B138" s="1796"/>
      <c r="N138" s="1796"/>
      <c r="IV138" s="1796"/>
    </row>
    <row r="139" spans="2:256" x14ac:dyDescent="0.35">
      <c r="B139" s="1796"/>
      <c r="N139" s="1796"/>
      <c r="IV139" s="1796"/>
    </row>
    <row r="140" spans="2:256" x14ac:dyDescent="0.35">
      <c r="B140" s="1796"/>
      <c r="N140" s="1796"/>
      <c r="IV140" s="1796"/>
    </row>
    <row r="141" spans="2:256" x14ac:dyDescent="0.35">
      <c r="B141" s="1796"/>
      <c r="N141" s="1796"/>
      <c r="IV141" s="1796"/>
    </row>
    <row r="142" spans="2:256" x14ac:dyDescent="0.35">
      <c r="B142" s="1796"/>
      <c r="N142" s="1796"/>
      <c r="IV142" s="1796"/>
    </row>
    <row r="143" spans="2:256" x14ac:dyDescent="0.35">
      <c r="B143" s="1796"/>
      <c r="N143" s="1796"/>
      <c r="IV143" s="1796"/>
    </row>
    <row r="144" spans="2:256" x14ac:dyDescent="0.35">
      <c r="B144" s="1796"/>
      <c r="N144" s="1796"/>
      <c r="IV144" s="1796"/>
    </row>
    <row r="145" spans="2:256" x14ac:dyDescent="0.35">
      <c r="B145" s="1796"/>
      <c r="N145" s="1796"/>
      <c r="IV145" s="1796"/>
    </row>
    <row r="146" spans="2:256" x14ac:dyDescent="0.35">
      <c r="B146" s="1796"/>
      <c r="N146" s="1796"/>
      <c r="IV146" s="1796"/>
    </row>
    <row r="147" spans="2:256" x14ac:dyDescent="0.35">
      <c r="B147" s="1796"/>
      <c r="N147" s="1796"/>
      <c r="IV147" s="1796"/>
    </row>
    <row r="148" spans="2:256" x14ac:dyDescent="0.35">
      <c r="B148" s="1796"/>
      <c r="N148" s="1796"/>
      <c r="IV148" s="1796"/>
    </row>
    <row r="149" spans="2:256" x14ac:dyDescent="0.35">
      <c r="B149" s="1796"/>
      <c r="N149" s="1796"/>
      <c r="IV149" s="1796"/>
    </row>
    <row r="150" spans="2:256" x14ac:dyDescent="0.35">
      <c r="B150" s="1796"/>
      <c r="N150" s="1796"/>
      <c r="IV150" s="1796"/>
    </row>
    <row r="151" spans="2:256" x14ac:dyDescent="0.35">
      <c r="B151" s="1796"/>
      <c r="N151" s="1796"/>
      <c r="IV151" s="1796"/>
    </row>
    <row r="152" spans="2:256" x14ac:dyDescent="0.35">
      <c r="B152" s="1796"/>
      <c r="N152" s="1796"/>
      <c r="IV152" s="1796"/>
    </row>
    <row r="153" spans="2:256" x14ac:dyDescent="0.35">
      <c r="B153" s="1796"/>
      <c r="N153" s="1796"/>
      <c r="IV153" s="1796"/>
    </row>
    <row r="154" spans="2:256" x14ac:dyDescent="0.35">
      <c r="B154" s="1796"/>
      <c r="N154" s="1796"/>
      <c r="IV154" s="1796"/>
    </row>
    <row r="155" spans="2:256" x14ac:dyDescent="0.35">
      <c r="B155" s="1796"/>
      <c r="N155" s="1796"/>
      <c r="IV155" s="1796"/>
    </row>
    <row r="156" spans="2:256" x14ac:dyDescent="0.35">
      <c r="B156" s="1796"/>
      <c r="N156" s="1796"/>
      <c r="IV156" s="1796"/>
    </row>
    <row r="157" spans="2:256" x14ac:dyDescent="0.35">
      <c r="B157" s="1796"/>
      <c r="N157" s="1796"/>
      <c r="IV157" s="1796"/>
    </row>
    <row r="158" spans="2:256" x14ac:dyDescent="0.35">
      <c r="B158" s="1796"/>
      <c r="N158" s="1796"/>
      <c r="IV158" s="1796"/>
    </row>
    <row r="159" spans="2:256" x14ac:dyDescent="0.35">
      <c r="B159" s="1796"/>
      <c r="N159" s="1796"/>
      <c r="IV159" s="1796"/>
    </row>
    <row r="160" spans="2:256" x14ac:dyDescent="0.35">
      <c r="B160" s="1796"/>
      <c r="N160" s="1796"/>
      <c r="IV160" s="1796"/>
    </row>
    <row r="161" spans="2:256" x14ac:dyDescent="0.35">
      <c r="B161" s="1796"/>
      <c r="N161" s="1796"/>
      <c r="IV161" s="1796"/>
    </row>
    <row r="162" spans="2:256" x14ac:dyDescent="0.35">
      <c r="B162" s="1796"/>
      <c r="N162" s="1796"/>
      <c r="IV162" s="1796"/>
    </row>
    <row r="163" spans="2:256" x14ac:dyDescent="0.35">
      <c r="B163" s="1796"/>
      <c r="N163" s="1796"/>
      <c r="IV163" s="1796"/>
    </row>
    <row r="164" spans="2:256" x14ac:dyDescent="0.35">
      <c r="B164" s="1796"/>
      <c r="N164" s="1796"/>
      <c r="IV164" s="1796"/>
    </row>
    <row r="165" spans="2:256" x14ac:dyDescent="0.35">
      <c r="B165" s="1796"/>
      <c r="N165" s="1796"/>
      <c r="IV165" s="1796"/>
    </row>
    <row r="166" spans="2:256" x14ac:dyDescent="0.35">
      <c r="B166" s="1796"/>
      <c r="N166" s="1796"/>
      <c r="IV166" s="1796"/>
    </row>
    <row r="167" spans="2:256" x14ac:dyDescent="0.35">
      <c r="B167" s="1796"/>
      <c r="N167" s="1796"/>
      <c r="IV167" s="1796"/>
    </row>
    <row r="168" spans="2:256" x14ac:dyDescent="0.35">
      <c r="B168" s="1796"/>
      <c r="N168" s="1796"/>
      <c r="IV168" s="1796"/>
    </row>
    <row r="169" spans="2:256" x14ac:dyDescent="0.35">
      <c r="B169" s="1796"/>
      <c r="N169" s="1796"/>
      <c r="IV169" s="1796"/>
    </row>
    <row r="170" spans="2:256" x14ac:dyDescent="0.35">
      <c r="B170" s="1796"/>
      <c r="N170" s="1796"/>
      <c r="IV170" s="1796"/>
    </row>
    <row r="171" spans="2:256" x14ac:dyDescent="0.35">
      <c r="B171" s="1796"/>
      <c r="N171" s="1796"/>
      <c r="IV171" s="1796"/>
    </row>
    <row r="172" spans="2:256" x14ac:dyDescent="0.35">
      <c r="B172" s="1796"/>
      <c r="N172" s="1796"/>
      <c r="IV172" s="1796"/>
    </row>
    <row r="173" spans="2:256" x14ac:dyDescent="0.35">
      <c r="B173" s="1796"/>
      <c r="N173" s="1796"/>
      <c r="IV173" s="1796"/>
    </row>
    <row r="174" spans="2:256" x14ac:dyDescent="0.35">
      <c r="B174" s="1796"/>
      <c r="N174" s="1796"/>
      <c r="IV174" s="1796"/>
    </row>
    <row r="175" spans="2:256" x14ac:dyDescent="0.35">
      <c r="B175" s="1796"/>
      <c r="N175" s="1796"/>
      <c r="IV175" s="1796"/>
    </row>
    <row r="176" spans="2:256" x14ac:dyDescent="0.35">
      <c r="B176" s="1796"/>
      <c r="N176" s="1796"/>
      <c r="IV176" s="1796"/>
    </row>
    <row r="177" spans="2:256" x14ac:dyDescent="0.35">
      <c r="B177" s="1796"/>
      <c r="N177" s="1796"/>
      <c r="IV177" s="1796"/>
    </row>
    <row r="178" spans="2:256" x14ac:dyDescent="0.35">
      <c r="B178" s="1796"/>
      <c r="N178" s="1796"/>
      <c r="IV178" s="1796"/>
    </row>
    <row r="179" spans="2:256" x14ac:dyDescent="0.35">
      <c r="B179" s="1796"/>
      <c r="N179" s="1796"/>
      <c r="IV179" s="1796"/>
    </row>
    <row r="180" spans="2:256" x14ac:dyDescent="0.35">
      <c r="B180" s="1796"/>
      <c r="N180" s="1796"/>
      <c r="IV180" s="1796"/>
    </row>
    <row r="181" spans="2:256" x14ac:dyDescent="0.35">
      <c r="B181" s="1796"/>
      <c r="N181" s="1796"/>
      <c r="IV181" s="1796"/>
    </row>
    <row r="182" spans="2:256" x14ac:dyDescent="0.35">
      <c r="B182" s="1796"/>
      <c r="N182" s="1796"/>
      <c r="IV182" s="1796"/>
    </row>
    <row r="183" spans="2:256" x14ac:dyDescent="0.35">
      <c r="B183" s="1796"/>
      <c r="N183" s="1796"/>
      <c r="IV183" s="1796"/>
    </row>
    <row r="184" spans="2:256" x14ac:dyDescent="0.35">
      <c r="B184" s="1796"/>
      <c r="N184" s="1796"/>
      <c r="IV184" s="1796"/>
    </row>
    <row r="185" spans="2:256" x14ac:dyDescent="0.35">
      <c r="B185" s="1796"/>
      <c r="N185" s="1796"/>
      <c r="IV185" s="1796"/>
    </row>
    <row r="186" spans="2:256" x14ac:dyDescent="0.35">
      <c r="B186" s="1796"/>
      <c r="N186" s="1796"/>
      <c r="IV186" s="1796"/>
    </row>
    <row r="187" spans="2:256" x14ac:dyDescent="0.35">
      <c r="B187" s="1796"/>
      <c r="N187" s="1796"/>
      <c r="IV187" s="1796"/>
    </row>
    <row r="188" spans="2:256" x14ac:dyDescent="0.35">
      <c r="B188" s="1796"/>
      <c r="N188" s="1796"/>
      <c r="IV188" s="1796"/>
    </row>
    <row r="189" spans="2:256" x14ac:dyDescent="0.35">
      <c r="B189" s="1796"/>
      <c r="N189" s="1796"/>
      <c r="IV189" s="1796"/>
    </row>
    <row r="190" spans="2:256" x14ac:dyDescent="0.35">
      <c r="B190" s="1796"/>
      <c r="N190" s="1796"/>
      <c r="IV190" s="1796"/>
    </row>
    <row r="191" spans="2:256" x14ac:dyDescent="0.35">
      <c r="B191" s="1796"/>
      <c r="N191" s="1796"/>
      <c r="IV191" s="1796"/>
    </row>
    <row r="192" spans="2:256" x14ac:dyDescent="0.35">
      <c r="B192" s="1796"/>
      <c r="N192" s="1796"/>
      <c r="IV192" s="1796"/>
    </row>
    <row r="193" spans="2:256" x14ac:dyDescent="0.35">
      <c r="B193" s="1796"/>
      <c r="N193" s="1796"/>
      <c r="IV193" s="1796"/>
    </row>
    <row r="194" spans="2:256" x14ac:dyDescent="0.35">
      <c r="B194" s="1796"/>
      <c r="N194" s="1796"/>
      <c r="IV194" s="1796"/>
    </row>
    <row r="195" spans="2:256" x14ac:dyDescent="0.35">
      <c r="B195" s="1796"/>
      <c r="N195" s="1796"/>
      <c r="IV195" s="1796"/>
    </row>
    <row r="196" spans="2:256" x14ac:dyDescent="0.35">
      <c r="B196" s="1796"/>
      <c r="N196" s="1796"/>
      <c r="IV196" s="1796"/>
    </row>
    <row r="197" spans="2:256" x14ac:dyDescent="0.35">
      <c r="B197" s="1796"/>
      <c r="N197" s="1796"/>
      <c r="IV197" s="1796"/>
    </row>
    <row r="198" spans="2:256" x14ac:dyDescent="0.35">
      <c r="B198" s="1796"/>
      <c r="N198" s="1796"/>
      <c r="IV198" s="1796"/>
    </row>
    <row r="199" spans="2:256" x14ac:dyDescent="0.35">
      <c r="B199" s="1796"/>
      <c r="N199" s="1796"/>
      <c r="IV199" s="1796"/>
    </row>
    <row r="200" spans="2:256" x14ac:dyDescent="0.35">
      <c r="B200" s="1796"/>
      <c r="N200" s="1796"/>
      <c r="IV200" s="1796"/>
    </row>
    <row r="201" spans="2:256" x14ac:dyDescent="0.35">
      <c r="B201" s="1796"/>
      <c r="N201" s="1796"/>
      <c r="IV201" s="1796"/>
    </row>
    <row r="202" spans="2:256" x14ac:dyDescent="0.35">
      <c r="B202" s="1796"/>
      <c r="N202" s="1796"/>
      <c r="IV202" s="1796"/>
    </row>
    <row r="203" spans="2:256" x14ac:dyDescent="0.35">
      <c r="B203" s="1796"/>
      <c r="N203" s="1796"/>
      <c r="IV203" s="1796"/>
    </row>
    <row r="204" spans="2:256" x14ac:dyDescent="0.35">
      <c r="B204" s="1796"/>
      <c r="N204" s="1796"/>
      <c r="IV204" s="1796"/>
    </row>
    <row r="205" spans="2:256" x14ac:dyDescent="0.35">
      <c r="B205" s="1796"/>
      <c r="N205" s="1796"/>
      <c r="IV205" s="1796"/>
    </row>
    <row r="206" spans="2:256" x14ac:dyDescent="0.35">
      <c r="B206" s="1796"/>
      <c r="N206" s="1796"/>
      <c r="IV206" s="1796"/>
    </row>
    <row r="207" spans="2:256" x14ac:dyDescent="0.35">
      <c r="B207" s="1796"/>
      <c r="N207" s="1796"/>
      <c r="IV207" s="1796"/>
    </row>
    <row r="208" spans="2:256" x14ac:dyDescent="0.35">
      <c r="B208" s="1796"/>
      <c r="N208" s="1796"/>
      <c r="IV208" s="1796"/>
    </row>
    <row r="209" spans="2:256" x14ac:dyDescent="0.35">
      <c r="B209" s="1796"/>
      <c r="N209" s="1796"/>
      <c r="IV209" s="1796"/>
    </row>
    <row r="210" spans="2:256" x14ac:dyDescent="0.35">
      <c r="B210" s="1796"/>
      <c r="N210" s="1796"/>
      <c r="IV210" s="1796"/>
    </row>
    <row r="211" spans="2:256" x14ac:dyDescent="0.35">
      <c r="B211" s="1796"/>
      <c r="N211" s="1796"/>
      <c r="IV211" s="1796"/>
    </row>
    <row r="212" spans="2:256" x14ac:dyDescent="0.35">
      <c r="B212" s="1796"/>
      <c r="N212" s="1796"/>
      <c r="IV212" s="1796"/>
    </row>
    <row r="213" spans="2:256" x14ac:dyDescent="0.35">
      <c r="B213" s="1796"/>
      <c r="N213" s="1796"/>
      <c r="IV213" s="1796"/>
    </row>
    <row r="214" spans="2:256" x14ac:dyDescent="0.35">
      <c r="B214" s="1796"/>
      <c r="N214" s="1796"/>
      <c r="IV214" s="1796"/>
    </row>
    <row r="215" spans="2:256" x14ac:dyDescent="0.35">
      <c r="B215" s="1796"/>
      <c r="N215" s="1796"/>
      <c r="IV215" s="1796"/>
    </row>
    <row r="216" spans="2:256" x14ac:dyDescent="0.35">
      <c r="B216" s="1796"/>
      <c r="N216" s="1796"/>
      <c r="IV216" s="1796"/>
    </row>
    <row r="217" spans="2:256" x14ac:dyDescent="0.35">
      <c r="B217" s="1796"/>
      <c r="N217" s="1796"/>
      <c r="IV217" s="1796"/>
    </row>
    <row r="218" spans="2:256" x14ac:dyDescent="0.35">
      <c r="B218" s="1796"/>
      <c r="N218" s="1796"/>
      <c r="IV218" s="1796"/>
    </row>
    <row r="219" spans="2:256" x14ac:dyDescent="0.35">
      <c r="B219" s="1796"/>
      <c r="N219" s="1796"/>
      <c r="IV219" s="1796"/>
    </row>
    <row r="220" spans="2:256" x14ac:dyDescent="0.35">
      <c r="B220" s="1796"/>
      <c r="N220" s="1796"/>
      <c r="IV220" s="1796"/>
    </row>
    <row r="221" spans="2:256" x14ac:dyDescent="0.35">
      <c r="B221" s="1796"/>
      <c r="N221" s="1796"/>
    </row>
    <row r="222" spans="2:256" x14ac:dyDescent="0.35">
      <c r="B222" s="1796"/>
      <c r="N222" s="1796"/>
    </row>
    <row r="223" spans="2:256" x14ac:dyDescent="0.35">
      <c r="B223" s="1796"/>
      <c r="N223" s="1796"/>
    </row>
    <row r="224" spans="2:256" x14ac:dyDescent="0.35">
      <c r="B224" s="1796"/>
      <c r="N224" s="1796"/>
    </row>
    <row r="225" spans="2:14" x14ac:dyDescent="0.35">
      <c r="B225" s="1796"/>
      <c r="N225" s="1796"/>
    </row>
    <row r="226" spans="2:14" x14ac:dyDescent="0.35">
      <c r="B226" s="1796"/>
      <c r="N226" s="1796"/>
    </row>
    <row r="227" spans="2:14" x14ac:dyDescent="0.35">
      <c r="B227" s="1796"/>
      <c r="N227" s="1796"/>
    </row>
    <row r="228" spans="2:14" x14ac:dyDescent="0.35">
      <c r="B228" s="1796"/>
      <c r="N228" s="1796"/>
    </row>
    <row r="229" spans="2:14" x14ac:dyDescent="0.35">
      <c r="B229" s="1796"/>
      <c r="N229" s="1796"/>
    </row>
    <row r="230" spans="2:14" x14ac:dyDescent="0.35">
      <c r="B230" s="1796"/>
      <c r="N230" s="1796"/>
    </row>
    <row r="231" spans="2:14" x14ac:dyDescent="0.35">
      <c r="B231" s="1796"/>
      <c r="N231" s="1796"/>
    </row>
    <row r="232" spans="2:14" x14ac:dyDescent="0.35">
      <c r="B232" s="1796"/>
      <c r="N232" s="1796"/>
    </row>
    <row r="233" spans="2:14" x14ac:dyDescent="0.35">
      <c r="B233" s="1796"/>
      <c r="N233" s="1796"/>
    </row>
    <row r="234" spans="2:14" x14ac:dyDescent="0.35">
      <c r="B234" s="1796"/>
      <c r="N234" s="1796"/>
    </row>
    <row r="235" spans="2:14" x14ac:dyDescent="0.35">
      <c r="B235" s="1796"/>
      <c r="N235" s="1796"/>
    </row>
    <row r="236" spans="2:14" x14ac:dyDescent="0.35">
      <c r="B236" s="1796"/>
      <c r="N236" s="1796"/>
    </row>
    <row r="237" spans="2:14" x14ac:dyDescent="0.35">
      <c r="B237" s="1796"/>
      <c r="N237" s="1796"/>
    </row>
    <row r="238" spans="2:14" x14ac:dyDescent="0.35">
      <c r="B238" s="1796"/>
      <c r="N238" s="1796"/>
    </row>
    <row r="239" spans="2:14" x14ac:dyDescent="0.35">
      <c r="B239" s="1796"/>
      <c r="N239" s="1796"/>
    </row>
    <row r="240" spans="2:14" x14ac:dyDescent="0.35">
      <c r="B240" s="1796"/>
      <c r="N240" s="1796"/>
    </row>
    <row r="241" spans="2:14" x14ac:dyDescent="0.35">
      <c r="B241" s="1796"/>
      <c r="N241" s="1796"/>
    </row>
    <row r="242" spans="2:14" x14ac:dyDescent="0.35">
      <c r="B242" s="1796"/>
      <c r="N242" s="1796"/>
    </row>
    <row r="243" spans="2:14" x14ac:dyDescent="0.35">
      <c r="B243" s="1796"/>
      <c r="N243" s="1796"/>
    </row>
    <row r="244" spans="2:14" x14ac:dyDescent="0.35">
      <c r="B244" s="1796"/>
      <c r="N244" s="1796"/>
    </row>
    <row r="245" spans="2:14" x14ac:dyDescent="0.35">
      <c r="B245" s="1796"/>
      <c r="N245" s="1796"/>
    </row>
    <row r="246" spans="2:14" x14ac:dyDescent="0.35">
      <c r="B246" s="1796"/>
      <c r="N246" s="1796"/>
    </row>
    <row r="247" spans="2:14" x14ac:dyDescent="0.35">
      <c r="B247" s="1796"/>
      <c r="N247" s="1796"/>
    </row>
    <row r="248" spans="2:14" x14ac:dyDescent="0.35">
      <c r="B248" s="1796"/>
      <c r="N248" s="1796"/>
    </row>
    <row r="249" spans="2:14" x14ac:dyDescent="0.35">
      <c r="B249" s="1796"/>
      <c r="N249" s="1796"/>
    </row>
    <row r="250" spans="2:14" x14ac:dyDescent="0.35">
      <c r="B250" s="1796"/>
      <c r="N250" s="1796"/>
    </row>
    <row r="251" spans="2:14" x14ac:dyDescent="0.35">
      <c r="B251" s="1796"/>
      <c r="N251" s="1796"/>
    </row>
    <row r="252" spans="2:14" x14ac:dyDescent="0.35">
      <c r="B252" s="1796"/>
      <c r="N252" s="1796"/>
    </row>
    <row r="253" spans="2:14" x14ac:dyDescent="0.35">
      <c r="B253" s="1796"/>
      <c r="N253" s="1796"/>
    </row>
    <row r="254" spans="2:14" x14ac:dyDescent="0.35">
      <c r="B254" s="1796"/>
      <c r="N254" s="1796"/>
    </row>
    <row r="255" spans="2:14" x14ac:dyDescent="0.35">
      <c r="B255" s="1796"/>
      <c r="N255" s="1796"/>
    </row>
    <row r="256" spans="2:14" x14ac:dyDescent="0.35">
      <c r="B256" s="1796"/>
      <c r="N256" s="1796"/>
    </row>
    <row r="257" spans="2:14" x14ac:dyDescent="0.35">
      <c r="B257" s="1796"/>
      <c r="N257" s="1796"/>
    </row>
    <row r="258" spans="2:14" x14ac:dyDescent="0.35">
      <c r="B258" s="1796"/>
      <c r="N258" s="1796"/>
    </row>
    <row r="259" spans="2:14" x14ac:dyDescent="0.35">
      <c r="B259" s="1796"/>
      <c r="N259" s="1796"/>
    </row>
    <row r="260" spans="2:14" x14ac:dyDescent="0.35">
      <c r="B260" s="1796"/>
      <c r="N260" s="1796"/>
    </row>
    <row r="261" spans="2:14" x14ac:dyDescent="0.35">
      <c r="B261" s="1796"/>
      <c r="N261" s="1796"/>
    </row>
    <row r="262" spans="2:14" x14ac:dyDescent="0.35">
      <c r="B262" s="1796"/>
      <c r="N262" s="1796"/>
    </row>
    <row r="263" spans="2:14" x14ac:dyDescent="0.35">
      <c r="B263" s="1796"/>
      <c r="N263" s="1796"/>
    </row>
    <row r="264" spans="2:14" x14ac:dyDescent="0.35">
      <c r="B264" s="1796"/>
      <c r="N264" s="1796"/>
    </row>
    <row r="265" spans="2:14" x14ac:dyDescent="0.35">
      <c r="B265" s="1796"/>
      <c r="N265" s="1796"/>
    </row>
    <row r="266" spans="2:14" x14ac:dyDescent="0.35">
      <c r="B266" s="1796"/>
      <c r="N266" s="1796"/>
    </row>
    <row r="267" spans="2:14" x14ac:dyDescent="0.35">
      <c r="B267" s="1796"/>
      <c r="N267" s="1796"/>
    </row>
    <row r="268" spans="2:14" x14ac:dyDescent="0.35">
      <c r="B268" s="1796"/>
      <c r="N268" s="1796"/>
    </row>
    <row r="269" spans="2:14" x14ac:dyDescent="0.35">
      <c r="B269" s="1796"/>
      <c r="N269" s="1796"/>
    </row>
    <row r="270" spans="2:14" x14ac:dyDescent="0.35">
      <c r="B270" s="1796"/>
      <c r="N270" s="1796"/>
    </row>
    <row r="271" spans="2:14" x14ac:dyDescent="0.35">
      <c r="B271" s="1796"/>
      <c r="N271" s="1796"/>
    </row>
    <row r="272" spans="2:14" x14ac:dyDescent="0.35">
      <c r="B272" s="1796"/>
      <c r="N272" s="1796"/>
    </row>
    <row r="273" spans="2:14" x14ac:dyDescent="0.35">
      <c r="B273" s="1796"/>
      <c r="N273" s="1796"/>
    </row>
    <row r="274" spans="2:14" x14ac:dyDescent="0.35">
      <c r="B274" s="1796"/>
      <c r="N274" s="1796"/>
    </row>
    <row r="275" spans="2:14" x14ac:dyDescent="0.35">
      <c r="B275" s="1796"/>
      <c r="N275" s="1796"/>
    </row>
    <row r="276" spans="2:14" x14ac:dyDescent="0.35">
      <c r="B276" s="1796"/>
      <c r="N276" s="1796"/>
    </row>
    <row r="277" spans="2:14" x14ac:dyDescent="0.35">
      <c r="B277" s="1796"/>
      <c r="N277" s="1796"/>
    </row>
    <row r="278" spans="2:14" x14ac:dyDescent="0.35">
      <c r="B278" s="1796"/>
      <c r="N278" s="1796"/>
    </row>
    <row r="279" spans="2:14" x14ac:dyDescent="0.35">
      <c r="B279" s="1796"/>
      <c r="N279" s="1796"/>
    </row>
    <row r="280" spans="2:14" x14ac:dyDescent="0.35">
      <c r="B280" s="1796"/>
      <c r="N280" s="1796"/>
    </row>
    <row r="281" spans="2:14" x14ac:dyDescent="0.35">
      <c r="B281" s="1796"/>
      <c r="N281" s="1796"/>
    </row>
    <row r="282" spans="2:14" x14ac:dyDescent="0.35">
      <c r="B282" s="1796"/>
      <c r="N282" s="1796"/>
    </row>
    <row r="283" spans="2:14" x14ac:dyDescent="0.35">
      <c r="B283" s="1796"/>
      <c r="N283" s="1796"/>
    </row>
    <row r="284" spans="2:14" x14ac:dyDescent="0.35">
      <c r="B284" s="1796"/>
      <c r="N284" s="1796"/>
    </row>
    <row r="285" spans="2:14" x14ac:dyDescent="0.35">
      <c r="B285" s="1796"/>
      <c r="N285" s="1796"/>
    </row>
    <row r="286" spans="2:14" x14ac:dyDescent="0.35">
      <c r="B286" s="1796"/>
      <c r="N286" s="1796"/>
    </row>
    <row r="287" spans="2:14" x14ac:dyDescent="0.35">
      <c r="B287" s="1796"/>
      <c r="N287" s="1796"/>
    </row>
    <row r="288" spans="2:14" x14ac:dyDescent="0.35">
      <c r="B288" s="1796"/>
      <c r="N288" s="1796"/>
    </row>
    <row r="289" spans="2:14" x14ac:dyDescent="0.35">
      <c r="B289" s="1796"/>
      <c r="N289" s="1796"/>
    </row>
    <row r="290" spans="2:14" x14ac:dyDescent="0.35">
      <c r="B290" s="1796"/>
      <c r="N290" s="1796"/>
    </row>
    <row r="291" spans="2:14" x14ac:dyDescent="0.35">
      <c r="B291" s="1796"/>
      <c r="N291" s="1796"/>
    </row>
    <row r="292" spans="2:14" x14ac:dyDescent="0.35">
      <c r="B292" s="1796"/>
      <c r="N292" s="1796"/>
    </row>
    <row r="293" spans="2:14" x14ac:dyDescent="0.35">
      <c r="B293" s="1796"/>
      <c r="N293" s="1796"/>
    </row>
    <row r="294" spans="2:14" x14ac:dyDescent="0.35">
      <c r="B294" s="1796"/>
      <c r="N294" s="1796"/>
    </row>
    <row r="295" spans="2:14" x14ac:dyDescent="0.35">
      <c r="B295" s="1796"/>
      <c r="N295" s="1796"/>
    </row>
    <row r="296" spans="2:14" x14ac:dyDescent="0.35">
      <c r="B296" s="1796"/>
      <c r="N296" s="1796"/>
    </row>
    <row r="297" spans="2:14" x14ac:dyDescent="0.35">
      <c r="B297" s="1796"/>
      <c r="N297" s="1796"/>
    </row>
    <row r="298" spans="2:14" x14ac:dyDescent="0.35">
      <c r="B298" s="1796"/>
      <c r="N298" s="1796"/>
    </row>
    <row r="299" spans="2:14" x14ac:dyDescent="0.35">
      <c r="B299" s="1796"/>
      <c r="N299" s="1796"/>
    </row>
    <row r="300" spans="2:14" x14ac:dyDescent="0.35">
      <c r="B300" s="1796"/>
      <c r="N300" s="1796"/>
    </row>
    <row r="301" spans="2:14" x14ac:dyDescent="0.35">
      <c r="B301" s="1796"/>
      <c r="N301" s="1796"/>
    </row>
    <row r="302" spans="2:14" x14ac:dyDescent="0.35">
      <c r="B302" s="1796"/>
      <c r="N302" s="1796"/>
    </row>
    <row r="303" spans="2:14" x14ac:dyDescent="0.35">
      <c r="B303" s="1796"/>
      <c r="N303" s="1796"/>
    </row>
    <row r="304" spans="2:14" x14ac:dyDescent="0.35">
      <c r="B304" s="1796"/>
      <c r="N304" s="1796"/>
    </row>
    <row r="305" spans="2:14" x14ac:dyDescent="0.35">
      <c r="B305" s="1796"/>
      <c r="N305" s="1796"/>
    </row>
    <row r="306" spans="2:14" x14ac:dyDescent="0.35">
      <c r="B306" s="1796"/>
      <c r="N306" s="1796"/>
    </row>
    <row r="307" spans="2:14" x14ac:dyDescent="0.35">
      <c r="B307" s="1796"/>
      <c r="N307" s="1796"/>
    </row>
    <row r="308" spans="2:14" x14ac:dyDescent="0.35">
      <c r="B308" s="1796"/>
      <c r="N308" s="1796"/>
    </row>
    <row r="309" spans="2:14" x14ac:dyDescent="0.35">
      <c r="B309" s="1796"/>
      <c r="N309" s="1796"/>
    </row>
    <row r="310" spans="2:14" x14ac:dyDescent="0.35">
      <c r="B310" s="1796"/>
      <c r="N310" s="1796"/>
    </row>
    <row r="311" spans="2:14" x14ac:dyDescent="0.35">
      <c r="B311" s="1796"/>
      <c r="N311" s="1796"/>
    </row>
    <row r="312" spans="2:14" x14ac:dyDescent="0.35">
      <c r="B312" s="1796"/>
      <c r="N312" s="1796"/>
    </row>
    <row r="313" spans="2:14" x14ac:dyDescent="0.35">
      <c r="B313" s="1796"/>
      <c r="N313" s="1796"/>
    </row>
    <row r="314" spans="2:14" x14ac:dyDescent="0.35">
      <c r="B314" s="1796"/>
      <c r="N314" s="1796"/>
    </row>
    <row r="315" spans="2:14" x14ac:dyDescent="0.35">
      <c r="B315" s="1796"/>
      <c r="N315" s="1796"/>
    </row>
    <row r="316" spans="2:14" x14ac:dyDescent="0.35">
      <c r="B316" s="1796"/>
      <c r="N316" s="1796"/>
    </row>
    <row r="317" spans="2:14" x14ac:dyDescent="0.35">
      <c r="B317" s="1796"/>
      <c r="N317" s="1796"/>
    </row>
    <row r="318" spans="2:14" x14ac:dyDescent="0.35">
      <c r="B318" s="1796"/>
      <c r="N318" s="1796"/>
    </row>
    <row r="319" spans="2:14" x14ac:dyDescent="0.35">
      <c r="B319" s="1796"/>
      <c r="N319" s="1796"/>
    </row>
    <row r="320" spans="2:14" x14ac:dyDescent="0.35">
      <c r="B320" s="1796"/>
      <c r="N320" s="1796"/>
    </row>
    <row r="321" spans="2:14" x14ac:dyDescent="0.35">
      <c r="B321" s="1796"/>
      <c r="N321" s="1796"/>
    </row>
    <row r="322" spans="2:14" x14ac:dyDescent="0.35">
      <c r="B322" s="1796"/>
      <c r="N322" s="1796"/>
    </row>
    <row r="323" spans="2:14" x14ac:dyDescent="0.35">
      <c r="B323" s="1796"/>
      <c r="N323" s="1796"/>
    </row>
    <row r="324" spans="2:14" x14ac:dyDescent="0.35">
      <c r="B324" s="1796"/>
      <c r="N324" s="1796"/>
    </row>
    <row r="325" spans="2:14" x14ac:dyDescent="0.35">
      <c r="B325" s="1796"/>
      <c r="N325" s="1796"/>
    </row>
    <row r="326" spans="2:14" x14ac:dyDescent="0.35">
      <c r="B326" s="1796"/>
      <c r="N326" s="1796"/>
    </row>
    <row r="327" spans="2:14" x14ac:dyDescent="0.35">
      <c r="B327" s="1796"/>
      <c r="N327" s="1796"/>
    </row>
    <row r="328" spans="2:14" x14ac:dyDescent="0.35">
      <c r="B328" s="1796"/>
      <c r="N328" s="1796"/>
    </row>
    <row r="329" spans="2:14" x14ac:dyDescent="0.35">
      <c r="B329" s="1796"/>
      <c r="N329" s="1796"/>
    </row>
    <row r="330" spans="2:14" x14ac:dyDescent="0.35">
      <c r="B330" s="1796"/>
      <c r="N330" s="1796"/>
    </row>
    <row r="331" spans="2:14" x14ac:dyDescent="0.35">
      <c r="B331" s="1796"/>
      <c r="N331" s="1796"/>
    </row>
    <row r="332" spans="2:14" x14ac:dyDescent="0.35">
      <c r="B332" s="1796"/>
      <c r="N332" s="1796"/>
    </row>
    <row r="333" spans="2:14" x14ac:dyDescent="0.35">
      <c r="B333" s="1796"/>
      <c r="N333" s="1796"/>
    </row>
    <row r="334" spans="2:14" x14ac:dyDescent="0.35">
      <c r="B334" s="1796"/>
      <c r="N334" s="1796"/>
    </row>
    <row r="335" spans="2:14" x14ac:dyDescent="0.35">
      <c r="B335" s="1796"/>
      <c r="N335" s="1796"/>
    </row>
    <row r="336" spans="2:14" x14ac:dyDescent="0.35">
      <c r="B336" s="1796"/>
      <c r="N336" s="1796"/>
    </row>
    <row r="337" spans="2:14" x14ac:dyDescent="0.35">
      <c r="B337" s="1796"/>
      <c r="N337" s="1796"/>
    </row>
    <row r="338" spans="2:14" x14ac:dyDescent="0.35">
      <c r="B338" s="1796"/>
      <c r="N338" s="1796"/>
    </row>
    <row r="339" spans="2:14" x14ac:dyDescent="0.35">
      <c r="B339" s="1796"/>
      <c r="N339" s="1796"/>
    </row>
    <row r="340" spans="2:14" x14ac:dyDescent="0.35">
      <c r="B340" s="1796"/>
      <c r="N340" s="1796"/>
    </row>
    <row r="341" spans="2:14" x14ac:dyDescent="0.35">
      <c r="B341" s="1796"/>
      <c r="N341" s="1796"/>
    </row>
    <row r="342" spans="2:14" x14ac:dyDescent="0.35">
      <c r="B342" s="1796"/>
      <c r="N342" s="1796"/>
    </row>
    <row r="343" spans="2:14" x14ac:dyDescent="0.35">
      <c r="B343" s="1796"/>
      <c r="N343" s="1796"/>
    </row>
    <row r="344" spans="2:14" x14ac:dyDescent="0.35">
      <c r="B344" s="1796"/>
      <c r="N344" s="1796"/>
    </row>
    <row r="345" spans="2:14" x14ac:dyDescent="0.35">
      <c r="B345" s="1796"/>
      <c r="N345" s="1796"/>
    </row>
    <row r="346" spans="2:14" x14ac:dyDescent="0.35">
      <c r="B346" s="1796"/>
      <c r="N346" s="1796"/>
    </row>
    <row r="347" spans="2:14" x14ac:dyDescent="0.35">
      <c r="B347" s="1796"/>
      <c r="N347" s="1796"/>
    </row>
    <row r="348" spans="2:14" x14ac:dyDescent="0.35">
      <c r="B348" s="1796"/>
      <c r="N348" s="1796"/>
    </row>
    <row r="349" spans="2:14" x14ac:dyDescent="0.35">
      <c r="B349" s="1796"/>
      <c r="N349" s="1796"/>
    </row>
    <row r="350" spans="2:14" x14ac:dyDescent="0.35">
      <c r="B350" s="1796"/>
      <c r="N350" s="1796"/>
    </row>
    <row r="351" spans="2:14" x14ac:dyDescent="0.35">
      <c r="B351" s="1796"/>
      <c r="N351" s="1796"/>
    </row>
    <row r="352" spans="2:14" x14ac:dyDescent="0.35">
      <c r="B352" s="1796"/>
      <c r="N352" s="1796"/>
    </row>
    <row r="353" spans="2:14" x14ac:dyDescent="0.35">
      <c r="B353" s="1796"/>
      <c r="N353" s="1796"/>
    </row>
    <row r="354" spans="2:14" x14ac:dyDescent="0.35">
      <c r="B354" s="1796"/>
      <c r="N354" s="1796"/>
    </row>
    <row r="355" spans="2:14" x14ac:dyDescent="0.35">
      <c r="B355" s="1796"/>
      <c r="N355" s="1796"/>
    </row>
    <row r="356" spans="2:14" x14ac:dyDescent="0.35">
      <c r="B356" s="1796"/>
      <c r="N356" s="1796"/>
    </row>
    <row r="357" spans="2:14" x14ac:dyDescent="0.35">
      <c r="B357" s="1796"/>
      <c r="N357" s="1796"/>
    </row>
    <row r="358" spans="2:14" x14ac:dyDescent="0.35">
      <c r="B358" s="1796"/>
      <c r="N358" s="1796"/>
    </row>
    <row r="359" spans="2:14" x14ac:dyDescent="0.35">
      <c r="B359" s="1796"/>
      <c r="N359" s="1796"/>
    </row>
    <row r="360" spans="2:14" x14ac:dyDescent="0.35">
      <c r="B360" s="1796"/>
      <c r="N360" s="1796"/>
    </row>
    <row r="361" spans="2:14" x14ac:dyDescent="0.35">
      <c r="B361" s="1796"/>
      <c r="N361" s="1796"/>
    </row>
    <row r="362" spans="2:14" x14ac:dyDescent="0.35">
      <c r="B362" s="1796"/>
      <c r="N362" s="1796"/>
    </row>
    <row r="363" spans="2:14" x14ac:dyDescent="0.35">
      <c r="B363" s="1796"/>
      <c r="N363" s="1796"/>
    </row>
    <row r="364" spans="2:14" x14ac:dyDescent="0.35">
      <c r="B364" s="1796"/>
      <c r="N364" s="1796"/>
    </row>
    <row r="365" spans="2:14" x14ac:dyDescent="0.35">
      <c r="B365" s="1796"/>
      <c r="N365" s="1796"/>
    </row>
    <row r="366" spans="2:14" x14ac:dyDescent="0.35">
      <c r="B366" s="1796"/>
      <c r="N366" s="1796"/>
    </row>
    <row r="367" spans="2:14" x14ac:dyDescent="0.35">
      <c r="B367" s="1796"/>
      <c r="N367" s="1796"/>
    </row>
    <row r="368" spans="2:14" x14ac:dyDescent="0.35">
      <c r="B368" s="1796"/>
      <c r="N368" s="1796"/>
    </row>
    <row r="369" spans="2:14" x14ac:dyDescent="0.35">
      <c r="B369" s="1796"/>
      <c r="N369" s="1796"/>
    </row>
    <row r="370" spans="2:14" x14ac:dyDescent="0.35">
      <c r="B370" s="1796"/>
      <c r="N370" s="1796"/>
    </row>
    <row r="371" spans="2:14" x14ac:dyDescent="0.35">
      <c r="B371" s="1796"/>
      <c r="N371" s="1796"/>
    </row>
    <row r="372" spans="2:14" x14ac:dyDescent="0.35">
      <c r="B372" s="1796"/>
      <c r="N372" s="1796"/>
    </row>
    <row r="373" spans="2:14" x14ac:dyDescent="0.35">
      <c r="B373" s="1796"/>
      <c r="N373" s="1796"/>
    </row>
    <row r="374" spans="2:14" x14ac:dyDescent="0.35">
      <c r="B374" s="1796"/>
      <c r="N374" s="1796"/>
    </row>
    <row r="375" spans="2:14" x14ac:dyDescent="0.35">
      <c r="B375" s="1796"/>
      <c r="N375" s="1796"/>
    </row>
    <row r="376" spans="2:14" x14ac:dyDescent="0.35">
      <c r="B376" s="1796"/>
      <c r="N376" s="1796"/>
    </row>
    <row r="377" spans="2:14" x14ac:dyDescent="0.35">
      <c r="B377" s="1796"/>
      <c r="N377" s="1796"/>
    </row>
    <row r="378" spans="2:14" x14ac:dyDescent="0.35">
      <c r="B378" s="1796"/>
      <c r="N378" s="1796"/>
    </row>
    <row r="379" spans="2:14" x14ac:dyDescent="0.35">
      <c r="B379" s="1796"/>
      <c r="N379" s="1796"/>
    </row>
    <row r="380" spans="2:14" x14ac:dyDescent="0.35">
      <c r="B380" s="1796"/>
      <c r="N380" s="1796"/>
    </row>
    <row r="381" spans="2:14" x14ac:dyDescent="0.35">
      <c r="B381" s="1796"/>
      <c r="N381" s="1796"/>
    </row>
    <row r="382" spans="2:14" x14ac:dyDescent="0.35">
      <c r="B382" s="1796"/>
      <c r="N382" s="1796"/>
    </row>
    <row r="383" spans="2:14" x14ac:dyDescent="0.35">
      <c r="B383" s="1796"/>
      <c r="N383" s="1796"/>
    </row>
    <row r="384" spans="2:14" x14ac:dyDescent="0.35">
      <c r="B384" s="1796"/>
      <c r="N384" s="1796"/>
    </row>
    <row r="385" spans="2:14" x14ac:dyDescent="0.35">
      <c r="B385" s="1796"/>
      <c r="N385" s="1796"/>
    </row>
    <row r="386" spans="2:14" x14ac:dyDescent="0.35">
      <c r="B386" s="1796"/>
      <c r="N386" s="1796"/>
    </row>
    <row r="387" spans="2:14" x14ac:dyDescent="0.35">
      <c r="B387" s="1796"/>
      <c r="N387" s="1796"/>
    </row>
    <row r="388" spans="2:14" x14ac:dyDescent="0.35">
      <c r="B388" s="1796"/>
      <c r="N388" s="1796"/>
    </row>
    <row r="389" spans="2:14" x14ac:dyDescent="0.35">
      <c r="B389" s="1796"/>
      <c r="N389" s="1796"/>
    </row>
    <row r="390" spans="2:14" x14ac:dyDescent="0.35">
      <c r="B390" s="1796"/>
      <c r="N390" s="1796"/>
    </row>
    <row r="391" spans="2:14" x14ac:dyDescent="0.35">
      <c r="B391" s="1796"/>
      <c r="N391" s="1796"/>
    </row>
    <row r="392" spans="2:14" x14ac:dyDescent="0.35">
      <c r="B392" s="1796"/>
      <c r="N392" s="1796"/>
    </row>
    <row r="393" spans="2:14" x14ac:dyDescent="0.35">
      <c r="B393" s="1796"/>
      <c r="N393" s="1796"/>
    </row>
    <row r="394" spans="2:14" x14ac:dyDescent="0.35">
      <c r="B394" s="1796"/>
      <c r="N394" s="1796"/>
    </row>
    <row r="395" spans="2:14" x14ac:dyDescent="0.35">
      <c r="B395" s="1796"/>
      <c r="N395" s="1796"/>
    </row>
    <row r="396" spans="2:14" x14ac:dyDescent="0.35">
      <c r="B396" s="1796"/>
      <c r="N396" s="1796"/>
    </row>
    <row r="397" spans="2:14" x14ac:dyDescent="0.35">
      <c r="B397" s="1796"/>
      <c r="N397" s="1796"/>
    </row>
    <row r="398" spans="2:14" x14ac:dyDescent="0.35">
      <c r="B398" s="1796"/>
      <c r="N398" s="1796"/>
    </row>
    <row r="399" spans="2:14" x14ac:dyDescent="0.35">
      <c r="B399" s="1796"/>
      <c r="N399" s="1796"/>
    </row>
    <row r="400" spans="2:14" x14ac:dyDescent="0.35">
      <c r="B400" s="1796"/>
      <c r="N400" s="1796"/>
    </row>
    <row r="401" spans="2:14" x14ac:dyDescent="0.35">
      <c r="B401" s="1796"/>
      <c r="N401" s="1796"/>
    </row>
    <row r="402" spans="2:14" x14ac:dyDescent="0.35">
      <c r="B402" s="1796"/>
      <c r="N402" s="1796"/>
    </row>
    <row r="403" spans="2:14" x14ac:dyDescent="0.35">
      <c r="B403" s="1796"/>
      <c r="N403" s="1796"/>
    </row>
    <row r="404" spans="2:14" x14ac:dyDescent="0.35">
      <c r="B404" s="1796"/>
      <c r="N404" s="1796"/>
    </row>
    <row r="405" spans="2:14" x14ac:dyDescent="0.35">
      <c r="B405" s="1796"/>
      <c r="N405" s="1796"/>
    </row>
    <row r="406" spans="2:14" x14ac:dyDescent="0.35">
      <c r="B406" s="1796"/>
      <c r="N406" s="1796"/>
    </row>
    <row r="407" spans="2:14" x14ac:dyDescent="0.35">
      <c r="B407" s="1796"/>
      <c r="N407" s="1796"/>
    </row>
    <row r="408" spans="2:14" x14ac:dyDescent="0.35">
      <c r="B408" s="1796"/>
      <c r="N408" s="1796"/>
    </row>
    <row r="409" spans="2:14" x14ac:dyDescent="0.35">
      <c r="B409" s="1796"/>
      <c r="N409" s="1796"/>
    </row>
    <row r="410" spans="2:14" x14ac:dyDescent="0.35">
      <c r="B410" s="1796"/>
      <c r="N410" s="1796"/>
    </row>
    <row r="411" spans="2:14" x14ac:dyDescent="0.35">
      <c r="B411" s="1796"/>
      <c r="N411" s="1796"/>
    </row>
    <row r="412" spans="2:14" x14ac:dyDescent="0.35">
      <c r="B412" s="1796"/>
      <c r="N412" s="1796"/>
    </row>
    <row r="413" spans="2:14" x14ac:dyDescent="0.35">
      <c r="B413" s="1796"/>
      <c r="N413" s="1796"/>
    </row>
    <row r="414" spans="2:14" x14ac:dyDescent="0.35">
      <c r="B414" s="1796"/>
      <c r="N414" s="1796"/>
    </row>
    <row r="415" spans="2:14" x14ac:dyDescent="0.35">
      <c r="B415" s="1796"/>
      <c r="N415" s="1796"/>
    </row>
    <row r="416" spans="2:14" x14ac:dyDescent="0.35">
      <c r="B416" s="1796"/>
      <c r="N416" s="1796"/>
    </row>
    <row r="417" spans="2:14" x14ac:dyDescent="0.35">
      <c r="B417" s="1796"/>
      <c r="N417" s="1796"/>
    </row>
    <row r="418" spans="2:14" x14ac:dyDescent="0.35">
      <c r="B418" s="1796"/>
      <c r="N418" s="1796"/>
    </row>
    <row r="419" spans="2:14" x14ac:dyDescent="0.35">
      <c r="B419" s="1796"/>
      <c r="N419" s="1796"/>
    </row>
    <row r="420" spans="2:14" x14ac:dyDescent="0.35">
      <c r="B420" s="1796"/>
      <c r="N420" s="1796"/>
    </row>
    <row r="421" spans="2:14" x14ac:dyDescent="0.35">
      <c r="B421" s="1796"/>
      <c r="N421" s="1796"/>
    </row>
    <row r="422" spans="2:14" x14ac:dyDescent="0.35">
      <c r="B422" s="1796"/>
      <c r="N422" s="1796"/>
    </row>
    <row r="423" spans="2:14" x14ac:dyDescent="0.35">
      <c r="B423" s="1796"/>
      <c r="N423" s="1796"/>
    </row>
    <row r="424" spans="2:14" x14ac:dyDescent="0.35">
      <c r="B424" s="1796"/>
      <c r="N424" s="1796"/>
    </row>
    <row r="425" spans="2:14" x14ac:dyDescent="0.35">
      <c r="B425" s="1796"/>
      <c r="N425" s="1796"/>
    </row>
    <row r="426" spans="2:14" x14ac:dyDescent="0.35">
      <c r="B426" s="1796"/>
      <c r="N426" s="1796"/>
    </row>
    <row r="427" spans="2:14" x14ac:dyDescent="0.35">
      <c r="B427" s="1796"/>
      <c r="N427" s="1796"/>
    </row>
    <row r="428" spans="2:14" x14ac:dyDescent="0.35">
      <c r="B428" s="1796"/>
      <c r="N428" s="1796"/>
    </row>
    <row r="429" spans="2:14" x14ac:dyDescent="0.35">
      <c r="B429" s="1796"/>
      <c r="N429" s="1796"/>
    </row>
    <row r="430" spans="2:14" x14ac:dyDescent="0.35">
      <c r="B430" s="1796"/>
      <c r="N430" s="1796"/>
    </row>
    <row r="431" spans="2:14" x14ac:dyDescent="0.35">
      <c r="B431" s="1796"/>
      <c r="N431" s="1796"/>
    </row>
    <row r="432" spans="2:14" x14ac:dyDescent="0.35">
      <c r="B432" s="1796"/>
      <c r="N432" s="1796"/>
    </row>
    <row r="433" spans="2:14" x14ac:dyDescent="0.35">
      <c r="B433" s="1796"/>
      <c r="N433" s="1796"/>
    </row>
    <row r="434" spans="2:14" x14ac:dyDescent="0.35">
      <c r="B434" s="1796"/>
      <c r="N434" s="1796"/>
    </row>
    <row r="435" spans="2:14" x14ac:dyDescent="0.35">
      <c r="B435" s="1796"/>
      <c r="N435" s="1796"/>
    </row>
    <row r="436" spans="2:14" x14ac:dyDescent="0.35">
      <c r="B436" s="1796"/>
      <c r="N436" s="1796"/>
    </row>
    <row r="437" spans="2:14" x14ac:dyDescent="0.35">
      <c r="B437" s="1796"/>
      <c r="N437" s="1796"/>
    </row>
    <row r="438" spans="2:14" x14ac:dyDescent="0.35">
      <c r="B438" s="1796"/>
      <c r="N438" s="1796"/>
    </row>
    <row r="439" spans="2:14" x14ac:dyDescent="0.35">
      <c r="B439" s="1796"/>
      <c r="N439" s="1796"/>
    </row>
    <row r="440" spans="2:14" x14ac:dyDescent="0.35">
      <c r="B440" s="1796"/>
      <c r="N440" s="1796"/>
    </row>
    <row r="441" spans="2:14" x14ac:dyDescent="0.35">
      <c r="B441" s="1796"/>
      <c r="N441" s="1796"/>
    </row>
    <row r="442" spans="2:14" x14ac:dyDescent="0.35">
      <c r="B442" s="1796"/>
      <c r="N442" s="1796"/>
    </row>
    <row r="443" spans="2:14" x14ac:dyDescent="0.35">
      <c r="B443" s="1796"/>
      <c r="N443" s="1796"/>
    </row>
    <row r="444" spans="2:14" x14ac:dyDescent="0.35">
      <c r="B444" s="1796"/>
      <c r="N444" s="1796"/>
    </row>
    <row r="445" spans="2:14" x14ac:dyDescent="0.35">
      <c r="B445" s="1796"/>
      <c r="N445" s="1796"/>
    </row>
    <row r="446" spans="2:14" x14ac:dyDescent="0.35">
      <c r="B446" s="1796"/>
      <c r="N446" s="1796"/>
    </row>
    <row r="447" spans="2:14" x14ac:dyDescent="0.35">
      <c r="B447" s="1796"/>
      <c r="N447" s="1796"/>
    </row>
    <row r="448" spans="2:14" x14ac:dyDescent="0.35">
      <c r="B448" s="1796"/>
      <c r="N448" s="1796"/>
    </row>
    <row r="449" spans="2:14" x14ac:dyDescent="0.35">
      <c r="B449" s="1796"/>
      <c r="N449" s="1796"/>
    </row>
    <row r="450" spans="2:14" x14ac:dyDescent="0.35">
      <c r="B450" s="1796"/>
      <c r="N450" s="1796"/>
    </row>
    <row r="451" spans="2:14" x14ac:dyDescent="0.35">
      <c r="B451" s="1796"/>
      <c r="N451" s="1796"/>
    </row>
    <row r="452" spans="2:14" x14ac:dyDescent="0.35">
      <c r="B452" s="1796"/>
      <c r="N452" s="1796"/>
    </row>
    <row r="453" spans="2:14" x14ac:dyDescent="0.35">
      <c r="B453" s="1796"/>
      <c r="N453" s="1796"/>
    </row>
    <row r="454" spans="2:14" x14ac:dyDescent="0.35">
      <c r="B454" s="1796"/>
      <c r="N454" s="1796"/>
    </row>
    <row r="455" spans="2:14" x14ac:dyDescent="0.35">
      <c r="B455" s="1796"/>
      <c r="N455" s="1796"/>
    </row>
    <row r="456" spans="2:14" x14ac:dyDescent="0.35">
      <c r="B456" s="1796"/>
      <c r="N456" s="1796"/>
    </row>
    <row r="457" spans="2:14" x14ac:dyDescent="0.35">
      <c r="B457" s="1796"/>
      <c r="N457" s="1796"/>
    </row>
    <row r="458" spans="2:14" x14ac:dyDescent="0.35">
      <c r="B458" s="1796"/>
      <c r="N458" s="1796"/>
    </row>
    <row r="459" spans="2:14" x14ac:dyDescent="0.35">
      <c r="B459" s="1796"/>
      <c r="N459" s="1796"/>
    </row>
    <row r="460" spans="2:14" x14ac:dyDescent="0.35">
      <c r="B460" s="1796"/>
      <c r="N460" s="1796"/>
    </row>
    <row r="461" spans="2:14" x14ac:dyDescent="0.35">
      <c r="B461" s="1796"/>
      <c r="N461" s="1796"/>
    </row>
    <row r="462" spans="2:14" x14ac:dyDescent="0.35">
      <c r="B462" s="1796"/>
      <c r="N462" s="1796"/>
    </row>
    <row r="463" spans="2:14" x14ac:dyDescent="0.35">
      <c r="B463" s="1796"/>
      <c r="N463" s="1796"/>
    </row>
    <row r="464" spans="2:14" x14ac:dyDescent="0.35">
      <c r="B464" s="1796"/>
      <c r="N464" s="1796"/>
    </row>
    <row r="465" spans="2:14" x14ac:dyDescent="0.35">
      <c r="B465" s="1796"/>
      <c r="N465" s="1796"/>
    </row>
    <row r="466" spans="2:14" x14ac:dyDescent="0.35">
      <c r="B466" s="1796"/>
      <c r="N466" s="1796"/>
    </row>
    <row r="467" spans="2:14" x14ac:dyDescent="0.35">
      <c r="B467" s="1796"/>
      <c r="N467" s="1796"/>
    </row>
    <row r="468" spans="2:14" x14ac:dyDescent="0.35">
      <c r="B468" s="1796"/>
      <c r="N468" s="1796"/>
    </row>
    <row r="469" spans="2:14" x14ac:dyDescent="0.35">
      <c r="B469" s="1796"/>
      <c r="N469" s="1796"/>
    </row>
    <row r="470" spans="2:14" x14ac:dyDescent="0.35">
      <c r="B470" s="1796"/>
      <c r="N470" s="1796"/>
    </row>
    <row r="471" spans="2:14" x14ac:dyDescent="0.35">
      <c r="B471" s="1796"/>
      <c r="N471" s="1796"/>
    </row>
    <row r="472" spans="2:14" x14ac:dyDescent="0.35">
      <c r="B472" s="1796"/>
      <c r="N472" s="1796"/>
    </row>
    <row r="473" spans="2:14" x14ac:dyDescent="0.35">
      <c r="B473" s="1796"/>
      <c r="N473" s="1796"/>
    </row>
    <row r="474" spans="2:14" x14ac:dyDescent="0.35">
      <c r="B474" s="1796"/>
      <c r="N474" s="1796"/>
    </row>
    <row r="475" spans="2:14" x14ac:dyDescent="0.35">
      <c r="B475" s="1796"/>
      <c r="N475" s="1796"/>
    </row>
    <row r="476" spans="2:14" x14ac:dyDescent="0.35">
      <c r="B476" s="1796"/>
      <c r="N476" s="1796"/>
    </row>
    <row r="477" spans="2:14" x14ac:dyDescent="0.35">
      <c r="B477" s="1796"/>
      <c r="N477" s="1796"/>
    </row>
    <row r="478" spans="2:14" x14ac:dyDescent="0.35">
      <c r="B478" s="1796"/>
      <c r="N478" s="1796"/>
    </row>
    <row r="479" spans="2:14" x14ac:dyDescent="0.35">
      <c r="B479" s="1796"/>
      <c r="N479" s="1796"/>
    </row>
    <row r="480" spans="2:14" x14ac:dyDescent="0.35">
      <c r="B480" s="1796"/>
      <c r="N480" s="1796"/>
    </row>
    <row r="481" spans="2:14" x14ac:dyDescent="0.35">
      <c r="B481" s="1796"/>
      <c r="N481" s="1796"/>
    </row>
    <row r="482" spans="2:14" x14ac:dyDescent="0.35">
      <c r="B482" s="1796"/>
      <c r="N482" s="1796"/>
    </row>
    <row r="483" spans="2:14" x14ac:dyDescent="0.35">
      <c r="B483" s="1796"/>
      <c r="N483" s="1796"/>
    </row>
    <row r="484" spans="2:14" x14ac:dyDescent="0.35">
      <c r="B484" s="1796"/>
      <c r="N484" s="1796"/>
    </row>
    <row r="485" spans="2:14" x14ac:dyDescent="0.35">
      <c r="B485" s="1796"/>
      <c r="N485" s="1796"/>
    </row>
    <row r="486" spans="2:14" x14ac:dyDescent="0.35">
      <c r="B486" s="1796"/>
      <c r="N486" s="1796"/>
    </row>
    <row r="487" spans="2:14" x14ac:dyDescent="0.35">
      <c r="B487" s="1796"/>
      <c r="N487" s="1796"/>
    </row>
    <row r="488" spans="2:14" x14ac:dyDescent="0.35">
      <c r="B488" s="1796"/>
      <c r="N488" s="1796"/>
    </row>
    <row r="489" spans="2:14" x14ac:dyDescent="0.35">
      <c r="B489" s="1796"/>
      <c r="N489" s="1796"/>
    </row>
    <row r="490" spans="2:14" x14ac:dyDescent="0.35">
      <c r="B490" s="1796"/>
      <c r="N490" s="1796"/>
    </row>
    <row r="491" spans="2:14" x14ac:dyDescent="0.35">
      <c r="B491" s="1796"/>
      <c r="N491" s="1796"/>
    </row>
    <row r="492" spans="2:14" x14ac:dyDescent="0.35">
      <c r="B492" s="1796"/>
      <c r="N492" s="1796"/>
    </row>
    <row r="493" spans="2:14" x14ac:dyDescent="0.35">
      <c r="B493" s="1796"/>
      <c r="N493" s="1796"/>
    </row>
    <row r="494" spans="2:14" x14ac:dyDescent="0.35">
      <c r="B494" s="1796"/>
      <c r="N494" s="1796"/>
    </row>
    <row r="495" spans="2:14" x14ac:dyDescent="0.35">
      <c r="B495" s="1796"/>
      <c r="N495" s="1796"/>
    </row>
    <row r="496" spans="2:14" x14ac:dyDescent="0.35">
      <c r="B496" s="1796"/>
      <c r="N496" s="1796"/>
    </row>
    <row r="497" spans="2:14" x14ac:dyDescent="0.35">
      <c r="B497" s="1796"/>
      <c r="N497" s="1796"/>
    </row>
    <row r="498" spans="2:14" x14ac:dyDescent="0.35">
      <c r="B498" s="1796"/>
      <c r="N498" s="1796"/>
    </row>
    <row r="499" spans="2:14" x14ac:dyDescent="0.35">
      <c r="B499" s="1796"/>
      <c r="N499" s="1796"/>
    </row>
    <row r="500" spans="2:14" x14ac:dyDescent="0.35">
      <c r="B500" s="1796"/>
      <c r="N500" s="1796"/>
    </row>
    <row r="501" spans="2:14" x14ac:dyDescent="0.35">
      <c r="B501" s="1796"/>
      <c r="N501" s="1796"/>
    </row>
    <row r="502" spans="2:14" x14ac:dyDescent="0.35">
      <c r="B502" s="1796"/>
      <c r="N502" s="1796"/>
    </row>
    <row r="503" spans="2:14" x14ac:dyDescent="0.35">
      <c r="B503" s="1796"/>
      <c r="N503" s="1796"/>
    </row>
    <row r="504" spans="2:14" x14ac:dyDescent="0.35">
      <c r="B504" s="1796"/>
      <c r="N504" s="1796"/>
    </row>
    <row r="505" spans="2:14" x14ac:dyDescent="0.35">
      <c r="B505" s="1796"/>
      <c r="N505" s="1796"/>
    </row>
    <row r="506" spans="2:14" x14ac:dyDescent="0.35">
      <c r="B506" s="1796"/>
      <c r="N506" s="1796"/>
    </row>
    <row r="507" spans="2:14" x14ac:dyDescent="0.35">
      <c r="B507" s="1796"/>
      <c r="N507" s="1796"/>
    </row>
    <row r="508" spans="2:14" x14ac:dyDescent="0.35">
      <c r="B508" s="1796"/>
      <c r="N508" s="1796"/>
    </row>
    <row r="509" spans="2:14" x14ac:dyDescent="0.35">
      <c r="B509" s="1796"/>
      <c r="N509" s="1796"/>
    </row>
    <row r="510" spans="2:14" x14ac:dyDescent="0.35">
      <c r="B510" s="1796"/>
      <c r="N510" s="1796"/>
    </row>
    <row r="511" spans="2:14" x14ac:dyDescent="0.35">
      <c r="B511" s="1796"/>
      <c r="N511" s="1796"/>
    </row>
    <row r="512" spans="2:14" x14ac:dyDescent="0.35">
      <c r="B512" s="1796"/>
      <c r="N512" s="1796"/>
    </row>
    <row r="513" spans="2:14" x14ac:dyDescent="0.35">
      <c r="B513" s="1796"/>
      <c r="N513" s="1796"/>
    </row>
    <row r="514" spans="2:14" x14ac:dyDescent="0.35">
      <c r="B514" s="1796"/>
      <c r="N514" s="1796"/>
    </row>
    <row r="515" spans="2:14" x14ac:dyDescent="0.35">
      <c r="B515" s="1796"/>
      <c r="N515" s="1796"/>
    </row>
    <row r="516" spans="2:14" x14ac:dyDescent="0.35">
      <c r="B516" s="1796"/>
      <c r="N516" s="1796"/>
    </row>
    <row r="517" spans="2:14" x14ac:dyDescent="0.35">
      <c r="B517" s="1796"/>
      <c r="N517" s="1796"/>
    </row>
    <row r="518" spans="2:14" x14ac:dyDescent="0.35">
      <c r="B518" s="1796"/>
      <c r="N518" s="1796"/>
    </row>
    <row r="519" spans="2:14" x14ac:dyDescent="0.35">
      <c r="B519" s="1796"/>
      <c r="N519" s="1796"/>
    </row>
    <row r="520" spans="2:14" x14ac:dyDescent="0.35">
      <c r="B520" s="1796"/>
      <c r="N520" s="1796"/>
    </row>
    <row r="521" spans="2:14" x14ac:dyDescent="0.35">
      <c r="B521" s="1796"/>
      <c r="N521" s="1796"/>
    </row>
    <row r="522" spans="2:14" x14ac:dyDescent="0.35">
      <c r="B522" s="1796"/>
      <c r="N522" s="1796"/>
    </row>
    <row r="523" spans="2:14" x14ac:dyDescent="0.35">
      <c r="B523" s="1796"/>
      <c r="N523" s="1796"/>
    </row>
    <row r="524" spans="2:14" x14ac:dyDescent="0.35">
      <c r="B524" s="1796"/>
      <c r="N524" s="1796"/>
    </row>
    <row r="525" spans="2:14" x14ac:dyDescent="0.35">
      <c r="B525" s="1796"/>
      <c r="N525" s="1796"/>
    </row>
    <row r="526" spans="2:14" x14ac:dyDescent="0.35">
      <c r="B526" s="1796"/>
      <c r="N526" s="1796"/>
    </row>
    <row r="527" spans="2:14" x14ac:dyDescent="0.35">
      <c r="B527" s="1796"/>
      <c r="N527" s="1796"/>
    </row>
    <row r="528" spans="2:14" x14ac:dyDescent="0.35">
      <c r="B528" s="1796"/>
      <c r="N528" s="1796"/>
    </row>
    <row r="529" spans="2:14" x14ac:dyDescent="0.35">
      <c r="B529" s="1796"/>
      <c r="N529" s="1796"/>
    </row>
    <row r="530" spans="2:14" x14ac:dyDescent="0.35">
      <c r="B530" s="1796"/>
      <c r="N530" s="1796"/>
    </row>
    <row r="531" spans="2:14" x14ac:dyDescent="0.35">
      <c r="B531" s="1796"/>
      <c r="N531" s="1796"/>
    </row>
    <row r="532" spans="2:14" x14ac:dyDescent="0.35">
      <c r="B532" s="1796"/>
      <c r="N532" s="1796"/>
    </row>
    <row r="533" spans="2:14" x14ac:dyDescent="0.35">
      <c r="B533" s="1796"/>
      <c r="N533" s="1796"/>
    </row>
    <row r="534" spans="2:14" x14ac:dyDescent="0.35">
      <c r="B534" s="1796"/>
      <c r="N534" s="1796"/>
    </row>
    <row r="535" spans="2:14" x14ac:dyDescent="0.35">
      <c r="B535" s="1796"/>
      <c r="N535" s="1796"/>
    </row>
    <row r="536" spans="2:14" x14ac:dyDescent="0.35">
      <c r="B536" s="1796"/>
      <c r="N536" s="1796"/>
    </row>
    <row r="537" spans="2:14" x14ac:dyDescent="0.35">
      <c r="B537" s="1796"/>
      <c r="N537" s="1796"/>
    </row>
    <row r="538" spans="2:14" x14ac:dyDescent="0.35">
      <c r="B538" s="1796"/>
      <c r="N538" s="1796"/>
    </row>
    <row r="539" spans="2:14" x14ac:dyDescent="0.35">
      <c r="B539" s="1796"/>
      <c r="N539" s="1796"/>
    </row>
    <row r="540" spans="2:14" x14ac:dyDescent="0.35">
      <c r="B540" s="1796"/>
      <c r="N540" s="1796"/>
    </row>
    <row r="541" spans="2:14" x14ac:dyDescent="0.35">
      <c r="B541" s="1796"/>
      <c r="N541" s="1796"/>
    </row>
    <row r="542" spans="2:14" x14ac:dyDescent="0.35">
      <c r="B542" s="1796"/>
      <c r="N542" s="1796"/>
    </row>
    <row r="543" spans="2:14" x14ac:dyDescent="0.35">
      <c r="B543" s="1796"/>
      <c r="N543" s="1796"/>
    </row>
    <row r="544" spans="2:14" x14ac:dyDescent="0.35">
      <c r="B544" s="1796"/>
      <c r="N544" s="1796"/>
    </row>
    <row r="545" spans="2:14" x14ac:dyDescent="0.35">
      <c r="B545" s="1796"/>
      <c r="N545" s="1796"/>
    </row>
    <row r="546" spans="2:14" x14ac:dyDescent="0.35">
      <c r="B546" s="1796"/>
      <c r="N546" s="1796"/>
    </row>
    <row r="547" spans="2:14" x14ac:dyDescent="0.35">
      <c r="B547" s="1796"/>
      <c r="N547" s="1796"/>
    </row>
    <row r="548" spans="2:14" x14ac:dyDescent="0.35">
      <c r="B548" s="1796"/>
      <c r="N548" s="1796"/>
    </row>
    <row r="549" spans="2:14" x14ac:dyDescent="0.35">
      <c r="B549" s="1796"/>
      <c r="N549" s="1796"/>
    </row>
    <row r="550" spans="2:14" x14ac:dyDescent="0.35">
      <c r="B550" s="1796"/>
      <c r="N550" s="1796"/>
    </row>
    <row r="551" spans="2:14" x14ac:dyDescent="0.35">
      <c r="B551" s="1796"/>
      <c r="N551" s="1796"/>
    </row>
    <row r="552" spans="2:14" x14ac:dyDescent="0.35">
      <c r="B552" s="1796"/>
      <c r="N552" s="1796"/>
    </row>
    <row r="553" spans="2:14" x14ac:dyDescent="0.35">
      <c r="B553" s="1796"/>
      <c r="N553" s="1796"/>
    </row>
    <row r="554" spans="2:14" x14ac:dyDescent="0.35">
      <c r="B554" s="1796"/>
      <c r="N554" s="1796"/>
    </row>
    <row r="555" spans="2:14" x14ac:dyDescent="0.35">
      <c r="B555" s="1796"/>
      <c r="N555" s="1796"/>
    </row>
    <row r="556" spans="2:14" x14ac:dyDescent="0.35">
      <c r="B556" s="1796"/>
      <c r="N556" s="1796"/>
    </row>
    <row r="557" spans="2:14" x14ac:dyDescent="0.35">
      <c r="B557" s="1796"/>
      <c r="N557" s="1796"/>
    </row>
    <row r="558" spans="2:14" x14ac:dyDescent="0.35">
      <c r="B558" s="1796"/>
      <c r="N558" s="1796"/>
    </row>
    <row r="559" spans="2:14" x14ac:dyDescent="0.35">
      <c r="B559" s="1796"/>
      <c r="N559" s="1796"/>
    </row>
    <row r="560" spans="2:14" x14ac:dyDescent="0.35">
      <c r="B560" s="1796"/>
      <c r="N560" s="1796"/>
    </row>
    <row r="561" spans="2:14" x14ac:dyDescent="0.35">
      <c r="B561" s="1796"/>
      <c r="N561" s="1796"/>
    </row>
    <row r="562" spans="2:14" x14ac:dyDescent="0.35">
      <c r="B562" s="1796"/>
      <c r="N562" s="1796"/>
    </row>
    <row r="563" spans="2:14" x14ac:dyDescent="0.35">
      <c r="B563" s="1796"/>
      <c r="N563" s="1796"/>
    </row>
    <row r="564" spans="2:14" x14ac:dyDescent="0.35">
      <c r="B564" s="1796"/>
      <c r="N564" s="1796"/>
    </row>
    <row r="565" spans="2:14" x14ac:dyDescent="0.35">
      <c r="B565" s="1796"/>
      <c r="N565" s="1796"/>
    </row>
    <row r="566" spans="2:14" x14ac:dyDescent="0.35">
      <c r="B566" s="1796"/>
      <c r="N566" s="1796"/>
    </row>
    <row r="567" spans="2:14" x14ac:dyDescent="0.35">
      <c r="B567" s="1796"/>
      <c r="N567" s="1796"/>
    </row>
    <row r="568" spans="2:14" x14ac:dyDescent="0.35">
      <c r="B568" s="1796"/>
      <c r="N568" s="1796"/>
    </row>
    <row r="569" spans="2:14" x14ac:dyDescent="0.35">
      <c r="B569" s="1796"/>
      <c r="N569" s="1796"/>
    </row>
    <row r="570" spans="2:14" x14ac:dyDescent="0.35">
      <c r="B570" s="1796"/>
      <c r="N570" s="1796"/>
    </row>
    <row r="571" spans="2:14" x14ac:dyDescent="0.35">
      <c r="B571" s="1796"/>
      <c r="N571" s="1796"/>
    </row>
    <row r="572" spans="2:14" x14ac:dyDescent="0.35">
      <c r="B572" s="1796"/>
      <c r="N572" s="1796"/>
    </row>
    <row r="573" spans="2:14" x14ac:dyDescent="0.35">
      <c r="B573" s="1796"/>
      <c r="N573" s="1796"/>
    </row>
    <row r="574" spans="2:14" x14ac:dyDescent="0.35">
      <c r="B574" s="1796"/>
      <c r="N574" s="1796"/>
    </row>
    <row r="575" spans="2:14" x14ac:dyDescent="0.35">
      <c r="B575" s="1796"/>
      <c r="N575" s="1796"/>
    </row>
    <row r="576" spans="2:14" x14ac:dyDescent="0.35">
      <c r="B576" s="1796"/>
      <c r="N576" s="1796"/>
    </row>
    <row r="577" spans="2:14" x14ac:dyDescent="0.35">
      <c r="B577" s="1796"/>
      <c r="N577" s="1796"/>
    </row>
    <row r="578" spans="2:14" x14ac:dyDescent="0.35">
      <c r="B578" s="1796"/>
      <c r="N578" s="1796"/>
    </row>
    <row r="579" spans="2:14" x14ac:dyDescent="0.35">
      <c r="B579" s="1796"/>
      <c r="N579" s="1796"/>
    </row>
    <row r="580" spans="2:14" x14ac:dyDescent="0.35">
      <c r="B580" s="1796"/>
      <c r="N580" s="1796"/>
    </row>
    <row r="581" spans="2:14" x14ac:dyDescent="0.35">
      <c r="B581" s="1796"/>
      <c r="N581" s="1796"/>
    </row>
    <row r="582" spans="2:14" x14ac:dyDescent="0.35">
      <c r="B582" s="1796"/>
      <c r="N582" s="1796"/>
    </row>
    <row r="583" spans="2:14" x14ac:dyDescent="0.35">
      <c r="B583" s="1796"/>
      <c r="N583" s="1796"/>
    </row>
    <row r="584" spans="2:14" x14ac:dyDescent="0.35">
      <c r="B584" s="1796"/>
      <c r="N584" s="1796"/>
    </row>
    <row r="585" spans="2:14" x14ac:dyDescent="0.35">
      <c r="B585" s="1796"/>
      <c r="N585" s="1796"/>
    </row>
    <row r="586" spans="2:14" x14ac:dyDescent="0.35">
      <c r="B586" s="1796"/>
      <c r="N586" s="1796"/>
    </row>
    <row r="587" spans="2:14" x14ac:dyDescent="0.35">
      <c r="B587" s="1796"/>
      <c r="N587" s="1796"/>
    </row>
    <row r="588" spans="2:14" x14ac:dyDescent="0.35">
      <c r="B588" s="1796"/>
      <c r="N588" s="1796"/>
    </row>
    <row r="589" spans="2:14" x14ac:dyDescent="0.35">
      <c r="B589" s="1796"/>
      <c r="N589" s="1796"/>
    </row>
    <row r="590" spans="2:14" x14ac:dyDescent="0.35">
      <c r="B590" s="1796"/>
      <c r="N590" s="1796"/>
    </row>
    <row r="591" spans="2:14" x14ac:dyDescent="0.35">
      <c r="B591" s="1796"/>
      <c r="N591" s="1796"/>
    </row>
    <row r="592" spans="2:14" x14ac:dyDescent="0.35">
      <c r="B592" s="1796"/>
      <c r="N592" s="1796"/>
    </row>
    <row r="593" spans="2:14" x14ac:dyDescent="0.35">
      <c r="B593" s="1796"/>
      <c r="N593" s="1796"/>
    </row>
    <row r="594" spans="2:14" x14ac:dyDescent="0.35">
      <c r="B594" s="1796"/>
      <c r="N594" s="1796"/>
    </row>
    <row r="595" spans="2:14" x14ac:dyDescent="0.35">
      <c r="B595" s="1796"/>
      <c r="N595" s="1796"/>
    </row>
    <row r="596" spans="2:14" x14ac:dyDescent="0.35">
      <c r="B596" s="1796"/>
      <c r="N596" s="1796"/>
    </row>
    <row r="597" spans="2:14" x14ac:dyDescent="0.35">
      <c r="B597" s="1796"/>
      <c r="N597" s="1796"/>
    </row>
    <row r="598" spans="2:14" x14ac:dyDescent="0.35">
      <c r="B598" s="1796"/>
      <c r="N598" s="1796"/>
    </row>
    <row r="599" spans="2:14" x14ac:dyDescent="0.35">
      <c r="B599" s="1796"/>
      <c r="N599" s="1796"/>
    </row>
    <row r="600" spans="2:14" x14ac:dyDescent="0.35">
      <c r="B600" s="1796"/>
      <c r="N600" s="1796"/>
    </row>
    <row r="601" spans="2:14" x14ac:dyDescent="0.35">
      <c r="B601" s="1796"/>
      <c r="N601" s="1796"/>
    </row>
    <row r="602" spans="2:14" x14ac:dyDescent="0.35">
      <c r="B602" s="1796"/>
      <c r="N602" s="1796"/>
    </row>
    <row r="603" spans="2:14" x14ac:dyDescent="0.35">
      <c r="B603" s="1796"/>
      <c r="N603" s="1796"/>
    </row>
    <row r="604" spans="2:14" x14ac:dyDescent="0.35">
      <c r="B604" s="1796"/>
      <c r="N604" s="1796"/>
    </row>
    <row r="605" spans="2:14" x14ac:dyDescent="0.35">
      <c r="B605" s="1796"/>
      <c r="N605" s="1796"/>
    </row>
    <row r="606" spans="2:14" x14ac:dyDescent="0.35">
      <c r="B606" s="1796"/>
      <c r="N606" s="1796"/>
    </row>
    <row r="607" spans="2:14" x14ac:dyDescent="0.35">
      <c r="B607" s="1796"/>
      <c r="N607" s="1796"/>
    </row>
    <row r="608" spans="2:14" x14ac:dyDescent="0.35">
      <c r="B608" s="1796"/>
      <c r="N608" s="1796"/>
    </row>
    <row r="609" spans="2:14" x14ac:dyDescent="0.35">
      <c r="B609" s="1796"/>
      <c r="N609" s="1796"/>
    </row>
    <row r="610" spans="2:14" x14ac:dyDescent="0.35">
      <c r="B610" s="1796"/>
      <c r="N610" s="1796"/>
    </row>
    <row r="611" spans="2:14" x14ac:dyDescent="0.35">
      <c r="B611" s="1796"/>
      <c r="N611" s="1796"/>
    </row>
    <row r="612" spans="2:14" x14ac:dyDescent="0.35">
      <c r="B612" s="1796"/>
      <c r="N612" s="1796"/>
    </row>
    <row r="613" spans="2:14" x14ac:dyDescent="0.35">
      <c r="B613" s="1796"/>
      <c r="N613" s="1796"/>
    </row>
    <row r="614" spans="2:14" x14ac:dyDescent="0.35">
      <c r="B614" s="1796"/>
      <c r="N614" s="1796"/>
    </row>
    <row r="615" spans="2:14" x14ac:dyDescent="0.35">
      <c r="B615" s="1796"/>
      <c r="N615" s="1796"/>
    </row>
    <row r="616" spans="2:14" x14ac:dyDescent="0.35">
      <c r="B616" s="1796"/>
      <c r="N616" s="1796"/>
    </row>
    <row r="617" spans="2:14" x14ac:dyDescent="0.35">
      <c r="B617" s="1796"/>
      <c r="N617" s="1796"/>
    </row>
    <row r="618" spans="2:14" x14ac:dyDescent="0.35">
      <c r="B618" s="1796"/>
      <c r="N618" s="1796"/>
    </row>
    <row r="619" spans="2:14" x14ac:dyDescent="0.35">
      <c r="B619" s="1796"/>
      <c r="N619" s="1796"/>
    </row>
    <row r="620" spans="2:14" x14ac:dyDescent="0.35">
      <c r="B620" s="1796"/>
      <c r="N620" s="1796"/>
    </row>
    <row r="621" spans="2:14" x14ac:dyDescent="0.35">
      <c r="B621" s="1796"/>
      <c r="N621" s="1796"/>
    </row>
    <row r="622" spans="2:14" x14ac:dyDescent="0.35">
      <c r="B622" s="1796"/>
      <c r="N622" s="1796"/>
    </row>
    <row r="623" spans="2:14" x14ac:dyDescent="0.35">
      <c r="B623" s="1796"/>
      <c r="N623" s="1796"/>
    </row>
    <row r="624" spans="2:14" x14ac:dyDescent="0.35">
      <c r="B624" s="1796"/>
      <c r="N624" s="1796"/>
    </row>
    <row r="625" spans="2:14" x14ac:dyDescent="0.35">
      <c r="B625" s="1796"/>
      <c r="N625" s="1796"/>
    </row>
    <row r="626" spans="2:14" x14ac:dyDescent="0.35">
      <c r="B626" s="1796"/>
      <c r="N626" s="1796"/>
    </row>
    <row r="627" spans="2:14" x14ac:dyDescent="0.35">
      <c r="B627" s="1796"/>
      <c r="N627" s="1796"/>
    </row>
    <row r="628" spans="2:14" x14ac:dyDescent="0.35">
      <c r="B628" s="1796"/>
      <c r="N628" s="1796"/>
    </row>
    <row r="629" spans="2:14" x14ac:dyDescent="0.35">
      <c r="B629" s="1796"/>
      <c r="N629" s="1796"/>
    </row>
    <row r="630" spans="2:14" x14ac:dyDescent="0.35">
      <c r="B630" s="1796"/>
      <c r="N630" s="1796"/>
    </row>
    <row r="631" spans="2:14" x14ac:dyDescent="0.35">
      <c r="B631" s="1796"/>
      <c r="N631" s="1796"/>
    </row>
    <row r="632" spans="2:14" x14ac:dyDescent="0.35">
      <c r="B632" s="1796"/>
      <c r="N632" s="1796"/>
    </row>
    <row r="633" spans="2:14" x14ac:dyDescent="0.35">
      <c r="B633" s="1796"/>
      <c r="N633" s="1796"/>
    </row>
    <row r="634" spans="2:14" x14ac:dyDescent="0.35">
      <c r="B634" s="1796"/>
      <c r="N634" s="1796"/>
    </row>
    <row r="635" spans="2:14" x14ac:dyDescent="0.35">
      <c r="B635" s="1796"/>
      <c r="N635" s="1796"/>
    </row>
    <row r="636" spans="2:14" x14ac:dyDescent="0.35">
      <c r="B636" s="1796"/>
      <c r="N636" s="1796"/>
    </row>
    <row r="637" spans="2:14" x14ac:dyDescent="0.35">
      <c r="B637" s="1796"/>
      <c r="N637" s="1796"/>
    </row>
    <row r="638" spans="2:14" x14ac:dyDescent="0.35">
      <c r="B638" s="1796"/>
      <c r="N638" s="1796"/>
    </row>
    <row r="639" spans="2:14" x14ac:dyDescent="0.35">
      <c r="B639" s="1796"/>
      <c r="N639" s="1796"/>
    </row>
    <row r="640" spans="2:14" x14ac:dyDescent="0.35">
      <c r="B640" s="1796"/>
      <c r="N640" s="1796"/>
    </row>
    <row r="641" spans="2:14" x14ac:dyDescent="0.35">
      <c r="B641" s="1796"/>
      <c r="N641" s="1796"/>
    </row>
    <row r="642" spans="2:14" x14ac:dyDescent="0.35">
      <c r="B642" s="1796"/>
      <c r="N642" s="1796"/>
    </row>
    <row r="643" spans="2:14" x14ac:dyDescent="0.35">
      <c r="B643" s="1796"/>
      <c r="N643" s="1796"/>
    </row>
    <row r="644" spans="2:14" x14ac:dyDescent="0.35">
      <c r="B644" s="1796"/>
      <c r="N644" s="1796"/>
    </row>
    <row r="645" spans="2:14" x14ac:dyDescent="0.35">
      <c r="B645" s="1796"/>
      <c r="N645" s="1796"/>
    </row>
    <row r="646" spans="2:14" x14ac:dyDescent="0.35">
      <c r="B646" s="1796"/>
      <c r="N646" s="1796"/>
    </row>
    <row r="647" spans="2:14" x14ac:dyDescent="0.35">
      <c r="B647" s="1796"/>
      <c r="N647" s="1796"/>
    </row>
    <row r="648" spans="2:14" x14ac:dyDescent="0.35">
      <c r="B648" s="1796"/>
      <c r="N648" s="1796"/>
    </row>
    <row r="649" spans="2:14" x14ac:dyDescent="0.35">
      <c r="B649" s="1796"/>
      <c r="N649" s="1796"/>
    </row>
    <row r="650" spans="2:14" x14ac:dyDescent="0.35">
      <c r="B650" s="1796"/>
      <c r="N650" s="1796"/>
    </row>
    <row r="651" spans="2:14" x14ac:dyDescent="0.35">
      <c r="B651" s="1796"/>
      <c r="N651" s="1796"/>
    </row>
    <row r="652" spans="2:14" x14ac:dyDescent="0.35">
      <c r="B652" s="1796"/>
      <c r="N652" s="1796"/>
    </row>
    <row r="653" spans="2:14" x14ac:dyDescent="0.35">
      <c r="B653" s="1796"/>
      <c r="N653" s="1796"/>
    </row>
    <row r="654" spans="2:14" x14ac:dyDescent="0.35">
      <c r="B654" s="1796"/>
      <c r="N654" s="1796"/>
    </row>
    <row r="655" spans="2:14" x14ac:dyDescent="0.35">
      <c r="B655" s="1796"/>
      <c r="N655" s="1796"/>
    </row>
    <row r="656" spans="2:14" x14ac:dyDescent="0.35">
      <c r="B656" s="1796"/>
      <c r="N656" s="1796"/>
    </row>
    <row r="657" spans="2:14" x14ac:dyDescent="0.35">
      <c r="B657" s="1796"/>
      <c r="N657" s="1796"/>
    </row>
    <row r="658" spans="2:14" x14ac:dyDescent="0.35">
      <c r="B658" s="1796"/>
      <c r="N658" s="1796"/>
    </row>
    <row r="659" spans="2:14" x14ac:dyDescent="0.35">
      <c r="B659" s="1796"/>
      <c r="N659" s="1796"/>
    </row>
    <row r="660" spans="2:14" x14ac:dyDescent="0.35">
      <c r="B660" s="1796"/>
      <c r="N660" s="1796"/>
    </row>
    <row r="661" spans="2:14" x14ac:dyDescent="0.35">
      <c r="B661" s="1796"/>
      <c r="N661" s="1796"/>
    </row>
    <row r="662" spans="2:14" x14ac:dyDescent="0.35">
      <c r="B662" s="1796"/>
      <c r="N662" s="1796"/>
    </row>
    <row r="663" spans="2:14" x14ac:dyDescent="0.35">
      <c r="B663" s="1796"/>
      <c r="N663" s="1796"/>
    </row>
    <row r="664" spans="2:14" x14ac:dyDescent="0.35">
      <c r="B664" s="1796"/>
      <c r="N664" s="1796"/>
    </row>
    <row r="665" spans="2:14" x14ac:dyDescent="0.35">
      <c r="B665" s="1796"/>
      <c r="N665" s="1796"/>
    </row>
    <row r="666" spans="2:14" x14ac:dyDescent="0.35">
      <c r="B666" s="1796"/>
      <c r="N666" s="1796"/>
    </row>
    <row r="667" spans="2:14" x14ac:dyDescent="0.35">
      <c r="B667" s="1796"/>
      <c r="N667" s="1796"/>
    </row>
    <row r="668" spans="2:14" x14ac:dyDescent="0.35">
      <c r="B668" s="1796"/>
      <c r="N668" s="1796"/>
    </row>
    <row r="669" spans="2:14" x14ac:dyDescent="0.35">
      <c r="B669" s="1796"/>
      <c r="N669" s="1796"/>
    </row>
    <row r="670" spans="2:14" x14ac:dyDescent="0.35">
      <c r="B670" s="1796"/>
      <c r="N670" s="1796"/>
    </row>
    <row r="671" spans="2:14" x14ac:dyDescent="0.35">
      <c r="B671" s="1796"/>
      <c r="N671" s="1796"/>
    </row>
    <row r="672" spans="2:14" x14ac:dyDescent="0.35">
      <c r="B672" s="1796"/>
      <c r="N672" s="1796"/>
    </row>
    <row r="673" spans="2:14" x14ac:dyDescent="0.35">
      <c r="B673" s="1796"/>
      <c r="N673" s="1796"/>
    </row>
    <row r="674" spans="2:14" x14ac:dyDescent="0.35">
      <c r="B674" s="1796"/>
      <c r="N674" s="1796"/>
    </row>
    <row r="675" spans="2:14" x14ac:dyDescent="0.35">
      <c r="B675" s="1796"/>
      <c r="N675" s="1796"/>
    </row>
    <row r="676" spans="2:14" x14ac:dyDescent="0.35">
      <c r="B676" s="1796"/>
      <c r="N676" s="1796"/>
    </row>
    <row r="677" spans="2:14" x14ac:dyDescent="0.35">
      <c r="B677" s="1796"/>
      <c r="N677" s="1796"/>
    </row>
    <row r="678" spans="2:14" x14ac:dyDescent="0.35">
      <c r="B678" s="1796"/>
      <c r="N678" s="1796"/>
    </row>
    <row r="679" spans="2:14" x14ac:dyDescent="0.35">
      <c r="B679" s="1796"/>
      <c r="N679" s="1796"/>
    </row>
    <row r="680" spans="2:14" x14ac:dyDescent="0.35">
      <c r="B680" s="1796"/>
      <c r="N680" s="1796"/>
    </row>
    <row r="681" spans="2:14" x14ac:dyDescent="0.35">
      <c r="B681" s="1796"/>
      <c r="N681" s="1796"/>
    </row>
    <row r="682" spans="2:14" x14ac:dyDescent="0.35">
      <c r="B682" s="1796"/>
      <c r="N682" s="1796"/>
    </row>
    <row r="683" spans="2:14" x14ac:dyDescent="0.35">
      <c r="B683" s="1796"/>
      <c r="N683" s="1796"/>
    </row>
    <row r="684" spans="2:14" x14ac:dyDescent="0.35">
      <c r="B684" s="1796"/>
      <c r="N684" s="1796"/>
    </row>
    <row r="685" spans="2:14" x14ac:dyDescent="0.35">
      <c r="B685" s="1796"/>
      <c r="N685" s="1796"/>
    </row>
    <row r="686" spans="2:14" x14ac:dyDescent="0.35">
      <c r="B686" s="1796"/>
      <c r="N686" s="1796"/>
    </row>
    <row r="687" spans="2:14" x14ac:dyDescent="0.35">
      <c r="B687" s="1796"/>
      <c r="N687" s="1796"/>
    </row>
    <row r="688" spans="2:14" x14ac:dyDescent="0.35">
      <c r="B688" s="1796"/>
      <c r="N688" s="1796"/>
    </row>
    <row r="689" spans="2:14" x14ac:dyDescent="0.35">
      <c r="B689" s="1796"/>
      <c r="N689" s="1796"/>
    </row>
    <row r="690" spans="2:14" x14ac:dyDescent="0.35">
      <c r="B690" s="1796"/>
      <c r="N690" s="1796"/>
    </row>
    <row r="691" spans="2:14" x14ac:dyDescent="0.35">
      <c r="B691" s="1796"/>
      <c r="N691" s="1796"/>
    </row>
    <row r="692" spans="2:14" x14ac:dyDescent="0.35">
      <c r="B692" s="1796"/>
      <c r="N692" s="1796"/>
    </row>
    <row r="693" spans="2:14" x14ac:dyDescent="0.35">
      <c r="B693" s="1796"/>
      <c r="N693" s="1796"/>
    </row>
    <row r="694" spans="2:14" x14ac:dyDescent="0.35">
      <c r="B694" s="1796"/>
      <c r="N694" s="1796"/>
    </row>
    <row r="695" spans="2:14" x14ac:dyDescent="0.35">
      <c r="B695" s="1796"/>
      <c r="N695" s="1796"/>
    </row>
    <row r="696" spans="2:14" x14ac:dyDescent="0.35">
      <c r="B696" s="1796"/>
      <c r="N696" s="1796"/>
    </row>
    <row r="697" spans="2:14" x14ac:dyDescent="0.35">
      <c r="B697" s="1796"/>
      <c r="N697" s="1796"/>
    </row>
    <row r="698" spans="2:14" x14ac:dyDescent="0.35">
      <c r="B698" s="1796"/>
      <c r="N698" s="1796"/>
    </row>
    <row r="699" spans="2:14" x14ac:dyDescent="0.35">
      <c r="B699" s="1796"/>
      <c r="N699" s="1796"/>
    </row>
    <row r="700" spans="2:14" x14ac:dyDescent="0.35">
      <c r="B700" s="1796"/>
      <c r="N700" s="1796"/>
    </row>
    <row r="701" spans="2:14" x14ac:dyDescent="0.35">
      <c r="B701" s="1796"/>
      <c r="N701" s="1796"/>
    </row>
    <row r="702" spans="2:14" x14ac:dyDescent="0.35">
      <c r="B702" s="1796"/>
      <c r="N702" s="1796"/>
    </row>
    <row r="703" spans="2:14" x14ac:dyDescent="0.35">
      <c r="B703" s="1796"/>
      <c r="N703" s="1796"/>
    </row>
    <row r="704" spans="2:14" x14ac:dyDescent="0.35">
      <c r="B704" s="1796"/>
      <c r="N704" s="1796"/>
    </row>
    <row r="705" spans="2:14" x14ac:dyDescent="0.35">
      <c r="B705" s="1796"/>
      <c r="N705" s="1796"/>
    </row>
    <row r="706" spans="2:14" x14ac:dyDescent="0.35">
      <c r="B706" s="1796"/>
      <c r="N706" s="1796"/>
    </row>
    <row r="707" spans="2:14" x14ac:dyDescent="0.35">
      <c r="B707" s="1796"/>
      <c r="N707" s="1796"/>
    </row>
    <row r="708" spans="2:14" x14ac:dyDescent="0.35">
      <c r="B708" s="1796"/>
      <c r="N708" s="1796"/>
    </row>
    <row r="709" spans="2:14" x14ac:dyDescent="0.35">
      <c r="B709" s="1796"/>
      <c r="N709" s="1796"/>
    </row>
    <row r="710" spans="2:14" x14ac:dyDescent="0.35">
      <c r="B710" s="1796"/>
      <c r="N710" s="1796"/>
    </row>
    <row r="711" spans="2:14" x14ac:dyDescent="0.35">
      <c r="B711" s="1796"/>
      <c r="N711" s="1796"/>
    </row>
    <row r="712" spans="2:14" x14ac:dyDescent="0.35">
      <c r="B712" s="1796"/>
      <c r="N712" s="1796"/>
    </row>
    <row r="713" spans="2:14" x14ac:dyDescent="0.35">
      <c r="B713" s="1796"/>
      <c r="N713" s="1796"/>
    </row>
    <row r="714" spans="2:14" x14ac:dyDescent="0.35">
      <c r="B714" s="1796"/>
      <c r="N714" s="1796"/>
    </row>
    <row r="715" spans="2:14" x14ac:dyDescent="0.35">
      <c r="B715" s="1796"/>
      <c r="N715" s="1796"/>
    </row>
    <row r="716" spans="2:14" x14ac:dyDescent="0.35">
      <c r="B716" s="1796"/>
      <c r="N716" s="1796"/>
    </row>
    <row r="717" spans="2:14" x14ac:dyDescent="0.35">
      <c r="B717" s="1796"/>
      <c r="N717" s="1796"/>
    </row>
    <row r="718" spans="2:14" x14ac:dyDescent="0.35">
      <c r="B718" s="1796"/>
      <c r="N718" s="1796"/>
    </row>
    <row r="719" spans="2:14" x14ac:dyDescent="0.35">
      <c r="B719" s="1796"/>
      <c r="N719" s="1796"/>
    </row>
    <row r="720" spans="2:14" x14ac:dyDescent="0.35">
      <c r="B720" s="1796"/>
      <c r="N720" s="1796"/>
    </row>
    <row r="721" spans="2:14" x14ac:dyDescent="0.35">
      <c r="B721" s="1796"/>
      <c r="N721" s="1796"/>
    </row>
    <row r="722" spans="2:14" x14ac:dyDescent="0.35">
      <c r="B722" s="1796"/>
      <c r="N722" s="1796"/>
    </row>
    <row r="723" spans="2:14" x14ac:dyDescent="0.35">
      <c r="B723" s="1796"/>
      <c r="N723" s="1796"/>
    </row>
    <row r="724" spans="2:14" x14ac:dyDescent="0.35">
      <c r="B724" s="1796"/>
      <c r="N724" s="1796"/>
    </row>
    <row r="725" spans="2:14" x14ac:dyDescent="0.35">
      <c r="B725" s="1796"/>
      <c r="N725" s="1796"/>
    </row>
    <row r="726" spans="2:14" x14ac:dyDescent="0.35">
      <c r="B726" s="1796"/>
      <c r="N726" s="1796"/>
    </row>
    <row r="727" spans="2:14" x14ac:dyDescent="0.35">
      <c r="B727" s="1796"/>
      <c r="N727" s="1796"/>
    </row>
    <row r="728" spans="2:14" x14ac:dyDescent="0.35">
      <c r="B728" s="1796"/>
      <c r="N728" s="1796"/>
    </row>
    <row r="729" spans="2:14" x14ac:dyDescent="0.35">
      <c r="B729" s="1796"/>
      <c r="N729" s="1796"/>
    </row>
    <row r="730" spans="2:14" x14ac:dyDescent="0.35">
      <c r="B730" s="1796"/>
      <c r="N730" s="1796"/>
    </row>
    <row r="731" spans="2:14" x14ac:dyDescent="0.35">
      <c r="B731" s="1796"/>
      <c r="N731" s="1796"/>
    </row>
    <row r="732" spans="2:14" x14ac:dyDescent="0.35">
      <c r="B732" s="1796"/>
      <c r="N732" s="1796"/>
    </row>
    <row r="733" spans="2:14" x14ac:dyDescent="0.35">
      <c r="B733" s="1796"/>
      <c r="N733" s="1796"/>
    </row>
    <row r="734" spans="2:14" x14ac:dyDescent="0.35">
      <c r="B734" s="1796"/>
      <c r="N734" s="1796"/>
    </row>
    <row r="735" spans="2:14" x14ac:dyDescent="0.35">
      <c r="B735" s="1796"/>
      <c r="N735" s="1796"/>
    </row>
    <row r="736" spans="2:14" x14ac:dyDescent="0.35">
      <c r="B736" s="1796"/>
      <c r="N736" s="1796"/>
    </row>
    <row r="737" spans="2:14" x14ac:dyDescent="0.35">
      <c r="B737" s="1796"/>
      <c r="N737" s="1796"/>
    </row>
    <row r="738" spans="2:14" x14ac:dyDescent="0.35">
      <c r="B738" s="1796"/>
      <c r="N738" s="1796"/>
    </row>
    <row r="739" spans="2:14" x14ac:dyDescent="0.35">
      <c r="B739" s="1796"/>
      <c r="N739" s="1796"/>
    </row>
    <row r="740" spans="2:14" x14ac:dyDescent="0.35">
      <c r="B740" s="1796"/>
      <c r="N740" s="1796"/>
    </row>
    <row r="741" spans="2:14" x14ac:dyDescent="0.35">
      <c r="B741" s="1796"/>
      <c r="N741" s="1796"/>
    </row>
    <row r="742" spans="2:14" x14ac:dyDescent="0.35">
      <c r="B742" s="1796"/>
      <c r="N742" s="1796"/>
    </row>
    <row r="743" spans="2:14" x14ac:dyDescent="0.35">
      <c r="B743" s="1796"/>
      <c r="N743" s="1796"/>
    </row>
    <row r="744" spans="2:14" x14ac:dyDescent="0.35">
      <c r="B744" s="1796"/>
      <c r="N744" s="1796"/>
    </row>
    <row r="745" spans="2:14" x14ac:dyDescent="0.35">
      <c r="B745" s="1796"/>
      <c r="N745" s="1796"/>
    </row>
    <row r="746" spans="2:14" x14ac:dyDescent="0.35">
      <c r="B746" s="1796"/>
      <c r="N746" s="1796"/>
    </row>
    <row r="747" spans="2:14" x14ac:dyDescent="0.35">
      <c r="B747" s="1796"/>
      <c r="N747" s="1796"/>
    </row>
    <row r="748" spans="2:14" x14ac:dyDescent="0.35">
      <c r="B748" s="1796"/>
      <c r="N748" s="1796"/>
    </row>
    <row r="749" spans="2:14" x14ac:dyDescent="0.35">
      <c r="B749" s="1796"/>
      <c r="N749" s="1796"/>
    </row>
    <row r="750" spans="2:14" x14ac:dyDescent="0.35">
      <c r="B750" s="1796"/>
      <c r="N750" s="1796"/>
    </row>
    <row r="751" spans="2:14" x14ac:dyDescent="0.35">
      <c r="B751" s="1796"/>
      <c r="N751" s="1796"/>
    </row>
    <row r="752" spans="2:14" x14ac:dyDescent="0.35">
      <c r="B752" s="1796"/>
      <c r="N752" s="1796"/>
    </row>
    <row r="753" spans="2:14" x14ac:dyDescent="0.35">
      <c r="B753" s="1796"/>
      <c r="N753" s="1796"/>
    </row>
    <row r="754" spans="2:14" x14ac:dyDescent="0.35">
      <c r="B754" s="1796"/>
      <c r="N754" s="1796"/>
    </row>
    <row r="755" spans="2:14" x14ac:dyDescent="0.35">
      <c r="B755" s="1796"/>
      <c r="N755" s="1796"/>
    </row>
    <row r="756" spans="2:14" x14ac:dyDescent="0.35">
      <c r="B756" s="1796"/>
      <c r="N756" s="1796"/>
    </row>
    <row r="757" spans="2:14" x14ac:dyDescent="0.35">
      <c r="B757" s="1796"/>
      <c r="N757" s="1796"/>
    </row>
    <row r="758" spans="2:14" x14ac:dyDescent="0.35">
      <c r="B758" s="1796"/>
      <c r="N758" s="1796"/>
    </row>
    <row r="759" spans="2:14" x14ac:dyDescent="0.35">
      <c r="B759" s="1796"/>
      <c r="N759" s="1796"/>
    </row>
    <row r="760" spans="2:14" x14ac:dyDescent="0.35">
      <c r="B760" s="1796"/>
      <c r="N760" s="1796"/>
    </row>
    <row r="761" spans="2:14" x14ac:dyDescent="0.35">
      <c r="B761" s="1796"/>
      <c r="N761" s="1796"/>
    </row>
    <row r="762" spans="2:14" x14ac:dyDescent="0.35">
      <c r="B762" s="1796"/>
      <c r="N762" s="1796"/>
    </row>
    <row r="763" spans="2:14" x14ac:dyDescent="0.35">
      <c r="B763" s="1796"/>
      <c r="N763" s="1796"/>
    </row>
    <row r="764" spans="2:14" x14ac:dyDescent="0.35">
      <c r="B764" s="1796"/>
      <c r="N764" s="1796"/>
    </row>
    <row r="765" spans="2:14" x14ac:dyDescent="0.35">
      <c r="B765" s="1796"/>
      <c r="N765" s="1796"/>
    </row>
    <row r="766" spans="2:14" x14ac:dyDescent="0.35">
      <c r="B766" s="1796"/>
      <c r="N766" s="1796"/>
    </row>
    <row r="767" spans="2:14" x14ac:dyDescent="0.35">
      <c r="B767" s="1796"/>
      <c r="N767" s="1796"/>
    </row>
    <row r="768" spans="2:14" x14ac:dyDescent="0.35">
      <c r="B768" s="1796"/>
      <c r="N768" s="1796"/>
    </row>
    <row r="769" spans="2:14" x14ac:dyDescent="0.35">
      <c r="B769" s="1796"/>
      <c r="N769" s="1796"/>
    </row>
    <row r="770" spans="2:14" x14ac:dyDescent="0.35">
      <c r="B770" s="1796"/>
      <c r="N770" s="1796"/>
    </row>
    <row r="771" spans="2:14" x14ac:dyDescent="0.35">
      <c r="B771" s="1796"/>
      <c r="N771" s="1796"/>
    </row>
    <row r="772" spans="2:14" x14ac:dyDescent="0.35">
      <c r="B772" s="1796"/>
      <c r="N772" s="1796"/>
    </row>
    <row r="773" spans="2:14" x14ac:dyDescent="0.35">
      <c r="B773" s="1796"/>
      <c r="N773" s="1796"/>
    </row>
    <row r="774" spans="2:14" x14ac:dyDescent="0.35">
      <c r="B774" s="1796"/>
      <c r="N774" s="1796"/>
    </row>
    <row r="775" spans="2:14" x14ac:dyDescent="0.35">
      <c r="B775" s="1796"/>
      <c r="N775" s="1796"/>
    </row>
    <row r="776" spans="2:14" x14ac:dyDescent="0.35">
      <c r="B776" s="1796"/>
      <c r="N776" s="1796"/>
    </row>
    <row r="777" spans="2:14" x14ac:dyDescent="0.35">
      <c r="B777" s="1796"/>
      <c r="N777" s="1796"/>
    </row>
    <row r="778" spans="2:14" x14ac:dyDescent="0.35">
      <c r="B778" s="1796"/>
      <c r="N778" s="1796"/>
    </row>
    <row r="779" spans="2:14" x14ac:dyDescent="0.35">
      <c r="B779" s="1796"/>
      <c r="N779" s="1796"/>
    </row>
    <row r="780" spans="2:14" x14ac:dyDescent="0.35">
      <c r="B780" s="1796"/>
      <c r="N780" s="1796"/>
    </row>
    <row r="781" spans="2:14" x14ac:dyDescent="0.35">
      <c r="B781" s="1796"/>
      <c r="N781" s="1796"/>
    </row>
    <row r="782" spans="2:14" x14ac:dyDescent="0.35">
      <c r="B782" s="1796"/>
      <c r="N782" s="1796"/>
    </row>
    <row r="783" spans="2:14" x14ac:dyDescent="0.35">
      <c r="B783" s="1796"/>
      <c r="N783" s="1796"/>
    </row>
    <row r="784" spans="2:14" x14ac:dyDescent="0.35">
      <c r="B784" s="1796"/>
      <c r="N784" s="1796"/>
    </row>
    <row r="785" spans="2:14" x14ac:dyDescent="0.35">
      <c r="B785" s="1796"/>
      <c r="N785" s="1796"/>
    </row>
    <row r="786" spans="2:14" x14ac:dyDescent="0.35">
      <c r="B786" s="1796"/>
      <c r="N786" s="1796"/>
    </row>
    <row r="787" spans="2:14" x14ac:dyDescent="0.35">
      <c r="B787" s="1796"/>
      <c r="N787" s="1796"/>
    </row>
    <row r="788" spans="2:14" x14ac:dyDescent="0.35">
      <c r="B788" s="1796"/>
      <c r="N788" s="1796"/>
    </row>
    <row r="789" spans="2:14" x14ac:dyDescent="0.35">
      <c r="B789" s="1796"/>
      <c r="N789" s="1796"/>
    </row>
    <row r="790" spans="2:14" x14ac:dyDescent="0.35">
      <c r="B790" s="1796"/>
      <c r="N790" s="1796"/>
    </row>
    <row r="791" spans="2:14" x14ac:dyDescent="0.35">
      <c r="B791" s="1796"/>
      <c r="N791" s="1796"/>
    </row>
    <row r="792" spans="2:14" x14ac:dyDescent="0.35">
      <c r="B792" s="1796"/>
      <c r="N792" s="1796"/>
    </row>
    <row r="793" spans="2:14" x14ac:dyDescent="0.35">
      <c r="B793" s="1796"/>
      <c r="N793" s="1796"/>
    </row>
    <row r="794" spans="2:14" x14ac:dyDescent="0.35">
      <c r="B794" s="1796"/>
      <c r="N794" s="1796"/>
    </row>
    <row r="795" spans="2:14" x14ac:dyDescent="0.35">
      <c r="B795" s="1796"/>
      <c r="N795" s="1796"/>
    </row>
    <row r="796" spans="2:14" x14ac:dyDescent="0.35">
      <c r="B796" s="1796"/>
      <c r="N796" s="1796"/>
    </row>
    <row r="797" spans="2:14" x14ac:dyDescent="0.35">
      <c r="B797" s="1796"/>
      <c r="N797" s="1796"/>
    </row>
    <row r="798" spans="2:14" x14ac:dyDescent="0.35">
      <c r="B798" s="1796"/>
      <c r="N798" s="1796"/>
    </row>
    <row r="799" spans="2:14" x14ac:dyDescent="0.35">
      <c r="B799" s="1796"/>
      <c r="N799" s="1796"/>
    </row>
    <row r="800" spans="2:14" x14ac:dyDescent="0.35">
      <c r="B800" s="1796"/>
      <c r="N800" s="1796"/>
    </row>
    <row r="801" spans="2:14" x14ac:dyDescent="0.35">
      <c r="B801" s="1796"/>
      <c r="N801" s="1796"/>
    </row>
    <row r="802" spans="2:14" x14ac:dyDescent="0.35">
      <c r="B802" s="1796"/>
      <c r="N802" s="1796"/>
    </row>
    <row r="803" spans="2:14" x14ac:dyDescent="0.35">
      <c r="B803" s="1796"/>
      <c r="N803" s="1796"/>
    </row>
    <row r="804" spans="2:14" x14ac:dyDescent="0.35">
      <c r="B804" s="1796"/>
      <c r="N804" s="1796"/>
    </row>
    <row r="805" spans="2:14" x14ac:dyDescent="0.35">
      <c r="B805" s="1796"/>
      <c r="N805" s="1796"/>
    </row>
    <row r="806" spans="2:14" x14ac:dyDescent="0.35">
      <c r="B806" s="1796"/>
      <c r="N806" s="1796"/>
    </row>
    <row r="807" spans="2:14" x14ac:dyDescent="0.35">
      <c r="B807" s="1796"/>
      <c r="N807" s="1796"/>
    </row>
    <row r="808" spans="2:14" x14ac:dyDescent="0.35">
      <c r="B808" s="1796"/>
      <c r="N808" s="1796"/>
    </row>
    <row r="809" spans="2:14" x14ac:dyDescent="0.35">
      <c r="B809" s="1796"/>
      <c r="N809" s="1796"/>
    </row>
    <row r="810" spans="2:14" x14ac:dyDescent="0.35">
      <c r="B810" s="1796"/>
      <c r="N810" s="1796"/>
    </row>
    <row r="811" spans="2:14" x14ac:dyDescent="0.35">
      <c r="B811" s="1796"/>
      <c r="N811" s="1796"/>
    </row>
    <row r="812" spans="2:14" x14ac:dyDescent="0.35">
      <c r="B812" s="1796"/>
      <c r="N812" s="1796"/>
    </row>
    <row r="813" spans="2:14" x14ac:dyDescent="0.35">
      <c r="B813" s="1796"/>
      <c r="N813" s="1796"/>
    </row>
    <row r="814" spans="2:14" x14ac:dyDescent="0.35">
      <c r="B814" s="1796"/>
      <c r="N814" s="1796"/>
    </row>
    <row r="815" spans="2:14" x14ac:dyDescent="0.35">
      <c r="B815" s="1796"/>
      <c r="N815" s="1796"/>
    </row>
    <row r="816" spans="2:14" x14ac:dyDescent="0.35">
      <c r="B816" s="1796"/>
      <c r="N816" s="1796"/>
    </row>
    <row r="817" spans="2:14" x14ac:dyDescent="0.35">
      <c r="B817" s="1796"/>
      <c r="N817" s="1796"/>
    </row>
    <row r="818" spans="2:14" x14ac:dyDescent="0.35">
      <c r="B818" s="1796"/>
      <c r="N818" s="1796"/>
    </row>
    <row r="819" spans="2:14" ht="15.65" customHeight="1" x14ac:dyDescent="0.35">
      <c r="B819" s="1796"/>
      <c r="C819" s="3584" t="s">
        <v>135</v>
      </c>
      <c r="D819" s="3584"/>
      <c r="E819" s="3584"/>
      <c r="F819" s="3584"/>
      <c r="G819" s="3584"/>
      <c r="H819" s="3584"/>
      <c r="I819" s="3584"/>
      <c r="J819" s="3584"/>
      <c r="K819" s="3584"/>
      <c r="L819" s="3584"/>
      <c r="M819" s="3584"/>
      <c r="N819" s="1796"/>
    </row>
    <row r="820" spans="2:14" ht="15.65" customHeight="1" x14ac:dyDescent="0.35">
      <c r="B820" s="1796"/>
      <c r="C820" s="3584"/>
      <c r="D820" s="3584"/>
      <c r="E820" s="3584"/>
      <c r="F820" s="3584"/>
      <c r="G820" s="3584"/>
      <c r="H820" s="3584"/>
      <c r="I820" s="3584"/>
      <c r="J820" s="3584"/>
      <c r="K820" s="3584"/>
      <c r="L820" s="3584"/>
      <c r="M820" s="3584"/>
      <c r="N820" s="1796"/>
    </row>
    <row r="821" spans="2:14" ht="15.65" customHeight="1" x14ac:dyDescent="0.35">
      <c r="B821" s="1796"/>
      <c r="C821" s="3584"/>
      <c r="D821" s="3584"/>
      <c r="E821" s="3584"/>
      <c r="F821" s="3584"/>
      <c r="G821" s="3584"/>
      <c r="H821" s="3584"/>
      <c r="I821" s="3584"/>
      <c r="J821" s="3584"/>
      <c r="K821" s="3584"/>
      <c r="L821" s="3584"/>
      <c r="M821" s="3584"/>
      <c r="N821" s="1796"/>
    </row>
    <row r="822" spans="2:14" ht="15.65" customHeight="1" x14ac:dyDescent="0.35">
      <c r="B822" s="1796"/>
      <c r="C822" s="3584"/>
      <c r="D822" s="3584"/>
      <c r="E822" s="3584"/>
      <c r="F822" s="3584"/>
      <c r="G822" s="3584"/>
      <c r="H822" s="3584"/>
      <c r="I822" s="3584"/>
      <c r="J822" s="3584"/>
      <c r="K822" s="3584"/>
      <c r="L822" s="3584"/>
      <c r="M822" s="3584"/>
      <c r="N822" s="1796"/>
    </row>
    <row r="823" spans="2:14" ht="15.65" customHeight="1" x14ac:dyDescent="0.35">
      <c r="B823" s="1796"/>
      <c r="C823" s="3584"/>
      <c r="D823" s="3584"/>
      <c r="E823" s="3584"/>
      <c r="F823" s="3584"/>
      <c r="G823" s="3584"/>
      <c r="H823" s="3584"/>
      <c r="I823" s="3584"/>
      <c r="J823" s="3584"/>
      <c r="K823" s="3584"/>
      <c r="L823" s="3584"/>
      <c r="M823" s="3584"/>
      <c r="N823" s="1796"/>
    </row>
    <row r="824" spans="2:14" ht="15.65" customHeight="1" x14ac:dyDescent="0.35">
      <c r="B824" s="1796"/>
      <c r="C824" s="3584"/>
      <c r="D824" s="3584"/>
      <c r="E824" s="3584"/>
      <c r="F824" s="3584"/>
      <c r="G824" s="3584"/>
      <c r="H824" s="3584"/>
      <c r="I824" s="3584"/>
      <c r="J824" s="3584"/>
      <c r="K824" s="3584"/>
      <c r="L824" s="3584"/>
      <c r="M824" s="3584"/>
      <c r="N824" s="1796"/>
    </row>
    <row r="825" spans="2:14" x14ac:dyDescent="0.35">
      <c r="B825" s="1796"/>
      <c r="N825" s="1796"/>
    </row>
    <row r="826" spans="2:14" x14ac:dyDescent="0.35">
      <c r="B826" s="1796"/>
      <c r="N826" s="1796"/>
    </row>
    <row r="827" spans="2:14" x14ac:dyDescent="0.35">
      <c r="B827" s="1796"/>
      <c r="N827" s="1796"/>
    </row>
    <row r="828" spans="2:14" x14ac:dyDescent="0.35">
      <c r="B828" s="1796"/>
      <c r="N828" s="1796"/>
    </row>
    <row r="829" spans="2:14" hidden="1" x14ac:dyDescent="0.35">
      <c r="B829" s="1796"/>
      <c r="N829" s="1796"/>
    </row>
    <row r="830" spans="2:14" hidden="1" x14ac:dyDescent="0.35">
      <c r="B830" s="1796"/>
      <c r="N830" s="1796"/>
    </row>
    <row r="831" spans="2:14" hidden="1" x14ac:dyDescent="0.35">
      <c r="B831" s="1796"/>
      <c r="N831" s="1796"/>
    </row>
    <row r="832" spans="2:14" hidden="1" x14ac:dyDescent="0.35">
      <c r="B832" s="1796"/>
      <c r="N832" s="1796"/>
    </row>
    <row r="833" spans="2:14" hidden="1" x14ac:dyDescent="0.35">
      <c r="B833" s="1796"/>
      <c r="N833" s="1796"/>
    </row>
    <row r="834" spans="2:14" hidden="1" x14ac:dyDescent="0.35">
      <c r="B834" s="1796"/>
      <c r="N834" s="1796"/>
    </row>
    <row r="835" spans="2:14" hidden="1" x14ac:dyDescent="0.35">
      <c r="B835" s="1796"/>
      <c r="N835" s="1796"/>
    </row>
    <row r="836" spans="2:14" hidden="1" x14ac:dyDescent="0.35">
      <c r="B836" s="1796"/>
      <c r="N836" s="1796"/>
    </row>
    <row r="837" spans="2:14" hidden="1" x14ac:dyDescent="0.35">
      <c r="B837" s="1796"/>
      <c r="N837" s="1796"/>
    </row>
    <row r="838" spans="2:14" hidden="1" x14ac:dyDescent="0.35">
      <c r="B838" s="1796"/>
      <c r="N838" s="1796"/>
    </row>
    <row r="839" spans="2:14" hidden="1" x14ac:dyDescent="0.35">
      <c r="B839" s="1796"/>
      <c r="N839" s="1796"/>
    </row>
    <row r="840" spans="2:14" hidden="1" x14ac:dyDescent="0.35">
      <c r="B840" s="1796"/>
      <c r="N840" s="1796"/>
    </row>
    <row r="841" spans="2:14" hidden="1" x14ac:dyDescent="0.35">
      <c r="B841" s="1796"/>
      <c r="N841" s="1796"/>
    </row>
    <row r="842" spans="2:14" hidden="1" x14ac:dyDescent="0.35">
      <c r="B842" s="1796"/>
      <c r="N842" s="1796"/>
    </row>
    <row r="843" spans="2:14" hidden="1" x14ac:dyDescent="0.35">
      <c r="B843" s="1796"/>
      <c r="N843" s="1796"/>
    </row>
    <row r="844" spans="2:14" hidden="1" x14ac:dyDescent="0.35">
      <c r="B844" s="1796"/>
      <c r="N844" s="1796"/>
    </row>
    <row r="845" spans="2:14" hidden="1" x14ac:dyDescent="0.35">
      <c r="B845" s="1796"/>
      <c r="N845" s="1796"/>
    </row>
    <row r="846" spans="2:14" hidden="1" x14ac:dyDescent="0.35">
      <c r="B846" s="1796"/>
      <c r="N846" s="1796"/>
    </row>
    <row r="847" spans="2:14" hidden="1" x14ac:dyDescent="0.35">
      <c r="B847" s="1796"/>
      <c r="N847" s="1796"/>
    </row>
    <row r="848" spans="2:14" hidden="1" x14ac:dyDescent="0.35">
      <c r="B848" s="1796"/>
      <c r="N848" s="1796"/>
    </row>
    <row r="849" spans="2:14" hidden="1" x14ac:dyDescent="0.35">
      <c r="B849" s="1796"/>
      <c r="N849" s="1796"/>
    </row>
    <row r="850" spans="2:14" hidden="1" x14ac:dyDescent="0.35">
      <c r="B850" s="1796"/>
      <c r="N850" s="1796"/>
    </row>
    <row r="851" spans="2:14" hidden="1" x14ac:dyDescent="0.35">
      <c r="B851" s="1796"/>
      <c r="N851" s="1796"/>
    </row>
    <row r="852" spans="2:14" hidden="1" x14ac:dyDescent="0.35">
      <c r="B852" s="1796"/>
      <c r="N852" s="1796"/>
    </row>
    <row r="853" spans="2:14" hidden="1" x14ac:dyDescent="0.35">
      <c r="B853" s="1796"/>
      <c r="N853" s="1796"/>
    </row>
    <row r="854" spans="2:14" hidden="1" x14ac:dyDescent="0.35">
      <c r="B854" s="1796"/>
      <c r="N854" s="1796"/>
    </row>
    <row r="855" spans="2:14" ht="16" hidden="1" thickBot="1" x14ac:dyDescent="0.4">
      <c r="B855" s="1796"/>
      <c r="D855" s="3587" t="s">
        <v>135</v>
      </c>
      <c r="E855" s="3588"/>
      <c r="F855" s="3589"/>
      <c r="N855" s="1796"/>
    </row>
    <row r="856" spans="2:14" ht="16" hidden="1" customHeight="1" x14ac:dyDescent="0.35">
      <c r="B856" s="1796"/>
      <c r="C856" s="3515" t="s">
        <v>137</v>
      </c>
      <c r="D856" s="3515"/>
      <c r="E856" s="3515"/>
      <c r="F856" s="3515"/>
      <c r="G856" s="3515"/>
      <c r="H856" s="3515"/>
      <c r="I856" s="3515"/>
      <c r="J856" s="3515"/>
      <c r="K856" s="3515"/>
      <c r="L856" s="3515"/>
      <c r="M856" s="3515"/>
      <c r="N856" s="1796"/>
    </row>
    <row r="857" spans="2:14" ht="15.65" hidden="1" customHeight="1" x14ac:dyDescent="0.35">
      <c r="B857" s="1796"/>
      <c r="C857" s="3515"/>
      <c r="D857" s="3515"/>
      <c r="E857" s="3515"/>
      <c r="F857" s="3515"/>
      <c r="G857" s="3515"/>
      <c r="H857" s="3515"/>
      <c r="I857" s="3515"/>
      <c r="J857" s="3515"/>
      <c r="K857" s="3515"/>
      <c r="L857" s="3515"/>
      <c r="M857" s="3515"/>
      <c r="N857" s="1796"/>
    </row>
    <row r="858" spans="2:14" hidden="1" x14ac:dyDescent="0.35">
      <c r="B858" s="1796"/>
      <c r="N858" s="1796"/>
    </row>
    <row r="859" spans="2:14" hidden="1" x14ac:dyDescent="0.35">
      <c r="B859" s="1796"/>
      <c r="N859" s="1796"/>
    </row>
    <row r="860" spans="2:14" hidden="1" x14ac:dyDescent="0.35">
      <c r="B860" s="1796"/>
      <c r="N860" s="1796"/>
    </row>
    <row r="861" spans="2:14" hidden="1" x14ac:dyDescent="0.35">
      <c r="B861" s="1796"/>
      <c r="N861" s="1796"/>
    </row>
    <row r="862" spans="2:14" hidden="1" x14ac:dyDescent="0.35">
      <c r="B862" s="1796"/>
      <c r="N862" s="1796"/>
    </row>
    <row r="863" spans="2:14" hidden="1" x14ac:dyDescent="0.35">
      <c r="B863" s="1796"/>
      <c r="N863" s="1796"/>
    </row>
    <row r="864" spans="2:14" hidden="1" x14ac:dyDescent="0.35">
      <c r="B864" s="1796"/>
      <c r="N864" s="1796"/>
    </row>
    <row r="865" spans="2:14" hidden="1" x14ac:dyDescent="0.35">
      <c r="B865" s="1796"/>
      <c r="N865" s="1796"/>
    </row>
    <row r="866" spans="2:14" hidden="1" x14ac:dyDescent="0.35">
      <c r="B866" s="1796"/>
      <c r="N866" s="1796"/>
    </row>
    <row r="867" spans="2:14" hidden="1" x14ac:dyDescent="0.35">
      <c r="B867" s="1796"/>
      <c r="N867" s="1796"/>
    </row>
    <row r="868" spans="2:14" hidden="1" x14ac:dyDescent="0.35">
      <c r="B868" s="1796"/>
      <c r="N868" s="1796"/>
    </row>
    <row r="869" spans="2:14" hidden="1" x14ac:dyDescent="0.35">
      <c r="B869" s="1796"/>
      <c r="N869" s="1796"/>
    </row>
    <row r="870" spans="2:14" hidden="1" x14ac:dyDescent="0.35">
      <c r="B870" s="1796"/>
      <c r="N870" s="1796"/>
    </row>
    <row r="871" spans="2:14" hidden="1" x14ac:dyDescent="0.35">
      <c r="B871" s="1796"/>
      <c r="N871" s="1796"/>
    </row>
    <row r="872" spans="2:14" hidden="1" x14ac:dyDescent="0.35">
      <c r="B872" s="1796"/>
      <c r="N872" s="1796"/>
    </row>
    <row r="873" spans="2:14" hidden="1" x14ac:dyDescent="0.35">
      <c r="B873" s="1796"/>
      <c r="N873" s="1796"/>
    </row>
    <row r="874" spans="2:14" hidden="1" x14ac:dyDescent="0.35">
      <c r="B874" s="1796"/>
      <c r="N874" s="1796"/>
    </row>
    <row r="875" spans="2:14" ht="16" hidden="1" customHeight="1" x14ac:dyDescent="0.35">
      <c r="B875" s="1796"/>
      <c r="N875" s="1796"/>
    </row>
    <row r="876" spans="2:14" ht="15.65" hidden="1" customHeight="1" x14ac:dyDescent="0.35">
      <c r="B876" s="1796"/>
      <c r="N876" s="1796"/>
    </row>
    <row r="877" spans="2:14" hidden="1" x14ac:dyDescent="0.35">
      <c r="B877" s="1796"/>
      <c r="N877" s="1796"/>
    </row>
    <row r="878" spans="2:14" hidden="1" x14ac:dyDescent="0.35">
      <c r="B878" s="1796"/>
      <c r="N878" s="1796"/>
    </row>
    <row r="879" spans="2:14" hidden="1" x14ac:dyDescent="0.35">
      <c r="B879" s="1796"/>
      <c r="N879" s="1796"/>
    </row>
    <row r="880" spans="2:14" hidden="1" x14ac:dyDescent="0.35">
      <c r="B880" s="1796"/>
      <c r="N880" s="1796"/>
    </row>
    <row r="881" spans="2:14" hidden="1" x14ac:dyDescent="0.35">
      <c r="B881" s="1796"/>
      <c r="N881" s="1796"/>
    </row>
    <row r="882" spans="2:14" hidden="1" x14ac:dyDescent="0.35">
      <c r="B882" s="1796"/>
      <c r="N882" s="1796"/>
    </row>
    <row r="883" spans="2:14" hidden="1" x14ac:dyDescent="0.35">
      <c r="B883" s="1796"/>
      <c r="N883" s="1796"/>
    </row>
    <row r="884" spans="2:14" hidden="1" x14ac:dyDescent="0.35">
      <c r="B884" s="1796"/>
      <c r="N884" s="1796"/>
    </row>
    <row r="885" spans="2:14" hidden="1" x14ac:dyDescent="0.35">
      <c r="B885" s="1796"/>
      <c r="N885" s="1796"/>
    </row>
    <row r="886" spans="2:14" hidden="1" x14ac:dyDescent="0.35">
      <c r="B886" s="1796"/>
      <c r="N886" s="1796"/>
    </row>
    <row r="887" spans="2:14" hidden="1" x14ac:dyDescent="0.35">
      <c r="B887" s="1796"/>
      <c r="N887" s="1796"/>
    </row>
    <row r="888" spans="2:14" hidden="1" x14ac:dyDescent="0.35">
      <c r="B888" s="1796"/>
      <c r="N888" s="1796"/>
    </row>
    <row r="889" spans="2:14" hidden="1" x14ac:dyDescent="0.35">
      <c r="B889" s="1796"/>
      <c r="N889" s="1796"/>
    </row>
    <row r="890" spans="2:14" hidden="1" x14ac:dyDescent="0.35">
      <c r="B890" s="1796"/>
      <c r="N890" s="1796"/>
    </row>
    <row r="891" spans="2:14" hidden="1" x14ac:dyDescent="0.35">
      <c r="B891" s="1796"/>
      <c r="N891" s="1796"/>
    </row>
    <row r="892" spans="2:14" hidden="1" x14ac:dyDescent="0.35">
      <c r="B892" s="1796"/>
      <c r="N892" s="1796"/>
    </row>
    <row r="893" spans="2:14" hidden="1" x14ac:dyDescent="0.35">
      <c r="B893" s="1796"/>
      <c r="N893" s="1796"/>
    </row>
    <row r="894" spans="2:14" hidden="1" x14ac:dyDescent="0.35">
      <c r="B894" s="1796"/>
      <c r="N894" s="1796"/>
    </row>
    <row r="895" spans="2:14" hidden="1" x14ac:dyDescent="0.35">
      <c r="B895" s="1796"/>
      <c r="N895" s="1796"/>
    </row>
    <row r="896" spans="2:14" hidden="1" x14ac:dyDescent="0.35">
      <c r="B896" s="1796"/>
      <c r="N896" s="1796"/>
    </row>
    <row r="897" spans="2:14" hidden="1" x14ac:dyDescent="0.35">
      <c r="B897" s="1796"/>
      <c r="N897" s="1796"/>
    </row>
    <row r="898" spans="2:14" hidden="1" x14ac:dyDescent="0.35">
      <c r="B898" s="1796"/>
      <c r="N898" s="1796"/>
    </row>
    <row r="899" spans="2:14" hidden="1" x14ac:dyDescent="0.35">
      <c r="B899" s="1796"/>
      <c r="N899" s="1796"/>
    </row>
    <row r="900" spans="2:14" hidden="1" x14ac:dyDescent="0.35">
      <c r="B900" s="1796"/>
      <c r="N900" s="1796"/>
    </row>
    <row r="901" spans="2:14" hidden="1" x14ac:dyDescent="0.35">
      <c r="B901" s="1796"/>
      <c r="N901" s="1796"/>
    </row>
    <row r="902" spans="2:14" hidden="1" x14ac:dyDescent="0.35">
      <c r="B902" s="1796"/>
      <c r="N902" s="1796"/>
    </row>
    <row r="903" spans="2:14" hidden="1" x14ac:dyDescent="0.35">
      <c r="B903" s="1796"/>
      <c r="N903" s="1796"/>
    </row>
    <row r="904" spans="2:14" hidden="1" x14ac:dyDescent="0.35">
      <c r="B904" s="1796"/>
      <c r="N904" s="1796"/>
    </row>
    <row r="905" spans="2:14" hidden="1" x14ac:dyDescent="0.35">
      <c r="B905" s="1796"/>
      <c r="N905" s="1796"/>
    </row>
    <row r="906" spans="2:14" hidden="1" x14ac:dyDescent="0.35">
      <c r="B906" s="1796"/>
      <c r="N906" s="1796"/>
    </row>
    <row r="907" spans="2:14" hidden="1" x14ac:dyDescent="0.35">
      <c r="B907" s="1796"/>
      <c r="N907" s="1796"/>
    </row>
    <row r="908" spans="2:14" hidden="1" x14ac:dyDescent="0.35">
      <c r="B908" s="1796"/>
      <c r="N908" s="1796"/>
    </row>
    <row r="909" spans="2:14" hidden="1" x14ac:dyDescent="0.35">
      <c r="B909" s="1796"/>
      <c r="N909" s="1796"/>
    </row>
    <row r="910" spans="2:14" hidden="1" x14ac:dyDescent="0.35">
      <c r="B910" s="1796"/>
      <c r="N910" s="1796"/>
    </row>
    <row r="911" spans="2:14" hidden="1" x14ac:dyDescent="0.35">
      <c r="B911" s="1796"/>
      <c r="N911" s="1796"/>
    </row>
    <row r="912" spans="2:14" hidden="1" x14ac:dyDescent="0.35">
      <c r="B912" s="1796"/>
      <c r="N912" s="1796"/>
    </row>
    <row r="913" spans="2:14" hidden="1" x14ac:dyDescent="0.35">
      <c r="B913" s="1796"/>
      <c r="N913" s="1796"/>
    </row>
    <row r="914" spans="2:14" hidden="1" x14ac:dyDescent="0.35">
      <c r="B914" s="1796"/>
      <c r="N914" s="1796"/>
    </row>
    <row r="915" spans="2:14" hidden="1" x14ac:dyDescent="0.35">
      <c r="B915" s="1796"/>
      <c r="N915" s="1796"/>
    </row>
    <row r="916" spans="2:14" hidden="1" x14ac:dyDescent="0.35">
      <c r="B916" s="1796"/>
      <c r="N916" s="1796"/>
    </row>
    <row r="917" spans="2:14" hidden="1" x14ac:dyDescent="0.35">
      <c r="B917" s="1796"/>
      <c r="N917" s="1796"/>
    </row>
    <row r="918" spans="2:14" hidden="1" x14ac:dyDescent="0.35">
      <c r="B918" s="1796"/>
      <c r="N918" s="1796"/>
    </row>
    <row r="919" spans="2:14" hidden="1" x14ac:dyDescent="0.35">
      <c r="B919" s="1796"/>
      <c r="N919" s="1796"/>
    </row>
    <row r="920" spans="2:14" hidden="1" x14ac:dyDescent="0.35">
      <c r="B920" s="1796"/>
      <c r="N920" s="1796"/>
    </row>
    <row r="921" spans="2:14" hidden="1" x14ac:dyDescent="0.35">
      <c r="B921" s="1796"/>
      <c r="N921" s="1796"/>
    </row>
    <row r="922" spans="2:14" hidden="1" x14ac:dyDescent="0.35">
      <c r="B922" s="1796"/>
      <c r="N922" s="1796"/>
    </row>
    <row r="923" spans="2:14" hidden="1" x14ac:dyDescent="0.35">
      <c r="B923" s="1796"/>
      <c r="N923" s="1796"/>
    </row>
    <row r="924" spans="2:14" hidden="1" x14ac:dyDescent="0.35">
      <c r="B924" s="1796"/>
      <c r="N924" s="1796"/>
    </row>
    <row r="925" spans="2:14" hidden="1" x14ac:dyDescent="0.35">
      <c r="B925" s="1796"/>
      <c r="N925" s="1796"/>
    </row>
    <row r="926" spans="2:14" hidden="1" x14ac:dyDescent="0.35">
      <c r="B926" s="1796"/>
      <c r="N926" s="1796"/>
    </row>
    <row r="927" spans="2:14" hidden="1" x14ac:dyDescent="0.35">
      <c r="B927" s="1796"/>
      <c r="N927" s="1796"/>
    </row>
    <row r="928" spans="2:14" hidden="1" x14ac:dyDescent="0.35">
      <c r="B928" s="1796"/>
      <c r="N928" s="1796"/>
    </row>
    <row r="929" spans="2:14" hidden="1" x14ac:dyDescent="0.35">
      <c r="B929" s="1796"/>
      <c r="N929" s="1796"/>
    </row>
    <row r="930" spans="2:14" hidden="1" x14ac:dyDescent="0.35">
      <c r="B930" s="1796"/>
      <c r="N930" s="1796"/>
    </row>
    <row r="931" spans="2:14" hidden="1" x14ac:dyDescent="0.35">
      <c r="B931" s="1796"/>
      <c r="N931" s="1796"/>
    </row>
    <row r="932" spans="2:14" hidden="1" x14ac:dyDescent="0.35">
      <c r="B932" s="1796"/>
      <c r="N932" s="1796"/>
    </row>
    <row r="933" spans="2:14" hidden="1" x14ac:dyDescent="0.35">
      <c r="B933" s="1796"/>
      <c r="N933" s="1796"/>
    </row>
    <row r="934" spans="2:14" hidden="1" x14ac:dyDescent="0.35">
      <c r="B934" s="1796"/>
      <c r="N934" s="1796"/>
    </row>
    <row r="935" spans="2:14" hidden="1" x14ac:dyDescent="0.35">
      <c r="B935" s="1796"/>
      <c r="N935" s="1796"/>
    </row>
    <row r="936" spans="2:14" hidden="1" x14ac:dyDescent="0.35">
      <c r="B936" s="1796"/>
      <c r="N936" s="1796"/>
    </row>
    <row r="937" spans="2:14" hidden="1" x14ac:dyDescent="0.35">
      <c r="B937" s="1796"/>
      <c r="N937" s="1796"/>
    </row>
    <row r="938" spans="2:14" hidden="1" x14ac:dyDescent="0.35">
      <c r="B938" s="1796"/>
      <c r="N938" s="1796"/>
    </row>
    <row r="939" spans="2:14" hidden="1" x14ac:dyDescent="0.35">
      <c r="B939" s="1796"/>
      <c r="N939" s="1796"/>
    </row>
    <row r="940" spans="2:14" hidden="1" x14ac:dyDescent="0.35">
      <c r="B940" s="1796"/>
      <c r="N940" s="1796"/>
    </row>
    <row r="941" spans="2:14" hidden="1" x14ac:dyDescent="0.35">
      <c r="B941" s="1796"/>
      <c r="N941" s="1796"/>
    </row>
    <row r="942" spans="2:14" hidden="1" x14ac:dyDescent="0.35">
      <c r="B942" s="1796"/>
      <c r="N942" s="1796"/>
    </row>
    <row r="943" spans="2:14" hidden="1" x14ac:dyDescent="0.35">
      <c r="B943" s="1796"/>
      <c r="N943" s="1796"/>
    </row>
    <row r="944" spans="2:14" hidden="1" x14ac:dyDescent="0.35">
      <c r="B944" s="1796"/>
      <c r="N944" s="1796"/>
    </row>
    <row r="945" spans="2:14" hidden="1" x14ac:dyDescent="0.35">
      <c r="B945" s="1796"/>
      <c r="N945" s="1796"/>
    </row>
    <row r="946" spans="2:14" hidden="1" x14ac:dyDescent="0.35">
      <c r="B946" s="1796"/>
      <c r="N946" s="1796"/>
    </row>
    <row r="947" spans="2:14" hidden="1" x14ac:dyDescent="0.35">
      <c r="B947" s="1796"/>
      <c r="N947" s="1796"/>
    </row>
    <row r="948" spans="2:14" hidden="1" x14ac:dyDescent="0.35">
      <c r="B948" s="1796"/>
      <c r="N948" s="1796"/>
    </row>
    <row r="949" spans="2:14" hidden="1" x14ac:dyDescent="0.35">
      <c r="B949" s="1796"/>
      <c r="N949" s="1796"/>
    </row>
    <row r="950" spans="2:14" hidden="1" x14ac:dyDescent="0.35">
      <c r="B950" s="1796"/>
      <c r="N950" s="1796"/>
    </row>
    <row r="951" spans="2:14" hidden="1" x14ac:dyDescent="0.35">
      <c r="B951" s="1796"/>
      <c r="N951" s="1796"/>
    </row>
    <row r="952" spans="2:14" hidden="1" x14ac:dyDescent="0.35">
      <c r="B952" s="1796"/>
      <c r="N952" s="1796"/>
    </row>
    <row r="953" spans="2:14" hidden="1" x14ac:dyDescent="0.35">
      <c r="B953" s="1796"/>
      <c r="N953" s="1796"/>
    </row>
    <row r="954" spans="2:14" hidden="1" x14ac:dyDescent="0.35">
      <c r="B954" s="1796"/>
      <c r="N954" s="1796"/>
    </row>
    <row r="955" spans="2:14" hidden="1" x14ac:dyDescent="0.35">
      <c r="B955" s="1796"/>
      <c r="N955" s="1796"/>
    </row>
    <row r="956" spans="2:14" hidden="1" x14ac:dyDescent="0.35">
      <c r="B956" s="1796"/>
      <c r="N956" s="1796"/>
    </row>
    <row r="957" spans="2:14" hidden="1" x14ac:dyDescent="0.35">
      <c r="B957" s="1796"/>
      <c r="N957" s="1796"/>
    </row>
    <row r="958" spans="2:14" hidden="1" x14ac:dyDescent="0.35">
      <c r="B958" s="1796"/>
      <c r="N958" s="1796"/>
    </row>
    <row r="959" spans="2:14" hidden="1" x14ac:dyDescent="0.35">
      <c r="B959" s="1796"/>
      <c r="N959" s="1796"/>
    </row>
    <row r="960" spans="2:14" hidden="1" x14ac:dyDescent="0.35">
      <c r="B960" s="1796"/>
      <c r="N960" s="1796"/>
    </row>
    <row r="961" spans="2:14" hidden="1" x14ac:dyDescent="0.35">
      <c r="B961" s="1796"/>
      <c r="N961" s="1796"/>
    </row>
    <row r="962" spans="2:14" hidden="1" x14ac:dyDescent="0.35">
      <c r="B962" s="1796"/>
      <c r="N962" s="1796"/>
    </row>
    <row r="963" spans="2:14" hidden="1" x14ac:dyDescent="0.35">
      <c r="B963" s="1796"/>
      <c r="N963" s="1796"/>
    </row>
    <row r="964" spans="2:14" hidden="1" x14ac:dyDescent="0.35">
      <c r="B964" s="1796"/>
      <c r="N964" s="1796"/>
    </row>
    <row r="965" spans="2:14" hidden="1" x14ac:dyDescent="0.35">
      <c r="B965" s="1796"/>
      <c r="N965" s="1796"/>
    </row>
    <row r="966" spans="2:14" hidden="1" x14ac:dyDescent="0.35">
      <c r="B966" s="1796"/>
      <c r="N966" s="1796"/>
    </row>
    <row r="967" spans="2:14" hidden="1" x14ac:dyDescent="0.35">
      <c r="B967" s="1796"/>
      <c r="N967" s="1796"/>
    </row>
    <row r="968" spans="2:14" hidden="1" x14ac:dyDescent="0.35">
      <c r="B968" s="1796"/>
      <c r="N968" s="1796"/>
    </row>
    <row r="969" spans="2:14" hidden="1" x14ac:dyDescent="0.35">
      <c r="B969" s="1796"/>
      <c r="N969" s="1796"/>
    </row>
    <row r="970" spans="2:14" hidden="1" x14ac:dyDescent="0.35">
      <c r="B970" s="1796"/>
      <c r="N970" s="1796"/>
    </row>
    <row r="971" spans="2:14" hidden="1" x14ac:dyDescent="0.35">
      <c r="B971" s="1796"/>
      <c r="N971" s="1796"/>
    </row>
    <row r="972" spans="2:14" hidden="1" x14ac:dyDescent="0.35">
      <c r="B972" s="1796"/>
      <c r="N972" s="1796"/>
    </row>
    <row r="973" spans="2:14" hidden="1" x14ac:dyDescent="0.35">
      <c r="B973" s="1796"/>
      <c r="N973" s="1796"/>
    </row>
    <row r="974" spans="2:14" hidden="1" x14ac:dyDescent="0.35">
      <c r="B974" s="1796"/>
      <c r="N974" s="1796"/>
    </row>
    <row r="975" spans="2:14" hidden="1" x14ac:dyDescent="0.35">
      <c r="B975" s="1796"/>
      <c r="N975" s="1796"/>
    </row>
    <row r="976" spans="2:14" hidden="1" x14ac:dyDescent="0.35">
      <c r="B976" s="1796"/>
      <c r="N976" s="1796"/>
    </row>
    <row r="977" spans="2:14" hidden="1" x14ac:dyDescent="0.35">
      <c r="B977" s="1796"/>
      <c r="N977" s="1796"/>
    </row>
    <row r="978" spans="2:14" hidden="1" x14ac:dyDescent="0.35">
      <c r="B978" s="1796"/>
      <c r="N978" s="1796"/>
    </row>
    <row r="979" spans="2:14" hidden="1" x14ac:dyDescent="0.35">
      <c r="B979" s="1796"/>
      <c r="N979" s="1796"/>
    </row>
    <row r="980" spans="2:14" hidden="1" x14ac:dyDescent="0.35">
      <c r="B980" s="1796"/>
      <c r="N980" s="1796"/>
    </row>
    <row r="981" spans="2:14" hidden="1" x14ac:dyDescent="0.35">
      <c r="B981" s="1796"/>
      <c r="N981" s="1796"/>
    </row>
    <row r="982" spans="2:14" hidden="1" x14ac:dyDescent="0.35">
      <c r="B982" s="1796"/>
      <c r="N982" s="1796"/>
    </row>
    <row r="983" spans="2:14" hidden="1" x14ac:dyDescent="0.35">
      <c r="B983" s="1796"/>
      <c r="N983" s="1796"/>
    </row>
    <row r="984" spans="2:14" hidden="1" x14ac:dyDescent="0.35">
      <c r="B984" s="1796"/>
      <c r="N984" s="1796"/>
    </row>
    <row r="985" spans="2:14" hidden="1" x14ac:dyDescent="0.35">
      <c r="B985" s="1796"/>
      <c r="N985" s="1796"/>
    </row>
    <row r="986" spans="2:14" hidden="1" x14ac:dyDescent="0.35">
      <c r="B986" s="1796"/>
      <c r="N986" s="1796"/>
    </row>
    <row r="987" spans="2:14" hidden="1" x14ac:dyDescent="0.35">
      <c r="B987" s="1796"/>
      <c r="N987" s="1796"/>
    </row>
    <row r="988" spans="2:14" hidden="1" x14ac:dyDescent="0.35">
      <c r="B988" s="1796"/>
      <c r="N988" s="1796"/>
    </row>
    <row r="989" spans="2:14" hidden="1" x14ac:dyDescent="0.35">
      <c r="B989" s="1796"/>
      <c r="N989" s="1796"/>
    </row>
    <row r="990" spans="2:14" hidden="1" x14ac:dyDescent="0.35">
      <c r="B990" s="1796"/>
      <c r="N990" s="1796"/>
    </row>
    <row r="991" spans="2:14" hidden="1" x14ac:dyDescent="0.35">
      <c r="B991" s="1796"/>
      <c r="N991" s="1796"/>
    </row>
    <row r="992" spans="2:14" hidden="1" x14ac:dyDescent="0.35">
      <c r="B992" s="1796"/>
      <c r="N992" s="1796"/>
    </row>
    <row r="993" spans="2:14" hidden="1" x14ac:dyDescent="0.35">
      <c r="B993" s="1796"/>
      <c r="N993" s="1796"/>
    </row>
    <row r="994" spans="2:14" hidden="1" x14ac:dyDescent="0.35">
      <c r="B994" s="1796"/>
      <c r="N994" s="1796"/>
    </row>
    <row r="995" spans="2:14" hidden="1" x14ac:dyDescent="0.35">
      <c r="B995" s="1796"/>
      <c r="N995" s="1796"/>
    </row>
    <row r="996" spans="2:14" hidden="1" x14ac:dyDescent="0.35">
      <c r="B996" s="1796"/>
      <c r="N996" s="1796"/>
    </row>
    <row r="997" spans="2:14" hidden="1" x14ac:dyDescent="0.35">
      <c r="B997" s="1796"/>
      <c r="N997" s="1796"/>
    </row>
    <row r="998" spans="2:14" hidden="1" x14ac:dyDescent="0.35">
      <c r="B998" s="1796"/>
      <c r="N998" s="1796"/>
    </row>
    <row r="999" spans="2:14" hidden="1" x14ac:dyDescent="0.35">
      <c r="B999" s="1796"/>
      <c r="N999" s="1796"/>
    </row>
    <row r="1000" spans="2:14" hidden="1" x14ac:dyDescent="0.35">
      <c r="B1000" s="1796"/>
      <c r="N1000" s="1796"/>
    </row>
    <row r="1001" spans="2:14" hidden="1" x14ac:dyDescent="0.35">
      <c r="B1001" s="1796"/>
      <c r="N1001" s="1796"/>
    </row>
    <row r="1002" spans="2:14" hidden="1" x14ac:dyDescent="0.35">
      <c r="B1002" s="1796"/>
      <c r="N1002" s="1796"/>
    </row>
    <row r="1003" spans="2:14" hidden="1" x14ac:dyDescent="0.35">
      <c r="B1003" s="1796"/>
      <c r="N1003" s="1796"/>
    </row>
    <row r="1004" spans="2:14" hidden="1" x14ac:dyDescent="0.35">
      <c r="B1004" s="1796"/>
      <c r="N1004" s="1796"/>
    </row>
    <row r="1005" spans="2:14" hidden="1" x14ac:dyDescent="0.35">
      <c r="B1005" s="1796"/>
      <c r="N1005" s="1796"/>
    </row>
    <row r="1006" spans="2:14" hidden="1" x14ac:dyDescent="0.35">
      <c r="B1006" s="1796"/>
      <c r="N1006" s="1796"/>
    </row>
    <row r="1007" spans="2:14" hidden="1" x14ac:dyDescent="0.35">
      <c r="B1007" s="1796"/>
      <c r="N1007" s="1796"/>
    </row>
    <row r="1008" spans="2:14" hidden="1" x14ac:dyDescent="0.35">
      <c r="B1008" s="1796"/>
      <c r="N1008" s="1796"/>
    </row>
    <row r="1009" spans="2:14" hidden="1" x14ac:dyDescent="0.35">
      <c r="B1009" s="1796"/>
      <c r="N1009" s="1796"/>
    </row>
    <row r="1010" spans="2:14" hidden="1" x14ac:dyDescent="0.35">
      <c r="B1010" s="1796"/>
      <c r="N1010" s="1796"/>
    </row>
    <row r="1011" spans="2:14" hidden="1" x14ac:dyDescent="0.35">
      <c r="B1011" s="1796"/>
      <c r="N1011" s="1796"/>
    </row>
    <row r="1012" spans="2:14" hidden="1" x14ac:dyDescent="0.35">
      <c r="B1012" s="1796"/>
      <c r="N1012" s="1796"/>
    </row>
    <row r="1013" spans="2:14" hidden="1" x14ac:dyDescent="0.35">
      <c r="B1013" s="1796"/>
      <c r="N1013" s="1796"/>
    </row>
    <row r="1014" spans="2:14" hidden="1" x14ac:dyDescent="0.35">
      <c r="B1014" s="1796"/>
      <c r="N1014" s="1796"/>
    </row>
    <row r="1015" spans="2:14" hidden="1" x14ac:dyDescent="0.35">
      <c r="B1015" s="1796"/>
      <c r="N1015" s="1796"/>
    </row>
    <row r="1016" spans="2:14" hidden="1" x14ac:dyDescent="0.35">
      <c r="B1016" s="1796"/>
      <c r="N1016" s="1796"/>
    </row>
    <row r="1017" spans="2:14" hidden="1" x14ac:dyDescent="0.35">
      <c r="B1017" s="1796"/>
      <c r="N1017" s="1796"/>
    </row>
    <row r="1018" spans="2:14" hidden="1" x14ac:dyDescent="0.35">
      <c r="B1018" s="1796"/>
      <c r="N1018" s="1796"/>
    </row>
    <row r="1019" spans="2:14" hidden="1" x14ac:dyDescent="0.35">
      <c r="B1019" s="1796"/>
      <c r="N1019" s="1796"/>
    </row>
    <row r="1020" spans="2:14" hidden="1" x14ac:dyDescent="0.35">
      <c r="B1020" s="1796"/>
      <c r="N1020" s="1796"/>
    </row>
    <row r="1021" spans="2:14" hidden="1" x14ac:dyDescent="0.35">
      <c r="B1021" s="1796"/>
      <c r="N1021" s="1796"/>
    </row>
    <row r="1022" spans="2:14" hidden="1" x14ac:dyDescent="0.35">
      <c r="B1022" s="1796"/>
      <c r="N1022" s="1796"/>
    </row>
    <row r="1023" spans="2:14" hidden="1" x14ac:dyDescent="0.35">
      <c r="B1023" s="1796"/>
      <c r="N1023" s="1796"/>
    </row>
    <row r="1024" spans="2:14" hidden="1" x14ac:dyDescent="0.35">
      <c r="B1024" s="1796"/>
      <c r="N1024" s="1796"/>
    </row>
    <row r="1025" spans="2:14" hidden="1" x14ac:dyDescent="0.35">
      <c r="B1025" s="1796"/>
      <c r="N1025" s="1796"/>
    </row>
    <row r="1026" spans="2:14" hidden="1" x14ac:dyDescent="0.35">
      <c r="B1026" s="1796"/>
      <c r="N1026" s="1796"/>
    </row>
    <row r="1027" spans="2:14" hidden="1" x14ac:dyDescent="0.35">
      <c r="B1027" s="1796"/>
      <c r="N1027" s="1796"/>
    </row>
    <row r="1028" spans="2:14" hidden="1" x14ac:dyDescent="0.35">
      <c r="B1028" s="1796"/>
      <c r="N1028" s="1796"/>
    </row>
    <row r="1029" spans="2:14" hidden="1" x14ac:dyDescent="0.35">
      <c r="B1029" s="1796"/>
      <c r="N1029" s="1796"/>
    </row>
    <row r="1030" spans="2:14" hidden="1" x14ac:dyDescent="0.35">
      <c r="B1030" s="1796"/>
      <c r="N1030" s="1796"/>
    </row>
    <row r="1031" spans="2:14" hidden="1" x14ac:dyDescent="0.35">
      <c r="B1031" s="1796"/>
      <c r="N1031" s="1796"/>
    </row>
    <row r="1032" spans="2:14" hidden="1" x14ac:dyDescent="0.35">
      <c r="B1032" s="1796"/>
      <c r="N1032" s="1796"/>
    </row>
    <row r="1033" spans="2:14" hidden="1" x14ac:dyDescent="0.35">
      <c r="B1033" s="1796"/>
      <c r="N1033" s="1796"/>
    </row>
    <row r="1034" spans="2:14" hidden="1" x14ac:dyDescent="0.35">
      <c r="B1034" s="1796"/>
      <c r="N1034" s="1796"/>
    </row>
    <row r="1035" spans="2:14" hidden="1" x14ac:dyDescent="0.35">
      <c r="B1035" s="1796"/>
      <c r="N1035" s="1796"/>
    </row>
    <row r="1036" spans="2:14" hidden="1" x14ac:dyDescent="0.35">
      <c r="B1036" s="1796"/>
      <c r="N1036" s="1796"/>
    </row>
    <row r="1037" spans="2:14" hidden="1" x14ac:dyDescent="0.35">
      <c r="B1037" s="1796"/>
      <c r="N1037" s="1796"/>
    </row>
    <row r="1038" spans="2:14" hidden="1" x14ac:dyDescent="0.35">
      <c r="B1038" s="1796"/>
      <c r="N1038" s="1796"/>
    </row>
    <row r="1039" spans="2:14" hidden="1" x14ac:dyDescent="0.35">
      <c r="B1039" s="1796"/>
      <c r="N1039" s="1796"/>
    </row>
    <row r="1040" spans="2:14" hidden="1" x14ac:dyDescent="0.35">
      <c r="B1040" s="1796"/>
      <c r="N1040" s="1796"/>
    </row>
    <row r="1041" spans="2:14" hidden="1" x14ac:dyDescent="0.35">
      <c r="B1041" s="1796"/>
      <c r="N1041" s="1796"/>
    </row>
    <row r="1042" spans="2:14" hidden="1" x14ac:dyDescent="0.35">
      <c r="B1042" s="1796"/>
      <c r="N1042" s="1796"/>
    </row>
    <row r="1043" spans="2:14" hidden="1" x14ac:dyDescent="0.35">
      <c r="B1043" s="1796"/>
      <c r="N1043" s="1796"/>
    </row>
    <row r="1044" spans="2:14" hidden="1" x14ac:dyDescent="0.35">
      <c r="B1044" s="1796"/>
      <c r="N1044" s="1796"/>
    </row>
    <row r="1045" spans="2:14" hidden="1" x14ac:dyDescent="0.35">
      <c r="B1045" s="1796"/>
      <c r="N1045" s="1796"/>
    </row>
    <row r="1046" spans="2:14" hidden="1" x14ac:dyDescent="0.35">
      <c r="B1046" s="1796"/>
      <c r="N1046" s="1796"/>
    </row>
    <row r="1047" spans="2:14" hidden="1" x14ac:dyDescent="0.35">
      <c r="B1047" s="1796"/>
      <c r="N1047" s="1796"/>
    </row>
    <row r="1048" spans="2:14" hidden="1" x14ac:dyDescent="0.35">
      <c r="B1048" s="1796"/>
      <c r="N1048" s="1796"/>
    </row>
    <row r="1049" spans="2:14" hidden="1" x14ac:dyDescent="0.35">
      <c r="B1049" s="1796"/>
      <c r="N1049" s="1796"/>
    </row>
    <row r="1050" spans="2:14" hidden="1" x14ac:dyDescent="0.35">
      <c r="B1050" s="1796"/>
      <c r="N1050" s="1796"/>
    </row>
    <row r="1051" spans="2:14" hidden="1" x14ac:dyDescent="0.35">
      <c r="B1051" s="1796"/>
      <c r="N1051" s="1796"/>
    </row>
    <row r="1052" spans="2:14" hidden="1" x14ac:dyDescent="0.35">
      <c r="B1052" s="1796"/>
      <c r="N1052" s="1796"/>
    </row>
    <row r="1053" spans="2:14" hidden="1" x14ac:dyDescent="0.35">
      <c r="B1053" s="1796"/>
      <c r="N1053" s="1796"/>
    </row>
    <row r="1054" spans="2:14" hidden="1" x14ac:dyDescent="0.35">
      <c r="B1054" s="1796"/>
      <c r="N1054" s="1796"/>
    </row>
    <row r="1055" spans="2:14" hidden="1" x14ac:dyDescent="0.35">
      <c r="B1055" s="1796"/>
      <c r="N1055" s="1796"/>
    </row>
    <row r="1056" spans="2:14" hidden="1" x14ac:dyDescent="0.35">
      <c r="B1056" s="1796"/>
      <c r="C1056" s="3584" t="s">
        <v>135</v>
      </c>
      <c r="D1056" s="3584"/>
      <c r="E1056" s="3584"/>
      <c r="F1056" s="3584"/>
      <c r="G1056" s="3584"/>
      <c r="H1056" s="3584"/>
      <c r="I1056" s="3584"/>
      <c r="J1056" s="3584"/>
      <c r="K1056" s="3584"/>
      <c r="L1056" s="3584"/>
      <c r="M1056" s="3584"/>
      <c r="N1056" s="1796"/>
    </row>
    <row r="1057" spans="2:14" hidden="1" x14ac:dyDescent="0.35">
      <c r="B1057" s="1796"/>
      <c r="C1057" s="3584"/>
      <c r="D1057" s="3584"/>
      <c r="E1057" s="3584"/>
      <c r="F1057" s="3584"/>
      <c r="G1057" s="3584"/>
      <c r="H1057" s="3584"/>
      <c r="I1057" s="3584"/>
      <c r="J1057" s="3584"/>
      <c r="K1057" s="3584"/>
      <c r="L1057" s="3584"/>
      <c r="M1057" s="3584"/>
      <c r="N1057" s="1796"/>
    </row>
    <row r="1058" spans="2:14" hidden="1" x14ac:dyDescent="0.35">
      <c r="B1058" s="1796"/>
      <c r="C1058" s="3584"/>
      <c r="D1058" s="3584"/>
      <c r="E1058" s="3584"/>
      <c r="F1058" s="3584"/>
      <c r="G1058" s="3584"/>
      <c r="H1058" s="3584"/>
      <c r="I1058" s="3584"/>
      <c r="J1058" s="3584"/>
      <c r="K1058" s="3584"/>
      <c r="L1058" s="3584"/>
      <c r="M1058" s="3584"/>
      <c r="N1058" s="1796"/>
    </row>
    <row r="1059" spans="2:14" hidden="1" x14ac:dyDescent="0.35">
      <c r="B1059" s="1796"/>
      <c r="C1059" s="3584"/>
      <c r="D1059" s="3584"/>
      <c r="E1059" s="3584"/>
      <c r="F1059" s="3584"/>
      <c r="G1059" s="3584"/>
      <c r="H1059" s="3584"/>
      <c r="I1059" s="3584"/>
      <c r="J1059" s="3584"/>
      <c r="K1059" s="3584"/>
      <c r="L1059" s="3584"/>
      <c r="M1059" s="3584"/>
      <c r="N1059" s="1796"/>
    </row>
    <row r="1060" spans="2:14" hidden="1" x14ac:dyDescent="0.35">
      <c r="B1060" s="1796"/>
      <c r="C1060" s="3584"/>
      <c r="D1060" s="3584"/>
      <c r="E1060" s="3584"/>
      <c r="F1060" s="3584"/>
      <c r="G1060" s="3584"/>
      <c r="H1060" s="3584"/>
      <c r="I1060" s="3584"/>
      <c r="J1060" s="3584"/>
      <c r="K1060" s="3584"/>
      <c r="L1060" s="3584"/>
      <c r="M1060" s="3584"/>
      <c r="N1060" s="1796"/>
    </row>
    <row r="1061" spans="2:14" hidden="1" x14ac:dyDescent="0.35">
      <c r="B1061" s="1796"/>
      <c r="C1061" s="3584"/>
      <c r="D1061" s="3584"/>
      <c r="E1061" s="3584"/>
      <c r="F1061" s="3584"/>
      <c r="G1061" s="3584"/>
      <c r="H1061" s="3584"/>
      <c r="I1061" s="3584"/>
      <c r="J1061" s="3584"/>
      <c r="K1061" s="3584"/>
      <c r="L1061" s="3584"/>
      <c r="M1061" s="3584"/>
      <c r="N1061" s="1796"/>
    </row>
    <row r="1062" spans="2:14" hidden="1" x14ac:dyDescent="0.35">
      <c r="B1062" s="1796"/>
      <c r="N1062" s="1796"/>
    </row>
    <row r="1063" spans="2:14" hidden="1" x14ac:dyDescent="0.35">
      <c r="B1063" s="1796"/>
      <c r="N1063" s="1796"/>
    </row>
    <row r="1064" spans="2:14" hidden="1" x14ac:dyDescent="0.35">
      <c r="B1064" s="1796"/>
      <c r="N1064" s="1796"/>
    </row>
    <row r="1065" spans="2:14" hidden="1" x14ac:dyDescent="0.35">
      <c r="B1065" s="1796"/>
      <c r="N1065" s="1796"/>
    </row>
    <row r="1066" spans="2:14" hidden="1" x14ac:dyDescent="0.35">
      <c r="B1066" s="1796"/>
      <c r="N1066" s="1796"/>
    </row>
    <row r="1067" spans="2:14" hidden="1" x14ac:dyDescent="0.35">
      <c r="B1067" s="1796"/>
      <c r="N1067" s="1796"/>
    </row>
    <row r="1068" spans="2:14" hidden="1" x14ac:dyDescent="0.35">
      <c r="B1068" s="1796"/>
      <c r="N1068" s="1796"/>
    </row>
    <row r="1069" spans="2:14" hidden="1" x14ac:dyDescent="0.35">
      <c r="B1069" s="1796"/>
      <c r="N1069" s="1796"/>
    </row>
    <row r="1070" spans="2:14" hidden="1" x14ac:dyDescent="0.35">
      <c r="B1070" s="1796"/>
      <c r="N1070" s="1796"/>
    </row>
    <row r="1071" spans="2:14" hidden="1" x14ac:dyDescent="0.35">
      <c r="B1071" s="1796"/>
      <c r="N1071" s="1796"/>
    </row>
    <row r="1072" spans="2:14" hidden="1" x14ac:dyDescent="0.35">
      <c r="B1072" s="1796"/>
      <c r="N1072" s="1796"/>
    </row>
    <row r="1073" spans="2:14" hidden="1" x14ac:dyDescent="0.35">
      <c r="B1073" s="1796"/>
      <c r="N1073" s="1796"/>
    </row>
    <row r="1074" spans="2:14" hidden="1" x14ac:dyDescent="0.35">
      <c r="B1074" s="1796"/>
      <c r="N1074" s="1796"/>
    </row>
    <row r="1075" spans="2:14" hidden="1" x14ac:dyDescent="0.35">
      <c r="B1075" s="1796"/>
      <c r="N1075" s="1796"/>
    </row>
    <row r="1076" spans="2:14" hidden="1" x14ac:dyDescent="0.35">
      <c r="B1076" s="1796"/>
      <c r="N1076" s="1796"/>
    </row>
    <row r="1077" spans="2:14" hidden="1" x14ac:dyDescent="0.35">
      <c r="B1077" s="1796"/>
      <c r="N1077" s="1796"/>
    </row>
    <row r="1078" spans="2:14" hidden="1" x14ac:dyDescent="0.35">
      <c r="B1078" s="1796"/>
      <c r="N1078" s="1796"/>
    </row>
    <row r="1079" spans="2:14" hidden="1" x14ac:dyDescent="0.35">
      <c r="B1079" s="1796"/>
      <c r="N1079" s="1796"/>
    </row>
    <row r="1080" spans="2:14" x14ac:dyDescent="0.35">
      <c r="B1080" s="1796"/>
      <c r="N1080" s="1796"/>
    </row>
    <row r="1081" spans="2:14" ht="16" hidden="1" thickBot="1" x14ac:dyDescent="0.4">
      <c r="B1081" s="1796"/>
      <c r="D1081" s="3587" t="s">
        <v>135</v>
      </c>
      <c r="E1081" s="3588"/>
      <c r="F1081" s="3589"/>
      <c r="N1081" s="1796"/>
    </row>
    <row r="1082" spans="2:14" hidden="1" x14ac:dyDescent="0.35">
      <c r="B1082" s="1796"/>
      <c r="C1082" s="3515" t="s">
        <v>121</v>
      </c>
      <c r="D1082" s="3515"/>
      <c r="E1082" s="3515"/>
      <c r="F1082" s="3515"/>
      <c r="G1082" s="3515"/>
      <c r="H1082" s="3515"/>
      <c r="I1082" s="3515"/>
      <c r="J1082" s="3515"/>
      <c r="K1082" s="3515"/>
      <c r="L1082" s="3515"/>
      <c r="M1082" s="3515"/>
      <c r="N1082" s="1796"/>
    </row>
    <row r="1083" spans="2:14" hidden="1" x14ac:dyDescent="0.35">
      <c r="B1083" s="1796"/>
      <c r="C1083" s="3515"/>
      <c r="D1083" s="3515"/>
      <c r="E1083" s="3515"/>
      <c r="F1083" s="3515"/>
      <c r="G1083" s="3515"/>
      <c r="H1083" s="3515"/>
      <c r="I1083" s="3515"/>
      <c r="J1083" s="3515"/>
      <c r="K1083" s="3515"/>
      <c r="L1083" s="3515"/>
      <c r="M1083" s="3515"/>
      <c r="N1083" s="1796"/>
    </row>
    <row r="1084" spans="2:14" hidden="1" x14ac:dyDescent="0.35">
      <c r="B1084" s="1796"/>
      <c r="N1084" s="1796"/>
    </row>
    <row r="1085" spans="2:14" hidden="1" x14ac:dyDescent="0.35">
      <c r="B1085" s="1796"/>
      <c r="N1085" s="1796"/>
    </row>
    <row r="1086" spans="2:14" hidden="1" x14ac:dyDescent="0.35">
      <c r="B1086" s="1796"/>
      <c r="N1086" s="1796"/>
    </row>
    <row r="1087" spans="2:14" hidden="1" x14ac:dyDescent="0.35">
      <c r="B1087" s="1796"/>
      <c r="N1087" s="1796"/>
    </row>
    <row r="1088" spans="2:14" hidden="1" x14ac:dyDescent="0.35">
      <c r="B1088" s="1796"/>
      <c r="N1088" s="1796"/>
    </row>
    <row r="1089" spans="2:14" hidden="1" x14ac:dyDescent="0.35">
      <c r="B1089" s="1796"/>
      <c r="N1089" s="1796"/>
    </row>
    <row r="1090" spans="2:14" hidden="1" x14ac:dyDescent="0.35">
      <c r="B1090" s="1796"/>
      <c r="N1090" s="1796"/>
    </row>
    <row r="1091" spans="2:14" hidden="1" x14ac:dyDescent="0.35">
      <c r="B1091" s="1796"/>
      <c r="N1091" s="1796"/>
    </row>
    <row r="1092" spans="2:14" hidden="1" x14ac:dyDescent="0.35">
      <c r="B1092" s="1796"/>
      <c r="N1092" s="1796"/>
    </row>
    <row r="1093" spans="2:14" hidden="1" x14ac:dyDescent="0.35">
      <c r="B1093" s="1796"/>
      <c r="N1093" s="1796"/>
    </row>
    <row r="1094" spans="2:14" hidden="1" x14ac:dyDescent="0.35">
      <c r="B1094" s="1796"/>
      <c r="N1094" s="1796"/>
    </row>
    <row r="1095" spans="2:14" hidden="1" x14ac:dyDescent="0.35">
      <c r="B1095" s="1796"/>
      <c r="N1095" s="1796"/>
    </row>
    <row r="1096" spans="2:14" hidden="1" x14ac:dyDescent="0.35">
      <c r="B1096" s="1796"/>
      <c r="N1096" s="1796"/>
    </row>
    <row r="1097" spans="2:14" hidden="1" x14ac:dyDescent="0.35">
      <c r="B1097" s="1796"/>
      <c r="N1097" s="1796"/>
    </row>
    <row r="1098" spans="2:14" hidden="1" x14ac:dyDescent="0.35">
      <c r="B1098" s="1796"/>
      <c r="N1098" s="1796"/>
    </row>
    <row r="1099" spans="2:14" hidden="1" x14ac:dyDescent="0.35">
      <c r="B1099" s="1796"/>
      <c r="N1099" s="1796"/>
    </row>
    <row r="1100" spans="2:14" hidden="1" x14ac:dyDescent="0.35">
      <c r="B1100" s="1796"/>
      <c r="N1100" s="1796"/>
    </row>
    <row r="1101" spans="2:14" hidden="1" x14ac:dyDescent="0.35">
      <c r="B1101" s="1796"/>
      <c r="N1101" s="1796"/>
    </row>
    <row r="1102" spans="2:14" hidden="1" x14ac:dyDescent="0.35">
      <c r="B1102" s="1796"/>
      <c r="N1102" s="1796"/>
    </row>
    <row r="1103" spans="2:14" hidden="1" x14ac:dyDescent="0.35">
      <c r="B1103" s="1796"/>
      <c r="N1103" s="1796"/>
    </row>
    <row r="1104" spans="2:14" hidden="1" x14ac:dyDescent="0.35">
      <c r="B1104" s="1796"/>
      <c r="N1104" s="1796"/>
    </row>
    <row r="1105" spans="2:14" hidden="1" x14ac:dyDescent="0.35">
      <c r="B1105" s="1796"/>
      <c r="N1105" s="1796"/>
    </row>
    <row r="1106" spans="2:14" hidden="1" x14ac:dyDescent="0.35">
      <c r="B1106" s="1796"/>
      <c r="N1106" s="1796"/>
    </row>
    <row r="1107" spans="2:14" hidden="1" x14ac:dyDescent="0.35">
      <c r="B1107" s="1796"/>
      <c r="N1107" s="1796"/>
    </row>
    <row r="1108" spans="2:14" hidden="1" x14ac:dyDescent="0.35">
      <c r="B1108" s="1796"/>
      <c r="N1108" s="1796"/>
    </row>
    <row r="1109" spans="2:14" hidden="1" x14ac:dyDescent="0.35">
      <c r="B1109" s="1796"/>
      <c r="N1109" s="1796"/>
    </row>
    <row r="1110" spans="2:14" hidden="1" x14ac:dyDescent="0.35">
      <c r="B1110" s="1796"/>
      <c r="N1110" s="1796"/>
    </row>
    <row r="1111" spans="2:14" hidden="1" x14ac:dyDescent="0.35">
      <c r="B1111" s="1796"/>
      <c r="N1111" s="1796"/>
    </row>
    <row r="1112" spans="2:14" hidden="1" x14ac:dyDescent="0.35">
      <c r="B1112" s="1796"/>
      <c r="N1112" s="1796"/>
    </row>
    <row r="1113" spans="2:14" hidden="1" x14ac:dyDescent="0.35">
      <c r="B1113" s="1796"/>
      <c r="N1113" s="1796"/>
    </row>
    <row r="1114" spans="2:14" hidden="1" x14ac:dyDescent="0.35">
      <c r="B1114" s="1796"/>
      <c r="N1114" s="1796"/>
    </row>
    <row r="1115" spans="2:14" hidden="1" x14ac:dyDescent="0.35">
      <c r="B1115" s="1796"/>
      <c r="N1115" s="1796"/>
    </row>
    <row r="1116" spans="2:14" hidden="1" x14ac:dyDescent="0.35">
      <c r="B1116" s="1796"/>
      <c r="N1116" s="1796"/>
    </row>
    <row r="1117" spans="2:14" hidden="1" x14ac:dyDescent="0.35">
      <c r="B1117" s="1796"/>
      <c r="N1117" s="1796"/>
    </row>
    <row r="1118" spans="2:14" hidden="1" x14ac:dyDescent="0.35">
      <c r="B1118" s="1796"/>
      <c r="N1118" s="1796"/>
    </row>
    <row r="1119" spans="2:14" hidden="1" x14ac:dyDescent="0.35">
      <c r="B1119" s="1796"/>
      <c r="N1119" s="1796"/>
    </row>
    <row r="1120" spans="2:14" hidden="1" x14ac:dyDescent="0.35">
      <c r="B1120" s="1796"/>
      <c r="N1120" s="1796"/>
    </row>
    <row r="1121" spans="2:14" hidden="1" x14ac:dyDescent="0.35">
      <c r="B1121" s="1796"/>
      <c r="N1121" s="1796"/>
    </row>
    <row r="1122" spans="2:14" hidden="1" x14ac:dyDescent="0.35">
      <c r="B1122" s="1796"/>
      <c r="N1122" s="1796"/>
    </row>
    <row r="1123" spans="2:14" hidden="1" x14ac:dyDescent="0.35">
      <c r="B1123" s="1796"/>
      <c r="N1123" s="1796"/>
    </row>
    <row r="1124" spans="2:14" hidden="1" x14ac:dyDescent="0.35">
      <c r="B1124" s="1796"/>
      <c r="N1124" s="1796"/>
    </row>
    <row r="1125" spans="2:14" hidden="1" x14ac:dyDescent="0.35">
      <c r="B1125" s="1796"/>
      <c r="N1125" s="1796"/>
    </row>
    <row r="1126" spans="2:14" hidden="1" x14ac:dyDescent="0.35">
      <c r="B1126" s="1796"/>
      <c r="N1126" s="1796"/>
    </row>
    <row r="1127" spans="2:14" hidden="1" x14ac:dyDescent="0.35">
      <c r="B1127" s="1796"/>
      <c r="N1127" s="1796"/>
    </row>
    <row r="1128" spans="2:14" hidden="1" x14ac:dyDescent="0.35">
      <c r="B1128" s="1796"/>
      <c r="N1128" s="1796"/>
    </row>
    <row r="1129" spans="2:14" hidden="1" x14ac:dyDescent="0.35">
      <c r="B1129" s="1796"/>
      <c r="N1129" s="1796"/>
    </row>
    <row r="1130" spans="2:14" hidden="1" x14ac:dyDescent="0.35">
      <c r="B1130" s="1796"/>
      <c r="N1130" s="1796"/>
    </row>
    <row r="1131" spans="2:14" hidden="1" x14ac:dyDescent="0.35">
      <c r="B1131" s="1796"/>
      <c r="N1131" s="1796"/>
    </row>
    <row r="1132" spans="2:14" hidden="1" x14ac:dyDescent="0.35">
      <c r="B1132" s="1796"/>
      <c r="N1132" s="1796"/>
    </row>
    <row r="1133" spans="2:14" hidden="1" x14ac:dyDescent="0.35">
      <c r="B1133" s="1796"/>
      <c r="N1133" s="1796"/>
    </row>
    <row r="1134" spans="2:14" hidden="1" x14ac:dyDescent="0.35">
      <c r="B1134" s="1796"/>
      <c r="N1134" s="1796"/>
    </row>
    <row r="1135" spans="2:14" hidden="1" x14ac:dyDescent="0.35">
      <c r="B1135" s="1796"/>
      <c r="N1135" s="1796"/>
    </row>
    <row r="1136" spans="2:14" hidden="1" x14ac:dyDescent="0.35">
      <c r="B1136" s="1796"/>
      <c r="N1136" s="1796"/>
    </row>
    <row r="1137" spans="2:14" hidden="1" x14ac:dyDescent="0.35">
      <c r="B1137" s="1796"/>
      <c r="N1137" s="1796"/>
    </row>
    <row r="1138" spans="2:14" hidden="1" x14ac:dyDescent="0.35">
      <c r="B1138" s="1796"/>
      <c r="N1138" s="1796"/>
    </row>
    <row r="1139" spans="2:14" hidden="1" x14ac:dyDescent="0.35">
      <c r="B1139" s="1796"/>
      <c r="N1139" s="1796"/>
    </row>
    <row r="1140" spans="2:14" hidden="1" x14ac:dyDescent="0.35">
      <c r="B1140" s="1796"/>
      <c r="N1140" s="1796"/>
    </row>
    <row r="1141" spans="2:14" hidden="1" x14ac:dyDescent="0.35">
      <c r="B1141" s="1796"/>
      <c r="N1141" s="1796"/>
    </row>
    <row r="1142" spans="2:14" hidden="1" x14ac:dyDescent="0.35">
      <c r="B1142" s="1796"/>
      <c r="N1142" s="1796"/>
    </row>
    <row r="1143" spans="2:14" hidden="1" x14ac:dyDescent="0.35">
      <c r="B1143" s="1796"/>
      <c r="N1143" s="1796"/>
    </row>
    <row r="1144" spans="2:14" hidden="1" x14ac:dyDescent="0.35">
      <c r="B1144" s="1796"/>
      <c r="N1144" s="1796"/>
    </row>
    <row r="1145" spans="2:14" hidden="1" x14ac:dyDescent="0.35">
      <c r="B1145" s="1796"/>
      <c r="N1145" s="1796"/>
    </row>
    <row r="1146" spans="2:14" hidden="1" x14ac:dyDescent="0.35">
      <c r="B1146" s="1796"/>
      <c r="N1146" s="1796"/>
    </row>
    <row r="1147" spans="2:14" hidden="1" x14ac:dyDescent="0.35">
      <c r="B1147" s="1796"/>
      <c r="N1147" s="1796"/>
    </row>
    <row r="1148" spans="2:14" hidden="1" x14ac:dyDescent="0.35">
      <c r="B1148" s="1796"/>
      <c r="N1148" s="1796"/>
    </row>
    <row r="1149" spans="2:14" hidden="1" x14ac:dyDescent="0.35">
      <c r="B1149" s="1796"/>
      <c r="N1149" s="1796"/>
    </row>
    <row r="1150" spans="2:14" hidden="1" x14ac:dyDescent="0.35">
      <c r="B1150" s="1796"/>
      <c r="N1150" s="1796"/>
    </row>
    <row r="1151" spans="2:14" hidden="1" x14ac:dyDescent="0.35">
      <c r="B1151" s="1796"/>
      <c r="N1151" s="1796"/>
    </row>
    <row r="1152" spans="2:14" hidden="1" x14ac:dyDescent="0.35">
      <c r="B1152" s="1796"/>
      <c r="N1152" s="1796"/>
    </row>
    <row r="1153" spans="2:14" hidden="1" x14ac:dyDescent="0.35">
      <c r="B1153" s="1796"/>
      <c r="N1153" s="1796"/>
    </row>
    <row r="1154" spans="2:14" hidden="1" x14ac:dyDescent="0.35">
      <c r="B1154" s="1796"/>
      <c r="N1154" s="1796"/>
    </row>
    <row r="1155" spans="2:14" hidden="1" x14ac:dyDescent="0.35">
      <c r="B1155" s="1796"/>
      <c r="N1155" s="1796"/>
    </row>
    <row r="1156" spans="2:14" hidden="1" x14ac:dyDescent="0.35">
      <c r="B1156" s="1796"/>
      <c r="N1156" s="1796"/>
    </row>
    <row r="1157" spans="2:14" hidden="1" x14ac:dyDescent="0.35">
      <c r="B1157" s="1796"/>
      <c r="N1157" s="1796"/>
    </row>
    <row r="1158" spans="2:14" hidden="1" x14ac:dyDescent="0.35">
      <c r="B1158" s="1796"/>
      <c r="N1158" s="1796"/>
    </row>
    <row r="1159" spans="2:14" hidden="1" x14ac:dyDescent="0.35">
      <c r="B1159" s="1796"/>
      <c r="N1159" s="1796"/>
    </row>
    <row r="1160" spans="2:14" hidden="1" x14ac:dyDescent="0.35">
      <c r="B1160" s="1796"/>
      <c r="N1160" s="1796"/>
    </row>
    <row r="1161" spans="2:14" hidden="1" x14ac:dyDescent="0.35">
      <c r="B1161" s="1796"/>
      <c r="N1161" s="1796"/>
    </row>
    <row r="1162" spans="2:14" hidden="1" x14ac:dyDescent="0.35">
      <c r="B1162" s="1796"/>
      <c r="N1162" s="1796"/>
    </row>
    <row r="1163" spans="2:14" hidden="1" x14ac:dyDescent="0.35">
      <c r="B1163" s="1796"/>
      <c r="N1163" s="1796"/>
    </row>
    <row r="1164" spans="2:14" hidden="1" x14ac:dyDescent="0.35">
      <c r="B1164" s="1796"/>
      <c r="N1164" s="1796"/>
    </row>
    <row r="1165" spans="2:14" hidden="1" x14ac:dyDescent="0.35">
      <c r="B1165" s="1796"/>
      <c r="N1165" s="1796"/>
    </row>
    <row r="1166" spans="2:14" hidden="1" x14ac:dyDescent="0.35">
      <c r="B1166" s="1796"/>
      <c r="N1166" s="1796"/>
    </row>
    <row r="1167" spans="2:14" hidden="1" x14ac:dyDescent="0.35">
      <c r="B1167" s="1796"/>
      <c r="N1167" s="1796"/>
    </row>
    <row r="1168" spans="2:14" hidden="1" x14ac:dyDescent="0.35">
      <c r="B1168" s="1796"/>
      <c r="N1168" s="1796"/>
    </row>
    <row r="1169" spans="2:14" hidden="1" x14ac:dyDescent="0.35">
      <c r="B1169" s="1796"/>
      <c r="N1169" s="1796"/>
    </row>
    <row r="1170" spans="2:14" hidden="1" x14ac:dyDescent="0.35">
      <c r="B1170" s="1796"/>
      <c r="N1170" s="1796"/>
    </row>
    <row r="1171" spans="2:14" hidden="1" x14ac:dyDescent="0.35">
      <c r="B1171" s="1796"/>
      <c r="N1171" s="1796"/>
    </row>
    <row r="1172" spans="2:14" hidden="1" x14ac:dyDescent="0.35">
      <c r="B1172" s="1796"/>
      <c r="N1172" s="1796"/>
    </row>
    <row r="1173" spans="2:14" hidden="1" x14ac:dyDescent="0.35">
      <c r="B1173" s="1796"/>
      <c r="N1173" s="1796"/>
    </row>
    <row r="1174" spans="2:14" hidden="1" x14ac:dyDescent="0.35">
      <c r="B1174" s="1796"/>
      <c r="N1174" s="1796"/>
    </row>
    <row r="1175" spans="2:14" hidden="1" x14ac:dyDescent="0.35">
      <c r="B1175" s="1796"/>
      <c r="N1175" s="1796"/>
    </row>
    <row r="1176" spans="2:14" hidden="1" x14ac:dyDescent="0.35">
      <c r="B1176" s="1796"/>
      <c r="N1176" s="1796"/>
    </row>
    <row r="1177" spans="2:14" hidden="1" x14ac:dyDescent="0.35">
      <c r="B1177" s="1796"/>
      <c r="N1177" s="1796"/>
    </row>
    <row r="1178" spans="2:14" hidden="1" x14ac:dyDescent="0.35">
      <c r="B1178" s="1796"/>
      <c r="N1178" s="1796"/>
    </row>
    <row r="1179" spans="2:14" hidden="1" x14ac:dyDescent="0.35">
      <c r="B1179" s="1796"/>
      <c r="N1179" s="1796"/>
    </row>
    <row r="1180" spans="2:14" hidden="1" x14ac:dyDescent="0.35">
      <c r="B1180" s="1796"/>
      <c r="N1180" s="1796"/>
    </row>
    <row r="1181" spans="2:14" hidden="1" x14ac:dyDescent="0.35">
      <c r="B1181" s="1796"/>
      <c r="N1181" s="1796"/>
    </row>
    <row r="1182" spans="2:14" hidden="1" x14ac:dyDescent="0.35">
      <c r="B1182" s="1796"/>
      <c r="N1182" s="1796"/>
    </row>
    <row r="1183" spans="2:14" hidden="1" x14ac:dyDescent="0.35">
      <c r="B1183" s="1796"/>
      <c r="N1183" s="1796"/>
    </row>
    <row r="1184" spans="2:14" hidden="1" x14ac:dyDescent="0.35">
      <c r="B1184" s="1796"/>
      <c r="N1184" s="1796"/>
    </row>
    <row r="1185" spans="2:14" hidden="1" x14ac:dyDescent="0.35">
      <c r="B1185" s="1796"/>
      <c r="N1185" s="1796"/>
    </row>
    <row r="1186" spans="2:14" hidden="1" x14ac:dyDescent="0.35">
      <c r="B1186" s="1796"/>
      <c r="N1186" s="1796"/>
    </row>
    <row r="1187" spans="2:14" hidden="1" x14ac:dyDescent="0.35">
      <c r="B1187" s="1796"/>
      <c r="N1187" s="1796"/>
    </row>
    <row r="1188" spans="2:14" hidden="1" x14ac:dyDescent="0.35">
      <c r="B1188" s="1796"/>
      <c r="N1188" s="1796"/>
    </row>
    <row r="1189" spans="2:14" hidden="1" x14ac:dyDescent="0.35">
      <c r="B1189" s="1796"/>
      <c r="N1189" s="1796"/>
    </row>
    <row r="1190" spans="2:14" hidden="1" x14ac:dyDescent="0.35">
      <c r="B1190" s="1796"/>
      <c r="N1190" s="1796"/>
    </row>
    <row r="1191" spans="2:14" hidden="1" x14ac:dyDescent="0.35">
      <c r="B1191" s="1796"/>
      <c r="N1191" s="1796"/>
    </row>
    <row r="1192" spans="2:14" hidden="1" x14ac:dyDescent="0.35">
      <c r="B1192" s="1796"/>
      <c r="N1192" s="1796"/>
    </row>
    <row r="1193" spans="2:14" hidden="1" x14ac:dyDescent="0.35">
      <c r="B1193" s="1796"/>
      <c r="N1193" s="1796"/>
    </row>
    <row r="1194" spans="2:14" hidden="1" x14ac:dyDescent="0.35">
      <c r="B1194" s="1796"/>
      <c r="N1194" s="1796"/>
    </row>
    <row r="1195" spans="2:14" hidden="1" x14ac:dyDescent="0.35">
      <c r="B1195" s="1796"/>
      <c r="N1195" s="1796"/>
    </row>
    <row r="1196" spans="2:14" hidden="1" x14ac:dyDescent="0.35">
      <c r="B1196" s="1796"/>
      <c r="N1196" s="1796"/>
    </row>
    <row r="1197" spans="2:14" hidden="1" x14ac:dyDescent="0.35">
      <c r="B1197" s="1796"/>
      <c r="N1197" s="1796"/>
    </row>
    <row r="1198" spans="2:14" hidden="1" x14ac:dyDescent="0.35">
      <c r="B1198" s="1796"/>
      <c r="N1198" s="1796"/>
    </row>
    <row r="1199" spans="2:14" hidden="1" x14ac:dyDescent="0.35">
      <c r="B1199" s="1796"/>
      <c r="N1199" s="1796"/>
    </row>
    <row r="1200" spans="2:14" hidden="1" x14ac:dyDescent="0.35">
      <c r="B1200" s="1796"/>
      <c r="N1200" s="1796"/>
    </row>
    <row r="1201" spans="2:14" hidden="1" x14ac:dyDescent="0.35">
      <c r="B1201" s="1796"/>
      <c r="N1201" s="1796"/>
    </row>
    <row r="1202" spans="2:14" hidden="1" x14ac:dyDescent="0.35">
      <c r="B1202" s="1796"/>
      <c r="N1202" s="1796"/>
    </row>
    <row r="1203" spans="2:14" hidden="1" x14ac:dyDescent="0.35">
      <c r="B1203" s="1796"/>
      <c r="N1203" s="1796"/>
    </row>
    <row r="1204" spans="2:14" hidden="1" x14ac:dyDescent="0.35">
      <c r="B1204" s="1796"/>
      <c r="N1204" s="1796"/>
    </row>
    <row r="1205" spans="2:14" hidden="1" x14ac:dyDescent="0.35">
      <c r="B1205" s="1796"/>
      <c r="N1205" s="1796"/>
    </row>
    <row r="1206" spans="2:14" hidden="1" x14ac:dyDescent="0.35">
      <c r="B1206" s="1796"/>
      <c r="N1206" s="1796"/>
    </row>
    <row r="1207" spans="2:14" hidden="1" x14ac:dyDescent="0.35">
      <c r="B1207" s="1796"/>
      <c r="N1207" s="1796"/>
    </row>
    <row r="1208" spans="2:14" hidden="1" x14ac:dyDescent="0.35">
      <c r="B1208" s="1796"/>
      <c r="N1208" s="1796"/>
    </row>
    <row r="1209" spans="2:14" hidden="1" x14ac:dyDescent="0.35">
      <c r="B1209" s="1796"/>
      <c r="N1209" s="1796"/>
    </row>
    <row r="1210" spans="2:14" hidden="1" x14ac:dyDescent="0.35">
      <c r="B1210" s="1796"/>
      <c r="N1210" s="1796"/>
    </row>
    <row r="1211" spans="2:14" hidden="1" x14ac:dyDescent="0.35">
      <c r="B1211" s="1796"/>
      <c r="N1211" s="1796"/>
    </row>
    <row r="1212" spans="2:14" hidden="1" x14ac:dyDescent="0.35">
      <c r="B1212" s="1796"/>
      <c r="N1212" s="1796"/>
    </row>
    <row r="1213" spans="2:14" hidden="1" x14ac:dyDescent="0.35">
      <c r="B1213" s="1796"/>
      <c r="N1213" s="1796"/>
    </row>
    <row r="1214" spans="2:14" hidden="1" x14ac:dyDescent="0.35">
      <c r="B1214" s="1796"/>
      <c r="N1214" s="1796"/>
    </row>
    <row r="1215" spans="2:14" hidden="1" x14ac:dyDescent="0.35">
      <c r="B1215" s="1796"/>
      <c r="N1215" s="1796"/>
    </row>
    <row r="1216" spans="2:14" hidden="1" x14ac:dyDescent="0.35">
      <c r="B1216" s="1796"/>
      <c r="N1216" s="1796"/>
    </row>
    <row r="1217" spans="2:14" hidden="1" x14ac:dyDescent="0.35">
      <c r="B1217" s="1796"/>
      <c r="N1217" s="1796"/>
    </row>
    <row r="1218" spans="2:14" hidden="1" x14ac:dyDescent="0.35">
      <c r="B1218" s="1796"/>
      <c r="N1218" s="1796"/>
    </row>
    <row r="1219" spans="2:14" hidden="1" x14ac:dyDescent="0.35">
      <c r="B1219" s="1796"/>
      <c r="N1219" s="1796"/>
    </row>
    <row r="1220" spans="2:14" hidden="1" x14ac:dyDescent="0.35">
      <c r="B1220" s="1796"/>
      <c r="N1220" s="1796"/>
    </row>
    <row r="1221" spans="2:14" hidden="1" x14ac:dyDescent="0.35">
      <c r="B1221" s="1796"/>
      <c r="N1221" s="1796"/>
    </row>
    <row r="1222" spans="2:14" hidden="1" x14ac:dyDescent="0.35">
      <c r="B1222" s="1796"/>
      <c r="N1222" s="1796"/>
    </row>
    <row r="1223" spans="2:14" hidden="1" x14ac:dyDescent="0.35">
      <c r="B1223" s="1796"/>
      <c r="N1223" s="1796"/>
    </row>
    <row r="1224" spans="2:14" hidden="1" x14ac:dyDescent="0.35">
      <c r="B1224" s="1796"/>
      <c r="N1224" s="1796"/>
    </row>
    <row r="1225" spans="2:14" hidden="1" x14ac:dyDescent="0.35">
      <c r="B1225" s="1796"/>
      <c r="N1225" s="1796"/>
    </row>
    <row r="1226" spans="2:14" hidden="1" x14ac:dyDescent="0.35">
      <c r="B1226" s="1796"/>
      <c r="N1226" s="1796"/>
    </row>
    <row r="1227" spans="2:14" hidden="1" x14ac:dyDescent="0.35">
      <c r="B1227" s="1796"/>
      <c r="N1227" s="1796"/>
    </row>
    <row r="1228" spans="2:14" hidden="1" x14ac:dyDescent="0.35">
      <c r="B1228" s="1796"/>
      <c r="N1228" s="1796"/>
    </row>
    <row r="1229" spans="2:14" hidden="1" x14ac:dyDescent="0.35">
      <c r="B1229" s="1796"/>
      <c r="N1229" s="1796"/>
    </row>
    <row r="1230" spans="2:14" hidden="1" x14ac:dyDescent="0.35">
      <c r="B1230" s="1796"/>
      <c r="N1230" s="1796"/>
    </row>
    <row r="1231" spans="2:14" hidden="1" x14ac:dyDescent="0.35">
      <c r="B1231" s="1796"/>
      <c r="N1231" s="1796"/>
    </row>
    <row r="1232" spans="2:14" hidden="1" x14ac:dyDescent="0.35">
      <c r="B1232" s="1796"/>
      <c r="N1232" s="1796"/>
    </row>
    <row r="1233" spans="2:14" hidden="1" x14ac:dyDescent="0.35">
      <c r="B1233" s="1796"/>
      <c r="N1233" s="1796"/>
    </row>
    <row r="1234" spans="2:14" hidden="1" x14ac:dyDescent="0.35">
      <c r="B1234" s="1796"/>
      <c r="N1234" s="1796"/>
    </row>
    <row r="1235" spans="2:14" hidden="1" x14ac:dyDescent="0.35">
      <c r="B1235" s="1796"/>
      <c r="N1235" s="1796"/>
    </row>
    <row r="1236" spans="2:14" hidden="1" x14ac:dyDescent="0.35">
      <c r="B1236" s="1796"/>
      <c r="N1236" s="1796"/>
    </row>
    <row r="1237" spans="2:14" hidden="1" x14ac:dyDescent="0.35">
      <c r="B1237" s="1796"/>
      <c r="N1237" s="1796"/>
    </row>
    <row r="1238" spans="2:14" hidden="1" x14ac:dyDescent="0.35">
      <c r="B1238" s="1796"/>
      <c r="N1238" s="1796"/>
    </row>
    <row r="1239" spans="2:14" hidden="1" x14ac:dyDescent="0.35">
      <c r="B1239" s="1796"/>
      <c r="N1239" s="1796"/>
    </row>
    <row r="1240" spans="2:14" hidden="1" x14ac:dyDescent="0.35">
      <c r="B1240" s="1796"/>
      <c r="N1240" s="1796"/>
    </row>
    <row r="1241" spans="2:14" hidden="1" x14ac:dyDescent="0.35">
      <c r="B1241" s="1796"/>
      <c r="N1241" s="1796"/>
    </row>
    <row r="1242" spans="2:14" hidden="1" x14ac:dyDescent="0.35">
      <c r="B1242" s="1796"/>
      <c r="N1242" s="1796"/>
    </row>
    <row r="1243" spans="2:14" hidden="1" x14ac:dyDescent="0.35">
      <c r="B1243" s="1796"/>
      <c r="N1243" s="1796"/>
    </row>
    <row r="1244" spans="2:14" hidden="1" x14ac:dyDescent="0.35">
      <c r="B1244" s="1796"/>
      <c r="N1244" s="1796"/>
    </row>
    <row r="1245" spans="2:14" hidden="1" x14ac:dyDescent="0.35">
      <c r="B1245" s="1796"/>
      <c r="N1245" s="1796"/>
    </row>
    <row r="1246" spans="2:14" hidden="1" x14ac:dyDescent="0.35">
      <c r="B1246" s="1796"/>
      <c r="N1246" s="1796"/>
    </row>
    <row r="1247" spans="2:14" hidden="1" x14ac:dyDescent="0.35">
      <c r="B1247" s="1796"/>
      <c r="N1247" s="1796"/>
    </row>
    <row r="1248" spans="2:14" hidden="1" x14ac:dyDescent="0.35">
      <c r="B1248" s="1796"/>
      <c r="N1248" s="1796"/>
    </row>
    <row r="1249" spans="2:14" hidden="1" x14ac:dyDescent="0.35">
      <c r="B1249" s="1796"/>
      <c r="N1249" s="1796"/>
    </row>
    <row r="1250" spans="2:14" hidden="1" x14ac:dyDescent="0.35">
      <c r="B1250" s="1796"/>
      <c r="N1250" s="1796"/>
    </row>
    <row r="1251" spans="2:14" hidden="1" x14ac:dyDescent="0.35">
      <c r="B1251" s="1796"/>
      <c r="N1251" s="1796"/>
    </row>
    <row r="1252" spans="2:14" hidden="1" x14ac:dyDescent="0.35">
      <c r="B1252" s="1796"/>
      <c r="N1252" s="1796"/>
    </row>
    <row r="1253" spans="2:14" hidden="1" x14ac:dyDescent="0.35">
      <c r="B1253" s="1796"/>
      <c r="N1253" s="1796"/>
    </row>
    <row r="1254" spans="2:14" hidden="1" x14ac:dyDescent="0.35">
      <c r="B1254" s="1796"/>
      <c r="N1254" s="1796"/>
    </row>
    <row r="1255" spans="2:14" hidden="1" x14ac:dyDescent="0.35">
      <c r="B1255" s="1796"/>
      <c r="N1255" s="1796"/>
    </row>
    <row r="1256" spans="2:14" hidden="1" x14ac:dyDescent="0.35">
      <c r="B1256" s="1796"/>
      <c r="N1256" s="1796"/>
    </row>
    <row r="1257" spans="2:14" hidden="1" x14ac:dyDescent="0.35">
      <c r="B1257" s="1796"/>
      <c r="N1257" s="1796"/>
    </row>
    <row r="1258" spans="2:14" hidden="1" x14ac:dyDescent="0.35">
      <c r="B1258" s="1796"/>
      <c r="N1258" s="1796"/>
    </row>
    <row r="1259" spans="2:14" hidden="1" x14ac:dyDescent="0.35">
      <c r="B1259" s="1796"/>
      <c r="N1259" s="1796"/>
    </row>
    <row r="1260" spans="2:14" hidden="1" x14ac:dyDescent="0.35">
      <c r="B1260" s="1796"/>
      <c r="N1260" s="1796"/>
    </row>
    <row r="1261" spans="2:14" hidden="1" x14ac:dyDescent="0.35">
      <c r="B1261" s="1796"/>
      <c r="N1261" s="1796"/>
    </row>
    <row r="1262" spans="2:14" hidden="1" x14ac:dyDescent="0.35">
      <c r="B1262" s="1796"/>
      <c r="N1262" s="1796"/>
    </row>
    <row r="1263" spans="2:14" hidden="1" x14ac:dyDescent="0.35">
      <c r="B1263" s="1796"/>
      <c r="N1263" s="1796"/>
    </row>
    <row r="1264" spans="2:14" hidden="1" x14ac:dyDescent="0.35">
      <c r="B1264" s="1796"/>
      <c r="N1264" s="1796"/>
    </row>
    <row r="1265" spans="2:14" hidden="1" x14ac:dyDescent="0.35">
      <c r="B1265" s="1796"/>
      <c r="N1265" s="1796"/>
    </row>
    <row r="1266" spans="2:14" hidden="1" x14ac:dyDescent="0.35">
      <c r="B1266" s="1796"/>
      <c r="N1266" s="1796"/>
    </row>
    <row r="1267" spans="2:14" hidden="1" x14ac:dyDescent="0.35">
      <c r="B1267" s="1796"/>
      <c r="N1267" s="1796"/>
    </row>
    <row r="1268" spans="2:14" hidden="1" x14ac:dyDescent="0.35">
      <c r="B1268" s="1796"/>
      <c r="N1268" s="1796"/>
    </row>
    <row r="1269" spans="2:14" hidden="1" x14ac:dyDescent="0.35">
      <c r="B1269" s="1796"/>
      <c r="N1269" s="1796"/>
    </row>
    <row r="1270" spans="2:14" hidden="1" x14ac:dyDescent="0.35">
      <c r="B1270" s="1796"/>
      <c r="N1270" s="1796"/>
    </row>
    <row r="1271" spans="2:14" hidden="1" x14ac:dyDescent="0.35">
      <c r="B1271" s="1796"/>
      <c r="N1271" s="1796"/>
    </row>
    <row r="1272" spans="2:14" hidden="1" x14ac:dyDescent="0.35">
      <c r="B1272" s="1796"/>
      <c r="N1272" s="1796"/>
    </row>
    <row r="1273" spans="2:14" hidden="1" x14ac:dyDescent="0.35">
      <c r="B1273" s="1796"/>
      <c r="N1273" s="1796"/>
    </row>
    <row r="1274" spans="2:14" hidden="1" x14ac:dyDescent="0.35">
      <c r="B1274" s="1796"/>
      <c r="N1274" s="1796"/>
    </row>
    <row r="1275" spans="2:14" hidden="1" x14ac:dyDescent="0.35">
      <c r="B1275" s="1796"/>
      <c r="N1275" s="1796"/>
    </row>
    <row r="1276" spans="2:14" hidden="1" x14ac:dyDescent="0.35">
      <c r="B1276" s="1796"/>
      <c r="N1276" s="1796"/>
    </row>
    <row r="1277" spans="2:14" hidden="1" x14ac:dyDescent="0.35">
      <c r="B1277" s="1796"/>
      <c r="N1277" s="1796"/>
    </row>
    <row r="1278" spans="2:14" hidden="1" x14ac:dyDescent="0.35">
      <c r="B1278" s="1796"/>
      <c r="N1278" s="1796"/>
    </row>
    <row r="1279" spans="2:14" hidden="1" x14ac:dyDescent="0.35">
      <c r="B1279" s="1796"/>
      <c r="N1279" s="1796"/>
    </row>
    <row r="1280" spans="2:14" hidden="1" x14ac:dyDescent="0.35">
      <c r="B1280" s="1796"/>
      <c r="N1280" s="1796"/>
    </row>
    <row r="1281" spans="2:14" hidden="1" x14ac:dyDescent="0.35">
      <c r="B1281" s="1796"/>
      <c r="N1281" s="1796"/>
    </row>
    <row r="1282" spans="2:14" hidden="1" x14ac:dyDescent="0.35">
      <c r="B1282" s="1796"/>
      <c r="N1282" s="1796"/>
    </row>
    <row r="1283" spans="2:14" hidden="1" x14ac:dyDescent="0.35">
      <c r="B1283" s="1796"/>
      <c r="N1283" s="1796"/>
    </row>
    <row r="1284" spans="2:14" hidden="1" x14ac:dyDescent="0.35">
      <c r="B1284" s="1796"/>
      <c r="N1284" s="1796"/>
    </row>
    <row r="1285" spans="2:14" hidden="1" x14ac:dyDescent="0.35">
      <c r="B1285" s="1796"/>
      <c r="N1285" s="1796"/>
    </row>
    <row r="1286" spans="2:14" hidden="1" x14ac:dyDescent="0.35">
      <c r="B1286" s="1796"/>
      <c r="N1286" s="1796"/>
    </row>
    <row r="1287" spans="2:14" hidden="1" x14ac:dyDescent="0.35">
      <c r="B1287" s="1796"/>
      <c r="N1287" s="1796"/>
    </row>
    <row r="1288" spans="2:14" hidden="1" x14ac:dyDescent="0.35">
      <c r="B1288" s="1796"/>
      <c r="N1288" s="1796"/>
    </row>
    <row r="1289" spans="2:14" hidden="1" x14ac:dyDescent="0.35">
      <c r="B1289" s="1796"/>
      <c r="N1289" s="1796"/>
    </row>
    <row r="1290" spans="2:14" hidden="1" x14ac:dyDescent="0.35">
      <c r="B1290" s="1796"/>
      <c r="N1290" s="1796"/>
    </row>
    <row r="1291" spans="2:14" hidden="1" x14ac:dyDescent="0.35">
      <c r="B1291" s="1796"/>
      <c r="N1291" s="1796"/>
    </row>
    <row r="1292" spans="2:14" hidden="1" x14ac:dyDescent="0.35">
      <c r="B1292" s="1796"/>
      <c r="N1292" s="1796"/>
    </row>
    <row r="1293" spans="2:14" hidden="1" x14ac:dyDescent="0.35">
      <c r="B1293" s="1796"/>
      <c r="N1293" s="1796"/>
    </row>
    <row r="1294" spans="2:14" hidden="1" x14ac:dyDescent="0.35">
      <c r="B1294" s="1796"/>
      <c r="N1294" s="1796"/>
    </row>
    <row r="1295" spans="2:14" hidden="1" x14ac:dyDescent="0.35">
      <c r="B1295" s="1796"/>
      <c r="N1295" s="1796"/>
    </row>
    <row r="1296" spans="2:14" hidden="1" x14ac:dyDescent="0.35">
      <c r="B1296" s="1796"/>
      <c r="N1296" s="1796"/>
    </row>
    <row r="1297" spans="2:14" hidden="1" x14ac:dyDescent="0.35">
      <c r="B1297" s="1796"/>
      <c r="N1297" s="1796"/>
    </row>
    <row r="1298" spans="2:14" hidden="1" x14ac:dyDescent="0.35">
      <c r="B1298" s="1796"/>
      <c r="N1298" s="1796"/>
    </row>
    <row r="1299" spans="2:14" hidden="1" x14ac:dyDescent="0.35">
      <c r="B1299" s="1796"/>
      <c r="N1299" s="1796"/>
    </row>
    <row r="1300" spans="2:14" hidden="1" x14ac:dyDescent="0.35">
      <c r="B1300" s="1796"/>
      <c r="N1300" s="1796"/>
    </row>
    <row r="1301" spans="2:14" hidden="1" x14ac:dyDescent="0.35">
      <c r="B1301" s="1796"/>
      <c r="N1301" s="1796"/>
    </row>
    <row r="1302" spans="2:14" hidden="1" x14ac:dyDescent="0.35">
      <c r="B1302" s="1796"/>
      <c r="N1302" s="1796"/>
    </row>
    <row r="1303" spans="2:14" hidden="1" x14ac:dyDescent="0.35">
      <c r="B1303" s="1796"/>
      <c r="N1303" s="1796"/>
    </row>
    <row r="1304" spans="2:14" hidden="1" x14ac:dyDescent="0.35">
      <c r="B1304" s="1796"/>
      <c r="N1304" s="1796"/>
    </row>
    <row r="1305" spans="2:14" hidden="1" x14ac:dyDescent="0.35">
      <c r="B1305" s="1796"/>
      <c r="N1305" s="1796"/>
    </row>
    <row r="1306" spans="2:14" hidden="1" x14ac:dyDescent="0.35">
      <c r="B1306" s="1796"/>
      <c r="N1306" s="1796"/>
    </row>
    <row r="1307" spans="2:14" hidden="1" x14ac:dyDescent="0.35">
      <c r="B1307" s="1796"/>
      <c r="N1307" s="1796"/>
    </row>
    <row r="1308" spans="2:14" hidden="1" x14ac:dyDescent="0.35">
      <c r="B1308" s="1796"/>
      <c r="N1308" s="1796"/>
    </row>
    <row r="1309" spans="2:14" hidden="1" x14ac:dyDescent="0.35">
      <c r="B1309" s="1796"/>
      <c r="N1309" s="1796"/>
    </row>
    <row r="1310" spans="2:14" hidden="1" x14ac:dyDescent="0.35">
      <c r="B1310" s="1796"/>
      <c r="N1310" s="1796"/>
    </row>
    <row r="1311" spans="2:14" hidden="1" x14ac:dyDescent="0.35">
      <c r="B1311" s="1796"/>
      <c r="N1311" s="1796"/>
    </row>
    <row r="1312" spans="2:14" hidden="1" x14ac:dyDescent="0.35">
      <c r="B1312" s="1796"/>
      <c r="N1312" s="1796"/>
    </row>
    <row r="1313" spans="2:14" hidden="1" x14ac:dyDescent="0.35">
      <c r="B1313" s="1796"/>
      <c r="N1313" s="1796"/>
    </row>
    <row r="1314" spans="2:14" hidden="1" x14ac:dyDescent="0.35">
      <c r="B1314" s="1796"/>
      <c r="N1314" s="1796"/>
    </row>
    <row r="1315" spans="2:14" hidden="1" x14ac:dyDescent="0.35">
      <c r="B1315" s="1796"/>
      <c r="N1315" s="1796"/>
    </row>
    <row r="1316" spans="2:14" hidden="1" x14ac:dyDescent="0.35">
      <c r="B1316" s="1796"/>
      <c r="N1316" s="1796"/>
    </row>
    <row r="1317" spans="2:14" hidden="1" x14ac:dyDescent="0.35">
      <c r="B1317" s="1796"/>
      <c r="N1317" s="1796"/>
    </row>
    <row r="1318" spans="2:14" hidden="1" x14ac:dyDescent="0.35">
      <c r="B1318" s="1796"/>
      <c r="N1318" s="1796"/>
    </row>
    <row r="1319" spans="2:14" hidden="1" x14ac:dyDescent="0.35">
      <c r="B1319" s="1796"/>
      <c r="N1319" s="1796"/>
    </row>
    <row r="1320" spans="2:14" hidden="1" x14ac:dyDescent="0.35">
      <c r="B1320" s="1796"/>
      <c r="N1320" s="1796"/>
    </row>
    <row r="1321" spans="2:14" hidden="1" x14ac:dyDescent="0.35">
      <c r="B1321" s="1796"/>
      <c r="N1321" s="1796"/>
    </row>
    <row r="1322" spans="2:14" hidden="1" x14ac:dyDescent="0.35">
      <c r="B1322" s="1796"/>
      <c r="N1322" s="1796"/>
    </row>
    <row r="1323" spans="2:14" hidden="1" x14ac:dyDescent="0.35">
      <c r="B1323" s="1796"/>
      <c r="N1323" s="1796"/>
    </row>
    <row r="1324" spans="2:14" hidden="1" x14ac:dyDescent="0.35">
      <c r="B1324" s="1796"/>
      <c r="N1324" s="1796"/>
    </row>
    <row r="1325" spans="2:14" hidden="1" x14ac:dyDescent="0.35">
      <c r="B1325" s="1796"/>
      <c r="N1325" s="1796"/>
    </row>
    <row r="1326" spans="2:14" hidden="1" x14ac:dyDescent="0.35">
      <c r="B1326" s="1796"/>
      <c r="N1326" s="1796"/>
    </row>
    <row r="1327" spans="2:14" hidden="1" x14ac:dyDescent="0.35">
      <c r="B1327" s="1796"/>
      <c r="N1327" s="1796"/>
    </row>
    <row r="1328" spans="2:14" hidden="1" x14ac:dyDescent="0.35">
      <c r="B1328" s="1796"/>
      <c r="N1328" s="1796"/>
    </row>
    <row r="1329" spans="2:14" hidden="1" x14ac:dyDescent="0.35">
      <c r="B1329" s="1796"/>
      <c r="N1329" s="1796"/>
    </row>
    <row r="1330" spans="2:14" hidden="1" x14ac:dyDescent="0.35">
      <c r="B1330" s="1796"/>
      <c r="N1330" s="1796"/>
    </row>
    <row r="1331" spans="2:14" hidden="1" x14ac:dyDescent="0.35">
      <c r="B1331" s="1796"/>
      <c r="N1331" s="1796"/>
    </row>
    <row r="1332" spans="2:14" hidden="1" x14ac:dyDescent="0.35">
      <c r="B1332" s="1796"/>
      <c r="N1332" s="1796"/>
    </row>
    <row r="1333" spans="2:14" hidden="1" x14ac:dyDescent="0.35">
      <c r="B1333" s="1796"/>
      <c r="N1333" s="1796"/>
    </row>
    <row r="1334" spans="2:14" hidden="1" x14ac:dyDescent="0.35">
      <c r="B1334" s="1796"/>
      <c r="N1334" s="1796"/>
    </row>
    <row r="1335" spans="2:14" hidden="1" x14ac:dyDescent="0.35">
      <c r="B1335" s="1796"/>
      <c r="N1335" s="1796"/>
    </row>
    <row r="1336" spans="2:14" hidden="1" x14ac:dyDescent="0.35">
      <c r="B1336" s="1796"/>
      <c r="N1336" s="1796"/>
    </row>
    <row r="1337" spans="2:14" hidden="1" x14ac:dyDescent="0.35">
      <c r="B1337" s="1796"/>
      <c r="N1337" s="1796"/>
    </row>
    <row r="1338" spans="2:14" hidden="1" x14ac:dyDescent="0.35">
      <c r="B1338" s="1796"/>
      <c r="N1338" s="1796"/>
    </row>
    <row r="1339" spans="2:14" hidden="1" x14ac:dyDescent="0.35">
      <c r="B1339" s="1796"/>
      <c r="N1339" s="1796"/>
    </row>
    <row r="1340" spans="2:14" hidden="1" x14ac:dyDescent="0.35">
      <c r="B1340" s="1796"/>
      <c r="N1340" s="1796"/>
    </row>
    <row r="1341" spans="2:14" hidden="1" x14ac:dyDescent="0.35">
      <c r="B1341" s="1796"/>
      <c r="N1341" s="1796"/>
    </row>
    <row r="1342" spans="2:14" hidden="1" x14ac:dyDescent="0.35">
      <c r="B1342" s="1796"/>
      <c r="N1342" s="1796"/>
    </row>
    <row r="1343" spans="2:14" hidden="1" x14ac:dyDescent="0.35">
      <c r="B1343" s="1796"/>
      <c r="N1343" s="1796"/>
    </row>
    <row r="1344" spans="2:14" hidden="1" x14ac:dyDescent="0.35">
      <c r="B1344" s="1796"/>
      <c r="N1344" s="1796"/>
    </row>
    <row r="1345" spans="2:14" hidden="1" x14ac:dyDescent="0.35">
      <c r="B1345" s="1796"/>
      <c r="N1345" s="1796"/>
    </row>
    <row r="1346" spans="2:14" hidden="1" x14ac:dyDescent="0.35">
      <c r="B1346" s="1796"/>
      <c r="N1346" s="1796"/>
    </row>
    <row r="1347" spans="2:14" hidden="1" x14ac:dyDescent="0.35">
      <c r="B1347" s="1796"/>
      <c r="N1347" s="1796"/>
    </row>
    <row r="1348" spans="2:14" hidden="1" x14ac:dyDescent="0.35">
      <c r="B1348" s="1796"/>
      <c r="N1348" s="1796"/>
    </row>
    <row r="1349" spans="2:14" hidden="1" x14ac:dyDescent="0.35">
      <c r="B1349" s="1796"/>
      <c r="N1349" s="1796"/>
    </row>
    <row r="1350" spans="2:14" hidden="1" x14ac:dyDescent="0.35">
      <c r="B1350" s="1796"/>
      <c r="N1350" s="1796"/>
    </row>
    <row r="1351" spans="2:14" hidden="1" x14ac:dyDescent="0.35">
      <c r="B1351" s="1796"/>
      <c r="N1351" s="1796"/>
    </row>
    <row r="1352" spans="2:14" hidden="1" x14ac:dyDescent="0.35">
      <c r="B1352" s="1796"/>
      <c r="N1352" s="1796"/>
    </row>
    <row r="1353" spans="2:14" hidden="1" x14ac:dyDescent="0.35">
      <c r="B1353" s="1796"/>
      <c r="N1353" s="1796"/>
    </row>
    <row r="1354" spans="2:14" hidden="1" x14ac:dyDescent="0.35">
      <c r="B1354" s="1796"/>
      <c r="N1354" s="1796"/>
    </row>
    <row r="1355" spans="2:14" hidden="1" x14ac:dyDescent="0.35">
      <c r="B1355" s="1796"/>
      <c r="N1355" s="1796"/>
    </row>
    <row r="1356" spans="2:14" hidden="1" x14ac:dyDescent="0.35">
      <c r="B1356" s="1796"/>
      <c r="N1356" s="1796"/>
    </row>
    <row r="1357" spans="2:14" hidden="1" x14ac:dyDescent="0.35">
      <c r="B1357" s="1796"/>
      <c r="N1357" s="1796"/>
    </row>
    <row r="1358" spans="2:14" hidden="1" x14ac:dyDescent="0.35">
      <c r="B1358" s="1796"/>
      <c r="N1358" s="1796"/>
    </row>
    <row r="1359" spans="2:14" hidden="1" x14ac:dyDescent="0.35">
      <c r="B1359" s="1796"/>
      <c r="N1359" s="1796"/>
    </row>
    <row r="1360" spans="2:14" hidden="1" x14ac:dyDescent="0.35">
      <c r="B1360" s="1796"/>
      <c r="N1360" s="1796"/>
    </row>
    <row r="1361" spans="2:14" hidden="1" x14ac:dyDescent="0.35">
      <c r="B1361" s="1796"/>
      <c r="N1361" s="1796"/>
    </row>
    <row r="1362" spans="2:14" hidden="1" x14ac:dyDescent="0.35">
      <c r="B1362" s="1796"/>
      <c r="N1362" s="1796"/>
    </row>
    <row r="1363" spans="2:14" hidden="1" x14ac:dyDescent="0.35">
      <c r="B1363" s="1796"/>
      <c r="N1363" s="1796"/>
    </row>
    <row r="1364" spans="2:14" hidden="1" x14ac:dyDescent="0.35">
      <c r="B1364" s="1796"/>
      <c r="N1364" s="1796"/>
    </row>
    <row r="1365" spans="2:14" hidden="1" x14ac:dyDescent="0.35">
      <c r="B1365" s="1796"/>
      <c r="N1365" s="1796"/>
    </row>
    <row r="1366" spans="2:14" hidden="1" x14ac:dyDescent="0.35">
      <c r="B1366" s="1796"/>
      <c r="N1366" s="1796"/>
    </row>
    <row r="1367" spans="2:14" hidden="1" x14ac:dyDescent="0.35">
      <c r="B1367" s="1796"/>
      <c r="N1367" s="1796"/>
    </row>
    <row r="1368" spans="2:14" hidden="1" x14ac:dyDescent="0.35">
      <c r="B1368" s="1796"/>
      <c r="N1368" s="1796"/>
    </row>
    <row r="1369" spans="2:14" hidden="1" x14ac:dyDescent="0.35">
      <c r="B1369" s="1796"/>
      <c r="N1369" s="1796"/>
    </row>
    <row r="1370" spans="2:14" hidden="1" x14ac:dyDescent="0.35">
      <c r="B1370" s="1796"/>
      <c r="N1370" s="1796"/>
    </row>
    <row r="1371" spans="2:14" hidden="1" x14ac:dyDescent="0.35">
      <c r="B1371" s="1796"/>
      <c r="N1371" s="1796"/>
    </row>
    <row r="1372" spans="2:14" hidden="1" x14ac:dyDescent="0.35">
      <c r="B1372" s="1796"/>
      <c r="N1372" s="1796"/>
    </row>
    <row r="1373" spans="2:14" hidden="1" x14ac:dyDescent="0.35">
      <c r="B1373" s="1796"/>
      <c r="N1373" s="1796"/>
    </row>
    <row r="1374" spans="2:14" hidden="1" x14ac:dyDescent="0.35">
      <c r="B1374" s="1796"/>
      <c r="N1374" s="1796"/>
    </row>
    <row r="1375" spans="2:14" hidden="1" x14ac:dyDescent="0.35">
      <c r="B1375" s="1796"/>
      <c r="N1375" s="1796"/>
    </row>
    <row r="1376" spans="2:14" hidden="1" x14ac:dyDescent="0.35">
      <c r="B1376" s="1796"/>
      <c r="N1376" s="1796"/>
    </row>
    <row r="1377" spans="2:14" hidden="1" x14ac:dyDescent="0.35">
      <c r="B1377" s="1796"/>
      <c r="N1377" s="1796"/>
    </row>
    <row r="1378" spans="2:14" hidden="1" x14ac:dyDescent="0.35">
      <c r="B1378" s="1796"/>
      <c r="N1378" s="1796"/>
    </row>
    <row r="1379" spans="2:14" hidden="1" x14ac:dyDescent="0.35">
      <c r="B1379" s="1796"/>
      <c r="N1379" s="1796"/>
    </row>
    <row r="1380" spans="2:14" hidden="1" x14ac:dyDescent="0.35">
      <c r="B1380" s="1796"/>
      <c r="N1380" s="1796"/>
    </row>
    <row r="1381" spans="2:14" hidden="1" x14ac:dyDescent="0.35">
      <c r="B1381" s="1796"/>
      <c r="N1381" s="1796"/>
    </row>
    <row r="1382" spans="2:14" hidden="1" x14ac:dyDescent="0.35">
      <c r="B1382" s="1796"/>
      <c r="N1382" s="1796"/>
    </row>
    <row r="1383" spans="2:14" hidden="1" x14ac:dyDescent="0.35">
      <c r="B1383" s="1796"/>
      <c r="N1383" s="1796"/>
    </row>
    <row r="1384" spans="2:14" hidden="1" x14ac:dyDescent="0.35">
      <c r="B1384" s="1796"/>
      <c r="N1384" s="1796"/>
    </row>
    <row r="1385" spans="2:14" hidden="1" x14ac:dyDescent="0.35">
      <c r="B1385" s="1796"/>
      <c r="N1385" s="1796"/>
    </row>
    <row r="1386" spans="2:14" hidden="1" x14ac:dyDescent="0.35">
      <c r="B1386" s="1796"/>
      <c r="N1386" s="1796"/>
    </row>
    <row r="1387" spans="2:14" hidden="1" x14ac:dyDescent="0.35">
      <c r="B1387" s="1796"/>
      <c r="N1387" s="1796"/>
    </row>
    <row r="1388" spans="2:14" hidden="1" x14ac:dyDescent="0.35">
      <c r="B1388" s="1796"/>
      <c r="N1388" s="1796"/>
    </row>
    <row r="1389" spans="2:14" hidden="1" x14ac:dyDescent="0.35">
      <c r="B1389" s="1796"/>
      <c r="N1389" s="1796"/>
    </row>
    <row r="1390" spans="2:14" hidden="1" x14ac:dyDescent="0.35">
      <c r="B1390" s="1796"/>
      <c r="N1390" s="1796"/>
    </row>
    <row r="1391" spans="2:14" x14ac:dyDescent="0.35">
      <c r="B1391" s="1796"/>
      <c r="C1391" s="3584" t="s">
        <v>135</v>
      </c>
      <c r="D1391" s="3584"/>
      <c r="E1391" s="3584"/>
      <c r="F1391" s="3584"/>
      <c r="G1391" s="3584"/>
      <c r="H1391" s="3584"/>
      <c r="I1391" s="3584"/>
      <c r="J1391" s="3584"/>
      <c r="K1391" s="3584"/>
      <c r="L1391" s="3584"/>
      <c r="M1391" s="3584"/>
      <c r="N1391" s="1796"/>
    </row>
    <row r="1392" spans="2:14" x14ac:dyDescent="0.35">
      <c r="B1392" s="1796"/>
      <c r="C1392" s="3584"/>
      <c r="D1392" s="3584"/>
      <c r="E1392" s="3584"/>
      <c r="F1392" s="3584"/>
      <c r="G1392" s="3584"/>
      <c r="H1392" s="3584"/>
      <c r="I1392" s="3584"/>
      <c r="J1392" s="3584"/>
      <c r="K1392" s="3584"/>
      <c r="L1392" s="3584"/>
      <c r="M1392" s="3584"/>
      <c r="N1392" s="1796"/>
    </row>
    <row r="1393" spans="2:14" x14ac:dyDescent="0.35">
      <c r="B1393" s="1796"/>
      <c r="C1393" s="3584"/>
      <c r="D1393" s="3584"/>
      <c r="E1393" s="3584"/>
      <c r="F1393" s="3584"/>
      <c r="G1393" s="3584"/>
      <c r="H1393" s="3584"/>
      <c r="I1393" s="3584"/>
      <c r="J1393" s="3584"/>
      <c r="K1393" s="3584"/>
      <c r="L1393" s="3584"/>
      <c r="M1393" s="3584"/>
      <c r="N1393" s="1796"/>
    </row>
    <row r="1394" spans="2:14" x14ac:dyDescent="0.35">
      <c r="B1394" s="1796"/>
      <c r="C1394" s="3584"/>
      <c r="D1394" s="3584"/>
      <c r="E1394" s="3584"/>
      <c r="F1394" s="3584"/>
      <c r="G1394" s="3584"/>
      <c r="H1394" s="3584"/>
      <c r="I1394" s="3584"/>
      <c r="J1394" s="3584"/>
      <c r="K1394" s="3584"/>
      <c r="L1394" s="3584"/>
      <c r="M1394" s="3584"/>
      <c r="N1394" s="1796"/>
    </row>
    <row r="1395" spans="2:14" x14ac:dyDescent="0.35">
      <c r="B1395" s="1796"/>
      <c r="C1395" s="3584"/>
      <c r="D1395" s="3584"/>
      <c r="E1395" s="3584"/>
      <c r="F1395" s="3584"/>
      <c r="G1395" s="3584"/>
      <c r="H1395" s="3584"/>
      <c r="I1395" s="3584"/>
      <c r="J1395" s="3584"/>
      <c r="K1395" s="3584"/>
      <c r="L1395" s="3584"/>
      <c r="M1395" s="3584"/>
      <c r="N1395" s="1796"/>
    </row>
    <row r="1396" spans="2:14" x14ac:dyDescent="0.35">
      <c r="B1396" s="1796"/>
      <c r="C1396" s="3584"/>
      <c r="D1396" s="3584"/>
      <c r="E1396" s="3584"/>
      <c r="F1396" s="3584"/>
      <c r="G1396" s="3584"/>
      <c r="H1396" s="3584"/>
      <c r="I1396" s="3584"/>
      <c r="J1396" s="3584"/>
      <c r="K1396" s="3584"/>
      <c r="L1396" s="3584"/>
      <c r="M1396" s="3584"/>
      <c r="N1396" s="1796"/>
    </row>
    <row r="1397" spans="2:14" x14ac:dyDescent="0.35">
      <c r="B1397" s="1796"/>
      <c r="N1397" s="1796"/>
    </row>
    <row r="1398" spans="2:14" x14ac:dyDescent="0.35">
      <c r="B1398" s="1796"/>
      <c r="N1398" s="1796"/>
    </row>
    <row r="1399" spans="2:14" ht="16" thickBot="1" x14ac:dyDescent="0.4">
      <c r="B1399" s="1796"/>
      <c r="N1399" s="1796"/>
    </row>
    <row r="1400" spans="2:14" ht="16" thickBot="1" x14ac:dyDescent="0.4">
      <c r="B1400" s="1796"/>
      <c r="D1400" s="3587" t="s">
        <v>135</v>
      </c>
      <c r="E1400" s="3588"/>
      <c r="F1400" s="3589"/>
      <c r="N1400" s="1796"/>
    </row>
    <row r="1401" spans="2:14" x14ac:dyDescent="0.35">
      <c r="B1401" s="1796"/>
      <c r="C1401" s="3515" t="s">
        <v>122</v>
      </c>
      <c r="D1401" s="3515"/>
      <c r="E1401" s="3515"/>
      <c r="F1401" s="3515"/>
      <c r="G1401" s="3515"/>
      <c r="H1401" s="3515"/>
      <c r="I1401" s="3515"/>
      <c r="J1401" s="3515"/>
      <c r="K1401" s="3515"/>
      <c r="L1401" s="3515"/>
      <c r="M1401" s="3515"/>
      <c r="N1401" s="1796"/>
    </row>
    <row r="1402" spans="2:14" x14ac:dyDescent="0.35">
      <c r="B1402" s="1796"/>
      <c r="C1402" s="3515"/>
      <c r="D1402" s="3515"/>
      <c r="E1402" s="3515"/>
      <c r="F1402" s="3515"/>
      <c r="G1402" s="3515"/>
      <c r="H1402" s="3515"/>
      <c r="I1402" s="3515"/>
      <c r="J1402" s="3515"/>
      <c r="K1402" s="3515"/>
      <c r="L1402" s="3515"/>
      <c r="M1402" s="3515"/>
      <c r="N1402" s="1796"/>
    </row>
    <row r="1403" spans="2:14" x14ac:dyDescent="0.35">
      <c r="B1403" s="1796"/>
      <c r="N1403" s="1796"/>
    </row>
    <row r="1404" spans="2:14" x14ac:dyDescent="0.35">
      <c r="B1404" s="1796"/>
      <c r="N1404" s="1796"/>
    </row>
    <row r="1405" spans="2:14" x14ac:dyDescent="0.35">
      <c r="B1405" s="1796"/>
      <c r="N1405" s="1796"/>
    </row>
    <row r="1406" spans="2:14" x14ac:dyDescent="0.35">
      <c r="B1406" s="1796"/>
      <c r="N1406" s="1796"/>
    </row>
    <row r="1407" spans="2:14" x14ac:dyDescent="0.35">
      <c r="B1407" s="1796"/>
      <c r="N1407" s="1796"/>
    </row>
    <row r="1408" spans="2:14" x14ac:dyDescent="0.35">
      <c r="B1408" s="1796"/>
      <c r="N1408" s="1796"/>
    </row>
    <row r="1409" spans="2:14" x14ac:dyDescent="0.35">
      <c r="B1409" s="1796"/>
      <c r="N1409" s="1796"/>
    </row>
    <row r="1410" spans="2:14" x14ac:dyDescent="0.35">
      <c r="B1410" s="1796"/>
      <c r="N1410" s="1796"/>
    </row>
    <row r="1411" spans="2:14" x14ac:dyDescent="0.35">
      <c r="B1411" s="1796"/>
      <c r="N1411" s="1796"/>
    </row>
    <row r="1412" spans="2:14" x14ac:dyDescent="0.35">
      <c r="B1412" s="1796"/>
      <c r="N1412" s="1796"/>
    </row>
    <row r="1413" spans="2:14" x14ac:dyDescent="0.35">
      <c r="B1413" s="1796"/>
      <c r="N1413" s="1796"/>
    </row>
    <row r="1414" spans="2:14" x14ac:dyDescent="0.35">
      <c r="B1414" s="1796"/>
      <c r="N1414" s="1796"/>
    </row>
    <row r="1415" spans="2:14" x14ac:dyDescent="0.35">
      <c r="B1415" s="1796"/>
      <c r="N1415" s="1796"/>
    </row>
    <row r="1416" spans="2:14" x14ac:dyDescent="0.35">
      <c r="B1416" s="1796"/>
      <c r="N1416" s="1796"/>
    </row>
    <row r="1417" spans="2:14" x14ac:dyDescent="0.35">
      <c r="B1417" s="1796"/>
      <c r="N1417" s="1796"/>
    </row>
    <row r="1418" spans="2:14" x14ac:dyDescent="0.35">
      <c r="B1418" s="1796"/>
      <c r="N1418" s="1796"/>
    </row>
    <row r="1419" spans="2:14" x14ac:dyDescent="0.35">
      <c r="B1419" s="1796"/>
      <c r="N1419" s="1796"/>
    </row>
    <row r="1420" spans="2:14" x14ac:dyDescent="0.35">
      <c r="B1420" s="1796"/>
      <c r="N1420" s="1796"/>
    </row>
    <row r="1421" spans="2:14" x14ac:dyDescent="0.35">
      <c r="B1421" s="1796"/>
      <c r="N1421" s="1796"/>
    </row>
    <row r="1422" spans="2:14" x14ac:dyDescent="0.35">
      <c r="B1422" s="1796"/>
      <c r="N1422" s="1796"/>
    </row>
    <row r="1423" spans="2:14" x14ac:dyDescent="0.35">
      <c r="B1423" s="1796"/>
      <c r="N1423" s="1796"/>
    </row>
    <row r="1424" spans="2:14" x14ac:dyDescent="0.35">
      <c r="B1424" s="1796"/>
      <c r="N1424" s="1796"/>
    </row>
    <row r="1425" spans="2:14" x14ac:dyDescent="0.35">
      <c r="B1425" s="1796"/>
      <c r="N1425" s="1796"/>
    </row>
    <row r="1426" spans="2:14" x14ac:dyDescent="0.35">
      <c r="B1426" s="1796"/>
      <c r="N1426" s="1796"/>
    </row>
    <row r="1427" spans="2:14" x14ac:dyDescent="0.35">
      <c r="B1427" s="1796"/>
      <c r="N1427" s="1796"/>
    </row>
    <row r="1428" spans="2:14" x14ac:dyDescent="0.35">
      <c r="B1428" s="1796"/>
      <c r="N1428" s="1796"/>
    </row>
    <row r="1429" spans="2:14" x14ac:dyDescent="0.35">
      <c r="B1429" s="1796"/>
      <c r="N1429" s="1796"/>
    </row>
    <row r="1430" spans="2:14" x14ac:dyDescent="0.35">
      <c r="B1430" s="1796"/>
      <c r="N1430" s="1796"/>
    </row>
    <row r="1431" spans="2:14" x14ac:dyDescent="0.35">
      <c r="B1431" s="1796"/>
      <c r="N1431" s="1796"/>
    </row>
    <row r="1432" spans="2:14" x14ac:dyDescent="0.35">
      <c r="B1432" s="1796"/>
      <c r="N1432" s="1796"/>
    </row>
    <row r="1433" spans="2:14" x14ac:dyDescent="0.35">
      <c r="B1433" s="1796"/>
      <c r="N1433" s="1796"/>
    </row>
    <row r="1434" spans="2:14" x14ac:dyDescent="0.35">
      <c r="B1434" s="1796"/>
      <c r="N1434" s="1796"/>
    </row>
    <row r="1435" spans="2:14" x14ac:dyDescent="0.35">
      <c r="B1435" s="1796"/>
      <c r="N1435" s="1796"/>
    </row>
    <row r="1436" spans="2:14" x14ac:dyDescent="0.35">
      <c r="B1436" s="1796"/>
      <c r="N1436" s="1796"/>
    </row>
    <row r="1437" spans="2:14" x14ac:dyDescent="0.35">
      <c r="B1437" s="1796"/>
      <c r="N1437" s="1796"/>
    </row>
    <row r="1438" spans="2:14" x14ac:dyDescent="0.35">
      <c r="B1438" s="1796"/>
      <c r="N1438" s="1796"/>
    </row>
    <row r="1439" spans="2:14" x14ac:dyDescent="0.35">
      <c r="B1439" s="1796"/>
      <c r="N1439" s="1796"/>
    </row>
    <row r="1440" spans="2:14" x14ac:dyDescent="0.35">
      <c r="B1440" s="1796"/>
      <c r="N1440" s="1796"/>
    </row>
    <row r="1441" spans="2:14" x14ac:dyDescent="0.35">
      <c r="B1441" s="1796"/>
      <c r="N1441" s="1796"/>
    </row>
    <row r="1442" spans="2:14" x14ac:dyDescent="0.35">
      <c r="B1442" s="1796"/>
      <c r="N1442" s="1796"/>
    </row>
    <row r="1443" spans="2:14" x14ac:dyDescent="0.35">
      <c r="B1443" s="1796"/>
      <c r="N1443" s="1796"/>
    </row>
    <row r="1444" spans="2:14" x14ac:dyDescent="0.35">
      <c r="B1444" s="1796"/>
      <c r="N1444" s="1796"/>
    </row>
    <row r="1445" spans="2:14" x14ac:dyDescent="0.35">
      <c r="B1445" s="1796"/>
      <c r="N1445" s="1796"/>
    </row>
    <row r="1446" spans="2:14" x14ac:dyDescent="0.35">
      <c r="B1446" s="1796"/>
      <c r="N1446" s="1796"/>
    </row>
    <row r="1447" spans="2:14" x14ac:dyDescent="0.35">
      <c r="B1447" s="1796"/>
      <c r="N1447" s="1796"/>
    </row>
    <row r="1448" spans="2:14" x14ac:dyDescent="0.35">
      <c r="B1448" s="1796"/>
      <c r="N1448" s="1796"/>
    </row>
    <row r="1449" spans="2:14" x14ac:dyDescent="0.35">
      <c r="B1449" s="1796"/>
      <c r="N1449" s="1796"/>
    </row>
    <row r="1450" spans="2:14" x14ac:dyDescent="0.35">
      <c r="B1450" s="1796"/>
      <c r="N1450" s="1796"/>
    </row>
    <row r="1451" spans="2:14" x14ac:dyDescent="0.35">
      <c r="B1451" s="1796"/>
      <c r="N1451" s="1796"/>
    </row>
    <row r="1452" spans="2:14" x14ac:dyDescent="0.35">
      <c r="B1452" s="1796"/>
      <c r="N1452" s="1796"/>
    </row>
    <row r="1453" spans="2:14" x14ac:dyDescent="0.35">
      <c r="B1453" s="1796"/>
      <c r="N1453" s="1796"/>
    </row>
    <row r="1454" spans="2:14" x14ac:dyDescent="0.35">
      <c r="B1454" s="1796"/>
      <c r="N1454" s="1796"/>
    </row>
    <row r="1455" spans="2:14" x14ac:dyDescent="0.35">
      <c r="B1455" s="1796"/>
      <c r="N1455" s="1796"/>
    </row>
    <row r="1456" spans="2:14" x14ac:dyDescent="0.35">
      <c r="B1456" s="1796"/>
      <c r="N1456" s="1796"/>
    </row>
    <row r="1457" spans="2:14" x14ac:dyDescent="0.35">
      <c r="B1457" s="1796"/>
      <c r="N1457" s="1796"/>
    </row>
    <row r="1458" spans="2:14" x14ac:dyDescent="0.35">
      <c r="B1458" s="1796"/>
      <c r="N1458" s="1796"/>
    </row>
    <row r="1459" spans="2:14" x14ac:dyDescent="0.35">
      <c r="B1459" s="1796"/>
      <c r="N1459" s="1796"/>
    </row>
    <row r="1460" spans="2:14" x14ac:dyDescent="0.35">
      <c r="B1460" s="1796"/>
      <c r="N1460" s="1796"/>
    </row>
    <row r="1461" spans="2:14" x14ac:dyDescent="0.35">
      <c r="B1461" s="1796"/>
      <c r="N1461" s="1796"/>
    </row>
    <row r="1462" spans="2:14" x14ac:dyDescent="0.35">
      <c r="B1462" s="1796"/>
      <c r="N1462" s="1796"/>
    </row>
    <row r="1463" spans="2:14" x14ac:dyDescent="0.35">
      <c r="B1463" s="1796"/>
      <c r="N1463" s="1796"/>
    </row>
    <row r="1464" spans="2:14" x14ac:dyDescent="0.35">
      <c r="B1464" s="1796"/>
      <c r="N1464" s="1796"/>
    </row>
    <row r="1465" spans="2:14" x14ac:dyDescent="0.35">
      <c r="B1465" s="1796"/>
      <c r="N1465" s="1796"/>
    </row>
    <row r="1466" spans="2:14" x14ac:dyDescent="0.35">
      <c r="B1466" s="1796"/>
      <c r="N1466" s="1796"/>
    </row>
    <row r="1467" spans="2:14" x14ac:dyDescent="0.35">
      <c r="B1467" s="1796"/>
      <c r="N1467" s="1796"/>
    </row>
    <row r="1468" spans="2:14" x14ac:dyDescent="0.35">
      <c r="B1468" s="1796"/>
      <c r="N1468" s="1796"/>
    </row>
    <row r="1469" spans="2:14" x14ac:dyDescent="0.35">
      <c r="B1469" s="1796"/>
      <c r="N1469" s="1796"/>
    </row>
    <row r="1470" spans="2:14" x14ac:dyDescent="0.35">
      <c r="B1470" s="1796"/>
      <c r="N1470" s="1796"/>
    </row>
    <row r="1471" spans="2:14" x14ac:dyDescent="0.35">
      <c r="B1471" s="1796"/>
      <c r="N1471" s="1796"/>
    </row>
    <row r="1472" spans="2:14" x14ac:dyDescent="0.35">
      <c r="B1472" s="1796"/>
      <c r="N1472" s="1796"/>
    </row>
    <row r="1473" spans="2:14" x14ac:dyDescent="0.35">
      <c r="B1473" s="1796"/>
      <c r="N1473" s="1796"/>
    </row>
    <row r="1474" spans="2:14" x14ac:dyDescent="0.35">
      <c r="B1474" s="1796"/>
      <c r="N1474" s="1796"/>
    </row>
    <row r="1475" spans="2:14" x14ac:dyDescent="0.35">
      <c r="B1475" s="1796"/>
      <c r="N1475" s="1796"/>
    </row>
    <row r="1476" spans="2:14" x14ac:dyDescent="0.35">
      <c r="B1476" s="1796"/>
      <c r="N1476" s="1796"/>
    </row>
    <row r="1477" spans="2:14" x14ac:dyDescent="0.35">
      <c r="B1477" s="1796"/>
      <c r="N1477" s="1796"/>
    </row>
    <row r="1478" spans="2:14" x14ac:dyDescent="0.35">
      <c r="B1478" s="1796"/>
      <c r="N1478" s="1796"/>
    </row>
    <row r="1479" spans="2:14" x14ac:dyDescent="0.35">
      <c r="B1479" s="1796"/>
      <c r="N1479" s="1796"/>
    </row>
    <row r="1480" spans="2:14" x14ac:dyDescent="0.35">
      <c r="B1480" s="1796"/>
      <c r="N1480" s="1796"/>
    </row>
    <row r="1481" spans="2:14" x14ac:dyDescent="0.35">
      <c r="B1481" s="1796"/>
      <c r="N1481" s="1796"/>
    </row>
    <row r="1482" spans="2:14" x14ac:dyDescent="0.35">
      <c r="B1482" s="1796"/>
      <c r="N1482" s="1796"/>
    </row>
    <row r="1483" spans="2:14" x14ac:dyDescent="0.35">
      <c r="B1483" s="1796"/>
      <c r="N1483" s="1796"/>
    </row>
    <row r="1484" spans="2:14" x14ac:dyDescent="0.35">
      <c r="B1484" s="1796"/>
      <c r="N1484" s="1796"/>
    </row>
    <row r="1485" spans="2:14" x14ac:dyDescent="0.35">
      <c r="B1485" s="1796"/>
      <c r="N1485" s="1796"/>
    </row>
    <row r="1486" spans="2:14" x14ac:dyDescent="0.35">
      <c r="B1486" s="1796"/>
      <c r="N1486" s="1796"/>
    </row>
    <row r="1487" spans="2:14" x14ac:dyDescent="0.35">
      <c r="B1487" s="1796"/>
      <c r="N1487" s="1796"/>
    </row>
    <row r="1488" spans="2:14" x14ac:dyDescent="0.35">
      <c r="B1488" s="1796"/>
      <c r="N1488" s="1796"/>
    </row>
    <row r="1489" spans="2:14" x14ac:dyDescent="0.35">
      <c r="B1489" s="1796"/>
      <c r="N1489" s="1796"/>
    </row>
    <row r="1490" spans="2:14" x14ac:dyDescent="0.35">
      <c r="B1490" s="1796"/>
      <c r="N1490" s="1796"/>
    </row>
    <row r="1491" spans="2:14" x14ac:dyDescent="0.35">
      <c r="B1491" s="1796"/>
      <c r="N1491" s="1796"/>
    </row>
    <row r="1492" spans="2:14" x14ac:dyDescent="0.35">
      <c r="B1492" s="1796"/>
      <c r="N1492" s="1796"/>
    </row>
    <row r="1493" spans="2:14" x14ac:dyDescent="0.35">
      <c r="B1493" s="1796"/>
      <c r="N1493" s="1796"/>
    </row>
    <row r="1494" spans="2:14" x14ac:dyDescent="0.35">
      <c r="B1494" s="1796"/>
      <c r="N1494" s="1796"/>
    </row>
    <row r="1495" spans="2:14" x14ac:dyDescent="0.35">
      <c r="B1495" s="1796"/>
      <c r="N1495" s="1796"/>
    </row>
    <row r="1496" spans="2:14" x14ac:dyDescent="0.35">
      <c r="B1496" s="1796"/>
      <c r="N1496" s="1796"/>
    </row>
    <row r="1497" spans="2:14" x14ac:dyDescent="0.35">
      <c r="B1497" s="1796"/>
      <c r="N1497" s="1796"/>
    </row>
    <row r="1498" spans="2:14" x14ac:dyDescent="0.35">
      <c r="B1498" s="1796"/>
      <c r="N1498" s="1796"/>
    </row>
    <row r="1499" spans="2:14" x14ac:dyDescent="0.35">
      <c r="B1499" s="1796"/>
      <c r="N1499" s="1796"/>
    </row>
    <row r="1500" spans="2:14" x14ac:dyDescent="0.35">
      <c r="B1500" s="1796"/>
      <c r="N1500" s="1796"/>
    </row>
    <row r="1501" spans="2:14" x14ac:dyDescent="0.35">
      <c r="B1501" s="1796"/>
      <c r="N1501" s="1796"/>
    </row>
    <row r="1502" spans="2:14" x14ac:dyDescent="0.35">
      <c r="B1502" s="1796"/>
      <c r="N1502" s="1796"/>
    </row>
    <row r="1503" spans="2:14" x14ac:dyDescent="0.35">
      <c r="B1503" s="1796"/>
      <c r="N1503" s="1796"/>
    </row>
    <row r="1504" spans="2:14" x14ac:dyDescent="0.35">
      <c r="B1504" s="1796"/>
      <c r="N1504" s="1796"/>
    </row>
    <row r="1505" spans="2:14" x14ac:dyDescent="0.35">
      <c r="B1505" s="1796"/>
      <c r="N1505" s="1796"/>
    </row>
    <row r="1506" spans="2:14" x14ac:dyDescent="0.35">
      <c r="B1506" s="1796"/>
      <c r="N1506" s="1796"/>
    </row>
    <row r="1507" spans="2:14" x14ac:dyDescent="0.35">
      <c r="B1507" s="1796"/>
      <c r="N1507" s="1796"/>
    </row>
    <row r="1508" spans="2:14" x14ac:dyDescent="0.35">
      <c r="B1508" s="1796"/>
      <c r="N1508" s="1796"/>
    </row>
    <row r="1509" spans="2:14" x14ac:dyDescent="0.35">
      <c r="B1509" s="1796"/>
      <c r="N1509" s="1796"/>
    </row>
    <row r="1510" spans="2:14" x14ac:dyDescent="0.35">
      <c r="B1510" s="1796"/>
      <c r="N1510" s="1796"/>
    </row>
    <row r="1511" spans="2:14" x14ac:dyDescent="0.35">
      <c r="B1511" s="1796"/>
      <c r="N1511" s="1796"/>
    </row>
    <row r="1512" spans="2:14" x14ac:dyDescent="0.35">
      <c r="B1512" s="1796"/>
      <c r="N1512" s="1796"/>
    </row>
    <row r="1513" spans="2:14" x14ac:dyDescent="0.35">
      <c r="B1513" s="1796"/>
      <c r="N1513" s="1796"/>
    </row>
    <row r="1514" spans="2:14" x14ac:dyDescent="0.35">
      <c r="B1514" s="1796"/>
      <c r="N1514" s="1796"/>
    </row>
    <row r="1515" spans="2:14" x14ac:dyDescent="0.35">
      <c r="B1515" s="1796"/>
      <c r="N1515" s="1796"/>
    </row>
    <row r="1516" spans="2:14" x14ac:dyDescent="0.35">
      <c r="B1516" s="1796"/>
      <c r="N1516" s="1796"/>
    </row>
    <row r="1517" spans="2:14" x14ac:dyDescent="0.35">
      <c r="B1517" s="1796"/>
      <c r="N1517" s="1796"/>
    </row>
    <row r="1518" spans="2:14" x14ac:dyDescent="0.35">
      <c r="B1518" s="1796"/>
      <c r="N1518" s="1796"/>
    </row>
    <row r="1519" spans="2:14" x14ac:dyDescent="0.35">
      <c r="B1519" s="1796"/>
      <c r="N1519" s="1796"/>
    </row>
    <row r="1520" spans="2:14" x14ac:dyDescent="0.35">
      <c r="B1520" s="1796"/>
      <c r="N1520" s="1796"/>
    </row>
    <row r="1521" spans="2:14" x14ac:dyDescent="0.35">
      <c r="B1521" s="1796"/>
      <c r="N1521" s="1796"/>
    </row>
    <row r="1522" spans="2:14" x14ac:dyDescent="0.35">
      <c r="B1522" s="1796"/>
      <c r="N1522" s="1796"/>
    </row>
    <row r="1523" spans="2:14" x14ac:dyDescent="0.35">
      <c r="B1523" s="1796"/>
      <c r="N1523" s="1796"/>
    </row>
    <row r="1524" spans="2:14" x14ac:dyDescent="0.35">
      <c r="B1524" s="1796"/>
      <c r="N1524" s="1796"/>
    </row>
    <row r="1525" spans="2:14" x14ac:dyDescent="0.35">
      <c r="B1525" s="1796"/>
      <c r="N1525" s="1796"/>
    </row>
    <row r="1526" spans="2:14" x14ac:dyDescent="0.35">
      <c r="B1526" s="1796"/>
      <c r="N1526" s="1796"/>
    </row>
    <row r="1527" spans="2:14" x14ac:dyDescent="0.35">
      <c r="B1527" s="1796"/>
      <c r="N1527" s="1796"/>
    </row>
    <row r="1528" spans="2:14" x14ac:dyDescent="0.35">
      <c r="B1528" s="1796"/>
      <c r="N1528" s="1796"/>
    </row>
    <row r="1529" spans="2:14" x14ac:dyDescent="0.35">
      <c r="B1529" s="1796"/>
      <c r="N1529" s="1796"/>
    </row>
    <row r="1530" spans="2:14" x14ac:dyDescent="0.35">
      <c r="B1530" s="1796"/>
      <c r="N1530" s="1796"/>
    </row>
    <row r="1531" spans="2:14" x14ac:dyDescent="0.35">
      <c r="B1531" s="1796"/>
      <c r="N1531" s="1796"/>
    </row>
    <row r="1532" spans="2:14" x14ac:dyDescent="0.35">
      <c r="B1532" s="1796"/>
      <c r="N1532" s="1796"/>
    </row>
    <row r="1533" spans="2:14" x14ac:dyDescent="0.35">
      <c r="B1533" s="1796"/>
      <c r="N1533" s="1796"/>
    </row>
    <row r="1534" spans="2:14" x14ac:dyDescent="0.35">
      <c r="B1534" s="1796"/>
      <c r="N1534" s="1796"/>
    </row>
    <row r="1535" spans="2:14" x14ac:dyDescent="0.35">
      <c r="B1535" s="1796"/>
      <c r="N1535" s="1796"/>
    </row>
    <row r="1536" spans="2:14" x14ac:dyDescent="0.35">
      <c r="B1536" s="1796"/>
      <c r="N1536" s="1796"/>
    </row>
    <row r="1537" spans="2:14" x14ac:dyDescent="0.35">
      <c r="B1537" s="1796"/>
      <c r="N1537" s="1796"/>
    </row>
    <row r="1538" spans="2:14" x14ac:dyDescent="0.35">
      <c r="B1538" s="1796"/>
      <c r="N1538" s="1796"/>
    </row>
    <row r="1539" spans="2:14" x14ac:dyDescent="0.35">
      <c r="B1539" s="1796"/>
      <c r="N1539" s="1796"/>
    </row>
    <row r="1540" spans="2:14" x14ac:dyDescent="0.35">
      <c r="B1540" s="1796"/>
      <c r="N1540" s="1796"/>
    </row>
    <row r="1541" spans="2:14" x14ac:dyDescent="0.35">
      <c r="B1541" s="1796"/>
      <c r="N1541" s="1796"/>
    </row>
    <row r="1542" spans="2:14" x14ac:dyDescent="0.35">
      <c r="B1542" s="1796"/>
      <c r="N1542" s="1796"/>
    </row>
    <row r="1543" spans="2:14" x14ac:dyDescent="0.35">
      <c r="B1543" s="1796"/>
      <c r="N1543" s="1796"/>
    </row>
    <row r="1544" spans="2:14" x14ac:dyDescent="0.35">
      <c r="B1544" s="1796"/>
      <c r="N1544" s="1796"/>
    </row>
    <row r="1545" spans="2:14" x14ac:dyDescent="0.35">
      <c r="B1545" s="1796"/>
      <c r="N1545" s="1796"/>
    </row>
    <row r="1546" spans="2:14" x14ac:dyDescent="0.35">
      <c r="B1546" s="1796"/>
      <c r="N1546" s="1796"/>
    </row>
    <row r="1547" spans="2:14" x14ac:dyDescent="0.35">
      <c r="B1547" s="1796"/>
      <c r="N1547" s="1796"/>
    </row>
    <row r="1548" spans="2:14" x14ac:dyDescent="0.35">
      <c r="B1548" s="1796"/>
      <c r="N1548" s="1796"/>
    </row>
    <row r="1549" spans="2:14" x14ac:dyDescent="0.35">
      <c r="B1549" s="1796"/>
      <c r="N1549" s="1796"/>
    </row>
    <row r="1550" spans="2:14" x14ac:dyDescent="0.35">
      <c r="B1550" s="1796"/>
      <c r="N1550" s="1796"/>
    </row>
    <row r="1551" spans="2:14" x14ac:dyDescent="0.35">
      <c r="B1551" s="1796"/>
      <c r="N1551" s="1796"/>
    </row>
    <row r="1552" spans="2:14" x14ac:dyDescent="0.35">
      <c r="B1552" s="1796"/>
      <c r="N1552" s="1796"/>
    </row>
    <row r="1553" spans="2:14" x14ac:dyDescent="0.35">
      <c r="B1553" s="1796"/>
      <c r="N1553" s="1796"/>
    </row>
    <row r="1554" spans="2:14" x14ac:dyDescent="0.35">
      <c r="B1554" s="1796"/>
      <c r="N1554" s="1796"/>
    </row>
    <row r="1555" spans="2:14" x14ac:dyDescent="0.35">
      <c r="B1555" s="1796"/>
      <c r="N1555" s="1796"/>
    </row>
    <row r="1556" spans="2:14" x14ac:dyDescent="0.35">
      <c r="B1556" s="1796"/>
      <c r="N1556" s="1796"/>
    </row>
    <row r="1557" spans="2:14" x14ac:dyDescent="0.35">
      <c r="B1557" s="1796"/>
      <c r="N1557" s="1796"/>
    </row>
    <row r="1558" spans="2:14" x14ac:dyDescent="0.35">
      <c r="B1558" s="1796"/>
      <c r="N1558" s="1796"/>
    </row>
    <row r="1559" spans="2:14" x14ac:dyDescent="0.35">
      <c r="B1559" s="1796"/>
      <c r="N1559" s="1796"/>
    </row>
    <row r="1560" spans="2:14" x14ac:dyDescent="0.35">
      <c r="B1560" s="1796"/>
      <c r="N1560" s="1796"/>
    </row>
    <row r="1561" spans="2:14" x14ac:dyDescent="0.35">
      <c r="B1561" s="1796"/>
      <c r="N1561" s="1796"/>
    </row>
    <row r="1562" spans="2:14" x14ac:dyDescent="0.35">
      <c r="B1562" s="1796"/>
      <c r="N1562" s="1796"/>
    </row>
    <row r="1563" spans="2:14" x14ac:dyDescent="0.35">
      <c r="B1563" s="1796"/>
      <c r="N1563" s="1796"/>
    </row>
    <row r="1564" spans="2:14" x14ac:dyDescent="0.35">
      <c r="B1564" s="1796"/>
      <c r="N1564" s="1796"/>
    </row>
    <row r="1565" spans="2:14" x14ac:dyDescent="0.35">
      <c r="B1565" s="1796"/>
      <c r="N1565" s="1796"/>
    </row>
    <row r="1566" spans="2:14" x14ac:dyDescent="0.35">
      <c r="B1566" s="1796"/>
      <c r="N1566" s="1796"/>
    </row>
    <row r="1567" spans="2:14" x14ac:dyDescent="0.35">
      <c r="B1567" s="1796"/>
      <c r="N1567" s="1796"/>
    </row>
    <row r="1568" spans="2:14" x14ac:dyDescent="0.35">
      <c r="B1568" s="1796"/>
      <c r="N1568" s="1796"/>
    </row>
    <row r="1569" spans="2:14" x14ac:dyDescent="0.35">
      <c r="B1569" s="1796"/>
      <c r="N1569" s="1796"/>
    </row>
    <row r="1570" spans="2:14" x14ac:dyDescent="0.35">
      <c r="B1570" s="1796"/>
      <c r="N1570" s="1796"/>
    </row>
    <row r="1571" spans="2:14" x14ac:dyDescent="0.35">
      <c r="B1571" s="1796"/>
      <c r="N1571" s="1796"/>
    </row>
    <row r="1572" spans="2:14" x14ac:dyDescent="0.35">
      <c r="B1572" s="1796"/>
      <c r="N1572" s="1796"/>
    </row>
    <row r="1573" spans="2:14" x14ac:dyDescent="0.35">
      <c r="B1573" s="1796"/>
      <c r="N1573" s="1796"/>
    </row>
    <row r="1574" spans="2:14" x14ac:dyDescent="0.35">
      <c r="B1574" s="1796"/>
      <c r="N1574" s="1796"/>
    </row>
    <row r="1575" spans="2:14" x14ac:dyDescent="0.35">
      <c r="B1575" s="1796"/>
      <c r="N1575" s="1796"/>
    </row>
    <row r="1576" spans="2:14" x14ac:dyDescent="0.35">
      <c r="B1576" s="1796"/>
      <c r="N1576" s="1796"/>
    </row>
    <row r="1577" spans="2:14" x14ac:dyDescent="0.35">
      <c r="B1577" s="1796"/>
      <c r="N1577" s="1796"/>
    </row>
    <row r="1578" spans="2:14" x14ac:dyDescent="0.35">
      <c r="B1578" s="1796"/>
      <c r="N1578" s="1796"/>
    </row>
    <row r="1579" spans="2:14" x14ac:dyDescent="0.35">
      <c r="B1579" s="1796"/>
      <c r="N1579" s="1796"/>
    </row>
    <row r="1580" spans="2:14" x14ac:dyDescent="0.35">
      <c r="B1580" s="1796"/>
      <c r="N1580" s="1796"/>
    </row>
    <row r="1581" spans="2:14" x14ac:dyDescent="0.35">
      <c r="B1581" s="1796"/>
      <c r="N1581" s="1796"/>
    </row>
    <row r="1582" spans="2:14" x14ac:dyDescent="0.35">
      <c r="B1582" s="1796"/>
      <c r="N1582" s="1796"/>
    </row>
    <row r="1583" spans="2:14" x14ac:dyDescent="0.35">
      <c r="B1583" s="1796"/>
      <c r="N1583" s="1796"/>
    </row>
    <row r="1584" spans="2:14" x14ac:dyDescent="0.35">
      <c r="B1584" s="1796"/>
      <c r="N1584" s="1796"/>
    </row>
    <row r="1585" spans="2:14" x14ac:dyDescent="0.35">
      <c r="B1585" s="1796"/>
      <c r="N1585" s="1796"/>
    </row>
    <row r="1586" spans="2:14" x14ac:dyDescent="0.35">
      <c r="B1586" s="1796"/>
      <c r="N1586" s="1796"/>
    </row>
    <row r="1587" spans="2:14" x14ac:dyDescent="0.35">
      <c r="B1587" s="1796"/>
      <c r="N1587" s="1796"/>
    </row>
    <row r="1588" spans="2:14" x14ac:dyDescent="0.35">
      <c r="B1588" s="1796"/>
      <c r="N1588" s="1796"/>
    </row>
    <row r="1589" spans="2:14" x14ac:dyDescent="0.35">
      <c r="B1589" s="1796"/>
      <c r="N1589" s="1796"/>
    </row>
    <row r="1590" spans="2:14" x14ac:dyDescent="0.35">
      <c r="B1590" s="1796"/>
      <c r="N1590" s="1796"/>
    </row>
    <row r="1591" spans="2:14" x14ac:dyDescent="0.35">
      <c r="B1591" s="1796"/>
      <c r="N1591" s="1796"/>
    </row>
    <row r="1592" spans="2:14" x14ac:dyDescent="0.35">
      <c r="B1592" s="1796"/>
      <c r="N1592" s="1796"/>
    </row>
    <row r="1593" spans="2:14" x14ac:dyDescent="0.35">
      <c r="B1593" s="1796"/>
      <c r="N1593" s="1796"/>
    </row>
    <row r="1594" spans="2:14" x14ac:dyDescent="0.35">
      <c r="B1594" s="1796"/>
      <c r="N1594" s="1796"/>
    </row>
    <row r="1595" spans="2:14" x14ac:dyDescent="0.35">
      <c r="B1595" s="1796"/>
      <c r="N1595" s="1796"/>
    </row>
    <row r="1596" spans="2:14" x14ac:dyDescent="0.35">
      <c r="B1596" s="1796"/>
      <c r="N1596" s="1796"/>
    </row>
    <row r="1597" spans="2:14" x14ac:dyDescent="0.35">
      <c r="B1597" s="1796"/>
      <c r="N1597" s="1796"/>
    </row>
    <row r="1598" spans="2:14" x14ac:dyDescent="0.35">
      <c r="B1598" s="1796"/>
      <c r="N1598" s="1796"/>
    </row>
    <row r="1599" spans="2:14" x14ac:dyDescent="0.35">
      <c r="B1599" s="1796"/>
      <c r="N1599" s="1796"/>
    </row>
    <row r="1600" spans="2:14" x14ac:dyDescent="0.35">
      <c r="B1600" s="1796"/>
      <c r="N1600" s="1796"/>
    </row>
    <row r="1601" spans="2:14" x14ac:dyDescent="0.35">
      <c r="B1601" s="1796"/>
      <c r="N1601" s="1796"/>
    </row>
    <row r="1602" spans="2:14" x14ac:dyDescent="0.35">
      <c r="B1602" s="1796"/>
      <c r="N1602" s="1796"/>
    </row>
    <row r="1603" spans="2:14" x14ac:dyDescent="0.35">
      <c r="B1603" s="1796"/>
      <c r="N1603" s="1796"/>
    </row>
    <row r="1604" spans="2:14" x14ac:dyDescent="0.35">
      <c r="B1604" s="1796"/>
      <c r="N1604" s="1796"/>
    </row>
    <row r="1605" spans="2:14" x14ac:dyDescent="0.35">
      <c r="B1605" s="1796"/>
      <c r="N1605" s="1796"/>
    </row>
    <row r="1606" spans="2:14" x14ac:dyDescent="0.35">
      <c r="B1606" s="1796"/>
      <c r="N1606" s="1796"/>
    </row>
    <row r="1607" spans="2:14" x14ac:dyDescent="0.35">
      <c r="B1607" s="1796"/>
      <c r="N1607" s="1796"/>
    </row>
    <row r="1608" spans="2:14" x14ac:dyDescent="0.35">
      <c r="B1608" s="1796"/>
      <c r="N1608" s="1796"/>
    </row>
    <row r="1609" spans="2:14" x14ac:dyDescent="0.35">
      <c r="B1609" s="1796"/>
      <c r="N1609" s="1796"/>
    </row>
    <row r="1610" spans="2:14" x14ac:dyDescent="0.35">
      <c r="B1610" s="1796"/>
      <c r="N1610" s="1796"/>
    </row>
    <row r="1611" spans="2:14" x14ac:dyDescent="0.35">
      <c r="B1611" s="1796"/>
      <c r="N1611" s="1796"/>
    </row>
    <row r="1612" spans="2:14" x14ac:dyDescent="0.35">
      <c r="B1612" s="1796"/>
      <c r="N1612" s="1796"/>
    </row>
    <row r="1613" spans="2:14" x14ac:dyDescent="0.35">
      <c r="B1613" s="1796"/>
      <c r="N1613" s="1796"/>
    </row>
    <row r="1614" spans="2:14" x14ac:dyDescent="0.35">
      <c r="B1614" s="1796"/>
      <c r="N1614" s="1796"/>
    </row>
    <row r="1615" spans="2:14" x14ac:dyDescent="0.35">
      <c r="B1615" s="1796"/>
      <c r="N1615" s="1796"/>
    </row>
    <row r="1616" spans="2:14" x14ac:dyDescent="0.35">
      <c r="B1616" s="1796"/>
      <c r="N1616" s="1796"/>
    </row>
    <row r="1617" spans="2:14" x14ac:dyDescent="0.35">
      <c r="B1617" s="1796"/>
      <c r="N1617" s="1796"/>
    </row>
    <row r="1618" spans="2:14" x14ac:dyDescent="0.35">
      <c r="B1618" s="1796"/>
      <c r="N1618" s="1796"/>
    </row>
    <row r="1619" spans="2:14" x14ac:dyDescent="0.35">
      <c r="B1619" s="1796"/>
      <c r="N1619" s="1796"/>
    </row>
    <row r="1620" spans="2:14" x14ac:dyDescent="0.35">
      <c r="B1620" s="1796"/>
      <c r="N1620" s="1796"/>
    </row>
    <row r="1621" spans="2:14" x14ac:dyDescent="0.35">
      <c r="B1621" s="1796"/>
      <c r="N1621" s="1796"/>
    </row>
    <row r="1622" spans="2:14" x14ac:dyDescent="0.35">
      <c r="B1622" s="1796"/>
      <c r="N1622" s="1796"/>
    </row>
    <row r="1623" spans="2:14" x14ac:dyDescent="0.35">
      <c r="B1623" s="1796"/>
      <c r="N1623" s="1796"/>
    </row>
    <row r="1624" spans="2:14" x14ac:dyDescent="0.35">
      <c r="B1624" s="1796"/>
      <c r="N1624" s="1796"/>
    </row>
    <row r="1625" spans="2:14" x14ac:dyDescent="0.35">
      <c r="B1625" s="1796"/>
      <c r="N1625" s="1796"/>
    </row>
    <row r="1626" spans="2:14" x14ac:dyDescent="0.35">
      <c r="B1626" s="1796"/>
      <c r="N1626" s="1796"/>
    </row>
    <row r="1627" spans="2:14" x14ac:dyDescent="0.35">
      <c r="B1627" s="1796"/>
      <c r="N1627" s="1796"/>
    </row>
    <row r="1628" spans="2:14" x14ac:dyDescent="0.35">
      <c r="B1628" s="1796"/>
      <c r="N1628" s="1796"/>
    </row>
    <row r="1629" spans="2:14" x14ac:dyDescent="0.35">
      <c r="B1629" s="1796"/>
      <c r="N1629" s="1796"/>
    </row>
    <row r="1630" spans="2:14" x14ac:dyDescent="0.35">
      <c r="B1630" s="1796"/>
      <c r="N1630" s="1796"/>
    </row>
    <row r="1631" spans="2:14" x14ac:dyDescent="0.35">
      <c r="B1631" s="1796"/>
      <c r="N1631" s="1796"/>
    </row>
    <row r="1632" spans="2:14" x14ac:dyDescent="0.35">
      <c r="B1632" s="1796"/>
      <c r="N1632" s="1796"/>
    </row>
    <row r="1633" spans="2:14" x14ac:dyDescent="0.35">
      <c r="B1633" s="1796"/>
      <c r="N1633" s="1796"/>
    </row>
    <row r="1634" spans="2:14" x14ac:dyDescent="0.35">
      <c r="B1634" s="1796"/>
      <c r="N1634" s="1796"/>
    </row>
    <row r="1635" spans="2:14" x14ac:dyDescent="0.35">
      <c r="B1635" s="1796"/>
      <c r="N1635" s="1796"/>
    </row>
    <row r="1636" spans="2:14" x14ac:dyDescent="0.35">
      <c r="B1636" s="1796"/>
      <c r="N1636" s="1796"/>
    </row>
    <row r="1637" spans="2:14" x14ac:dyDescent="0.35">
      <c r="B1637" s="1796"/>
      <c r="N1637" s="1796"/>
    </row>
    <row r="1638" spans="2:14" x14ac:dyDescent="0.35">
      <c r="B1638" s="1796"/>
      <c r="N1638" s="1796"/>
    </row>
    <row r="1639" spans="2:14" x14ac:dyDescent="0.35">
      <c r="B1639" s="1796"/>
      <c r="N1639" s="1796"/>
    </row>
    <row r="1640" spans="2:14" x14ac:dyDescent="0.35">
      <c r="B1640" s="1796"/>
      <c r="N1640" s="1796"/>
    </row>
    <row r="1641" spans="2:14" x14ac:dyDescent="0.35">
      <c r="B1641" s="1796"/>
      <c r="N1641" s="1796"/>
    </row>
    <row r="1642" spans="2:14" x14ac:dyDescent="0.35">
      <c r="B1642" s="1796"/>
      <c r="N1642" s="1796"/>
    </row>
    <row r="1643" spans="2:14" x14ac:dyDescent="0.35">
      <c r="B1643" s="1796"/>
      <c r="N1643" s="1796"/>
    </row>
    <row r="1644" spans="2:14" x14ac:dyDescent="0.35">
      <c r="B1644" s="1796"/>
      <c r="N1644" s="1796"/>
    </row>
    <row r="1645" spans="2:14" x14ac:dyDescent="0.35">
      <c r="B1645" s="1796"/>
      <c r="N1645" s="1796"/>
    </row>
    <row r="1646" spans="2:14" x14ac:dyDescent="0.35">
      <c r="B1646" s="1796"/>
      <c r="N1646" s="1796"/>
    </row>
    <row r="1647" spans="2:14" x14ac:dyDescent="0.35">
      <c r="B1647" s="1796"/>
      <c r="N1647" s="1796"/>
    </row>
    <row r="1648" spans="2:14" x14ac:dyDescent="0.35">
      <c r="B1648" s="1796"/>
      <c r="N1648" s="1796"/>
    </row>
    <row r="1649" spans="2:14" x14ac:dyDescent="0.35">
      <c r="B1649" s="1796"/>
      <c r="N1649" s="1796"/>
    </row>
    <row r="1650" spans="2:14" x14ac:dyDescent="0.35">
      <c r="B1650" s="1796"/>
      <c r="N1650" s="1796"/>
    </row>
    <row r="1651" spans="2:14" x14ac:dyDescent="0.35">
      <c r="B1651" s="1796"/>
      <c r="N1651" s="1796"/>
    </row>
    <row r="1652" spans="2:14" x14ac:dyDescent="0.35">
      <c r="B1652" s="1796"/>
      <c r="N1652" s="1796"/>
    </row>
    <row r="1653" spans="2:14" x14ac:dyDescent="0.35">
      <c r="B1653" s="1796"/>
      <c r="N1653" s="1796"/>
    </row>
    <row r="1654" spans="2:14" x14ac:dyDescent="0.35">
      <c r="B1654" s="1796"/>
      <c r="N1654" s="1796"/>
    </row>
    <row r="1655" spans="2:14" x14ac:dyDescent="0.35">
      <c r="B1655" s="1796"/>
      <c r="N1655" s="1796"/>
    </row>
    <row r="1656" spans="2:14" x14ac:dyDescent="0.35">
      <c r="B1656" s="1796"/>
      <c r="N1656" s="1796"/>
    </row>
    <row r="1657" spans="2:14" x14ac:dyDescent="0.35">
      <c r="B1657" s="1796"/>
      <c r="N1657" s="1796"/>
    </row>
    <row r="1658" spans="2:14" x14ac:dyDescent="0.35">
      <c r="B1658" s="1796"/>
      <c r="N1658" s="1796"/>
    </row>
    <row r="1659" spans="2:14" x14ac:dyDescent="0.35">
      <c r="B1659" s="1796"/>
      <c r="N1659" s="1796"/>
    </row>
    <row r="1660" spans="2:14" x14ac:dyDescent="0.35">
      <c r="B1660" s="1796"/>
      <c r="N1660" s="1796"/>
    </row>
    <row r="1661" spans="2:14" x14ac:dyDescent="0.35">
      <c r="B1661" s="1796"/>
      <c r="N1661" s="1796"/>
    </row>
    <row r="1662" spans="2:14" x14ac:dyDescent="0.35">
      <c r="B1662" s="1796"/>
      <c r="N1662" s="1796"/>
    </row>
    <row r="1663" spans="2:14" x14ac:dyDescent="0.35">
      <c r="B1663" s="1796"/>
      <c r="N1663" s="1796"/>
    </row>
    <row r="1664" spans="2:14" x14ac:dyDescent="0.35">
      <c r="B1664" s="1796"/>
      <c r="N1664" s="1796"/>
    </row>
    <row r="1665" spans="2:14" x14ac:dyDescent="0.35">
      <c r="B1665" s="1796"/>
      <c r="N1665" s="1796"/>
    </row>
    <row r="1666" spans="2:14" x14ac:dyDescent="0.35">
      <c r="B1666" s="1796"/>
      <c r="N1666" s="1796"/>
    </row>
    <row r="1667" spans="2:14" x14ac:dyDescent="0.35">
      <c r="B1667" s="1796"/>
      <c r="N1667" s="1796"/>
    </row>
    <row r="1668" spans="2:14" x14ac:dyDescent="0.35">
      <c r="B1668" s="1796"/>
      <c r="N1668" s="1796"/>
    </row>
    <row r="1669" spans="2:14" x14ac:dyDescent="0.35">
      <c r="B1669" s="1796"/>
      <c r="N1669" s="1796"/>
    </row>
    <row r="1670" spans="2:14" x14ac:dyDescent="0.35">
      <c r="B1670" s="1796"/>
      <c r="N1670" s="1796"/>
    </row>
    <row r="1671" spans="2:14" x14ac:dyDescent="0.35">
      <c r="B1671" s="1796"/>
      <c r="N1671" s="1796"/>
    </row>
    <row r="1672" spans="2:14" x14ac:dyDescent="0.35">
      <c r="B1672" s="1796"/>
      <c r="N1672" s="1796"/>
    </row>
    <row r="1673" spans="2:14" x14ac:dyDescent="0.35">
      <c r="B1673" s="1796"/>
      <c r="N1673" s="1796"/>
    </row>
    <row r="1674" spans="2:14" x14ac:dyDescent="0.35">
      <c r="B1674" s="1796"/>
      <c r="N1674" s="1796"/>
    </row>
    <row r="1675" spans="2:14" x14ac:dyDescent="0.35">
      <c r="B1675" s="1796"/>
      <c r="N1675" s="1796"/>
    </row>
    <row r="1676" spans="2:14" x14ac:dyDescent="0.35">
      <c r="B1676" s="1796"/>
      <c r="N1676" s="1796"/>
    </row>
    <row r="1677" spans="2:14" x14ac:dyDescent="0.35">
      <c r="B1677" s="1796"/>
      <c r="N1677" s="1796"/>
    </row>
    <row r="1678" spans="2:14" x14ac:dyDescent="0.35">
      <c r="B1678" s="1796"/>
      <c r="N1678" s="1796"/>
    </row>
    <row r="1679" spans="2:14" x14ac:dyDescent="0.35">
      <c r="B1679" s="1796"/>
      <c r="N1679" s="1796"/>
    </row>
    <row r="1680" spans="2:14" x14ac:dyDescent="0.35">
      <c r="B1680" s="1796"/>
      <c r="N1680" s="1796"/>
    </row>
    <row r="1681" spans="2:14" x14ac:dyDescent="0.35">
      <c r="B1681" s="1796"/>
      <c r="N1681" s="1796"/>
    </row>
    <row r="1682" spans="2:14" ht="16" thickBot="1" x14ac:dyDescent="0.4">
      <c r="B1682" s="1796"/>
      <c r="N1682" s="1796"/>
    </row>
    <row r="1683" spans="2:14" ht="16" thickBot="1" x14ac:dyDescent="0.4">
      <c r="B1683" s="1796"/>
      <c r="D1683" s="3587" t="s">
        <v>135</v>
      </c>
      <c r="E1683" s="3588"/>
      <c r="F1683" s="3589"/>
      <c r="N1683" s="1796"/>
    </row>
    <row r="1684" spans="2:14" ht="16" customHeight="1" x14ac:dyDescent="0.35">
      <c r="B1684" s="1796"/>
      <c r="C1684" s="3583" t="s">
        <v>138</v>
      </c>
      <c r="D1684" s="3515"/>
      <c r="E1684" s="3515"/>
      <c r="F1684" s="3515"/>
      <c r="G1684" s="3515"/>
      <c r="H1684" s="3515"/>
      <c r="I1684" s="3515"/>
      <c r="J1684" s="3515"/>
      <c r="K1684" s="3515"/>
      <c r="L1684" s="3515"/>
      <c r="M1684" s="3515"/>
      <c r="N1684" s="1796"/>
    </row>
    <row r="1685" spans="2:14" ht="15.65" customHeight="1" x14ac:dyDescent="0.35">
      <c r="B1685" s="1796"/>
      <c r="C1685" s="3583"/>
      <c r="D1685" s="3515"/>
      <c r="E1685" s="3515"/>
      <c r="F1685" s="3515"/>
      <c r="G1685" s="3515"/>
      <c r="H1685" s="3515"/>
      <c r="I1685" s="3515"/>
      <c r="J1685" s="3515"/>
      <c r="K1685" s="3515"/>
      <c r="L1685" s="3515"/>
      <c r="M1685" s="3515"/>
      <c r="N1685" s="1796"/>
    </row>
    <row r="1686" spans="2:14" x14ac:dyDescent="0.35">
      <c r="B1686" s="1796"/>
      <c r="N1686" s="1796"/>
    </row>
    <row r="1687" spans="2:14" x14ac:dyDescent="0.35">
      <c r="B1687" s="1796"/>
      <c r="N1687" s="1796"/>
    </row>
    <row r="1688" spans="2:14" x14ac:dyDescent="0.35">
      <c r="B1688" s="1796"/>
      <c r="N1688" s="1796"/>
    </row>
    <row r="1689" spans="2:14" x14ac:dyDescent="0.35">
      <c r="B1689" s="1796"/>
      <c r="N1689" s="1796"/>
    </row>
    <row r="1690" spans="2:14" x14ac:dyDescent="0.35">
      <c r="B1690" s="1796"/>
      <c r="N1690" s="1796"/>
    </row>
    <row r="1691" spans="2:14" x14ac:dyDescent="0.35">
      <c r="B1691" s="1796"/>
      <c r="N1691" s="1796"/>
    </row>
    <row r="1692" spans="2:14" x14ac:dyDescent="0.35">
      <c r="B1692" s="1796"/>
      <c r="N1692" s="1796"/>
    </row>
    <row r="1693" spans="2:14" x14ac:dyDescent="0.35">
      <c r="B1693" s="1796"/>
      <c r="N1693" s="1796"/>
    </row>
    <row r="1694" spans="2:14" x14ac:dyDescent="0.35">
      <c r="B1694" s="1796"/>
      <c r="N1694" s="1796"/>
    </row>
    <row r="1695" spans="2:14" x14ac:dyDescent="0.35">
      <c r="B1695" s="1796"/>
      <c r="N1695" s="1796"/>
    </row>
    <row r="1696" spans="2:14" x14ac:dyDescent="0.35">
      <c r="B1696" s="1796"/>
      <c r="N1696" s="1796"/>
    </row>
    <row r="1697" spans="2:14" x14ac:dyDescent="0.35">
      <c r="B1697" s="1796"/>
      <c r="N1697" s="1796"/>
    </row>
    <row r="1698" spans="2:14" x14ac:dyDescent="0.35">
      <c r="B1698" s="1796"/>
      <c r="N1698" s="1796"/>
    </row>
    <row r="1699" spans="2:14" x14ac:dyDescent="0.35">
      <c r="B1699" s="1796"/>
      <c r="N1699" s="1796"/>
    </row>
    <row r="1700" spans="2:14" x14ac:dyDescent="0.35">
      <c r="B1700" s="1796"/>
      <c r="N1700" s="1796"/>
    </row>
    <row r="1701" spans="2:14" x14ac:dyDescent="0.35">
      <c r="B1701" s="1796"/>
      <c r="N1701" s="1796"/>
    </row>
    <row r="1702" spans="2:14" x14ac:dyDescent="0.35">
      <c r="B1702" s="1796"/>
      <c r="N1702" s="1796"/>
    </row>
    <row r="1703" spans="2:14" x14ac:dyDescent="0.35">
      <c r="B1703" s="1796"/>
      <c r="N1703" s="1796"/>
    </row>
    <row r="1704" spans="2:14" x14ac:dyDescent="0.35">
      <c r="B1704" s="1796"/>
      <c r="N1704" s="1796"/>
    </row>
    <row r="1705" spans="2:14" x14ac:dyDescent="0.35">
      <c r="B1705" s="1796"/>
      <c r="N1705" s="1796"/>
    </row>
    <row r="1706" spans="2:14" x14ac:dyDescent="0.35">
      <c r="B1706" s="1796"/>
      <c r="N1706" s="1796"/>
    </row>
    <row r="1707" spans="2:14" x14ac:dyDescent="0.35">
      <c r="B1707" s="1796"/>
      <c r="N1707" s="1796"/>
    </row>
    <row r="1708" spans="2:14" x14ac:dyDescent="0.35">
      <c r="B1708" s="1796"/>
      <c r="N1708" s="1796"/>
    </row>
    <row r="1709" spans="2:14" x14ac:dyDescent="0.35">
      <c r="B1709" s="1796"/>
      <c r="N1709" s="1796"/>
    </row>
    <row r="1710" spans="2:14" x14ac:dyDescent="0.35">
      <c r="B1710" s="1796"/>
      <c r="N1710" s="1796"/>
    </row>
    <row r="1711" spans="2:14" x14ac:dyDescent="0.35">
      <c r="B1711" s="1796"/>
      <c r="N1711" s="1796"/>
    </row>
    <row r="1712" spans="2:14" x14ac:dyDescent="0.35">
      <c r="B1712" s="1796"/>
      <c r="N1712" s="1796"/>
    </row>
    <row r="1713" spans="2:14" x14ac:dyDescent="0.35">
      <c r="B1713" s="1796"/>
      <c r="N1713" s="1796"/>
    </row>
    <row r="1714" spans="2:14" x14ac:dyDescent="0.35">
      <c r="B1714" s="1796"/>
      <c r="N1714" s="1796"/>
    </row>
    <row r="1715" spans="2:14" x14ac:dyDescent="0.35">
      <c r="B1715" s="1796"/>
      <c r="N1715" s="1796"/>
    </row>
    <row r="1716" spans="2:14" x14ac:dyDescent="0.35">
      <c r="B1716" s="1796"/>
      <c r="N1716" s="1796"/>
    </row>
    <row r="1717" spans="2:14" x14ac:dyDescent="0.35">
      <c r="B1717" s="1796"/>
      <c r="N1717" s="1796"/>
    </row>
    <row r="1718" spans="2:14" x14ac:dyDescent="0.35">
      <c r="B1718" s="1796"/>
      <c r="N1718" s="1796"/>
    </row>
    <row r="1719" spans="2:14" x14ac:dyDescent="0.35">
      <c r="B1719" s="1796"/>
      <c r="N1719" s="1796"/>
    </row>
    <row r="1720" spans="2:14" x14ac:dyDescent="0.35">
      <c r="B1720" s="1796"/>
      <c r="N1720" s="1796"/>
    </row>
    <row r="1721" spans="2:14" x14ac:dyDescent="0.35">
      <c r="B1721" s="1796"/>
      <c r="N1721" s="1796"/>
    </row>
    <row r="1722" spans="2:14" x14ac:dyDescent="0.35">
      <c r="B1722" s="1796"/>
      <c r="N1722" s="1796"/>
    </row>
    <row r="1723" spans="2:14" x14ac:dyDescent="0.35">
      <c r="B1723" s="1796"/>
      <c r="N1723" s="1796"/>
    </row>
    <row r="1724" spans="2:14" x14ac:dyDescent="0.35">
      <c r="B1724" s="1796"/>
      <c r="N1724" s="1796"/>
    </row>
    <row r="1725" spans="2:14" x14ac:dyDescent="0.35">
      <c r="B1725" s="1796"/>
      <c r="N1725" s="1796"/>
    </row>
    <row r="1726" spans="2:14" x14ac:dyDescent="0.35">
      <c r="B1726" s="1796"/>
      <c r="N1726" s="1796"/>
    </row>
    <row r="1727" spans="2:14" x14ac:dyDescent="0.35">
      <c r="B1727" s="1796"/>
      <c r="N1727" s="1796"/>
    </row>
    <row r="1728" spans="2:14" x14ac:dyDescent="0.35">
      <c r="B1728" s="1796"/>
      <c r="N1728" s="1796"/>
    </row>
    <row r="1729" spans="2:14" x14ac:dyDescent="0.35">
      <c r="B1729" s="1796"/>
      <c r="N1729" s="1796"/>
    </row>
    <row r="1730" spans="2:14" x14ac:dyDescent="0.35">
      <c r="B1730" s="1796"/>
      <c r="N1730" s="1796"/>
    </row>
    <row r="1731" spans="2:14" x14ac:dyDescent="0.35">
      <c r="B1731" s="1796"/>
      <c r="N1731" s="1796"/>
    </row>
    <row r="1732" spans="2:14" x14ac:dyDescent="0.35">
      <c r="B1732" s="1796"/>
      <c r="N1732" s="1796"/>
    </row>
    <row r="1733" spans="2:14" x14ac:dyDescent="0.35">
      <c r="B1733" s="1796"/>
      <c r="N1733" s="1796"/>
    </row>
    <row r="1734" spans="2:14" x14ac:dyDescent="0.35">
      <c r="B1734" s="1796"/>
      <c r="N1734" s="1796"/>
    </row>
    <row r="1735" spans="2:14" x14ac:dyDescent="0.35">
      <c r="B1735" s="1796"/>
      <c r="N1735" s="1796"/>
    </row>
    <row r="1736" spans="2:14" x14ac:dyDescent="0.35">
      <c r="B1736" s="1796"/>
      <c r="N1736" s="1796"/>
    </row>
    <row r="1737" spans="2:14" x14ac:dyDescent="0.35">
      <c r="B1737" s="1796"/>
      <c r="N1737" s="1796"/>
    </row>
    <row r="1738" spans="2:14" x14ac:dyDescent="0.35">
      <c r="B1738" s="1796"/>
      <c r="N1738" s="1796"/>
    </row>
    <row r="1739" spans="2:14" x14ac:dyDescent="0.35">
      <c r="B1739" s="1796"/>
      <c r="N1739" s="1796"/>
    </row>
    <row r="1740" spans="2:14" x14ac:dyDescent="0.35">
      <c r="B1740" s="1796"/>
      <c r="N1740" s="1796"/>
    </row>
    <row r="1741" spans="2:14" x14ac:dyDescent="0.35">
      <c r="B1741" s="1796"/>
      <c r="N1741" s="1796"/>
    </row>
    <row r="1742" spans="2:14" x14ac:dyDescent="0.35">
      <c r="B1742" s="1796"/>
      <c r="N1742" s="1796"/>
    </row>
    <row r="1743" spans="2:14" x14ac:dyDescent="0.35">
      <c r="B1743" s="1796"/>
      <c r="N1743" s="1796"/>
    </row>
    <row r="1744" spans="2:14" x14ac:dyDescent="0.35">
      <c r="B1744" s="1796"/>
      <c r="N1744" s="1796"/>
    </row>
    <row r="1745" spans="2:14" x14ac:dyDescent="0.35">
      <c r="B1745" s="1796"/>
      <c r="N1745" s="1796"/>
    </row>
    <row r="1746" spans="2:14" x14ac:dyDescent="0.35">
      <c r="B1746" s="1796"/>
      <c r="N1746" s="1796"/>
    </row>
    <row r="1747" spans="2:14" x14ac:dyDescent="0.35">
      <c r="B1747" s="1796"/>
      <c r="N1747" s="1796"/>
    </row>
    <row r="1748" spans="2:14" x14ac:dyDescent="0.35">
      <c r="B1748" s="1796"/>
      <c r="N1748" s="1796"/>
    </row>
    <row r="1749" spans="2:14" x14ac:dyDescent="0.35">
      <c r="B1749" s="1796"/>
      <c r="N1749" s="1796"/>
    </row>
    <row r="1750" spans="2:14" x14ac:dyDescent="0.35">
      <c r="B1750" s="1796"/>
      <c r="N1750" s="1796"/>
    </row>
    <row r="1751" spans="2:14" x14ac:dyDescent="0.35">
      <c r="B1751" s="1796"/>
      <c r="N1751" s="1796"/>
    </row>
    <row r="1752" spans="2:14" x14ac:dyDescent="0.35">
      <c r="B1752" s="1796"/>
      <c r="N1752" s="1796"/>
    </row>
    <row r="1753" spans="2:14" x14ac:dyDescent="0.35">
      <c r="B1753" s="1796"/>
      <c r="N1753" s="1796"/>
    </row>
    <row r="1754" spans="2:14" x14ac:dyDescent="0.35">
      <c r="B1754" s="1796"/>
      <c r="N1754" s="1796"/>
    </row>
    <row r="1755" spans="2:14" x14ac:dyDescent="0.35">
      <c r="B1755" s="1796"/>
      <c r="N1755" s="1796"/>
    </row>
    <row r="1756" spans="2:14" x14ac:dyDescent="0.35">
      <c r="B1756" s="1796"/>
      <c r="N1756" s="1796"/>
    </row>
    <row r="1757" spans="2:14" x14ac:dyDescent="0.35">
      <c r="B1757" s="1796"/>
      <c r="N1757" s="1796"/>
    </row>
    <row r="1758" spans="2:14" x14ac:dyDescent="0.35">
      <c r="B1758" s="1796"/>
      <c r="N1758" s="1796"/>
    </row>
    <row r="1759" spans="2:14" x14ac:dyDescent="0.35">
      <c r="B1759" s="1796"/>
      <c r="N1759" s="1796"/>
    </row>
    <row r="1760" spans="2:14" x14ac:dyDescent="0.35">
      <c r="B1760" s="1796"/>
      <c r="N1760" s="1796"/>
    </row>
    <row r="1761" spans="2:14" x14ac:dyDescent="0.35">
      <c r="B1761" s="1796"/>
      <c r="N1761" s="1796"/>
    </row>
    <row r="1762" spans="2:14" x14ac:dyDescent="0.35">
      <c r="B1762" s="1796"/>
      <c r="N1762" s="1796"/>
    </row>
    <row r="1763" spans="2:14" x14ac:dyDescent="0.35">
      <c r="B1763" s="1796"/>
      <c r="N1763" s="1796"/>
    </row>
    <row r="1764" spans="2:14" x14ac:dyDescent="0.35">
      <c r="B1764" s="1796"/>
      <c r="N1764" s="1796"/>
    </row>
    <row r="1765" spans="2:14" x14ac:dyDescent="0.35">
      <c r="B1765" s="1796"/>
      <c r="N1765" s="1796"/>
    </row>
    <row r="1766" spans="2:14" x14ac:dyDescent="0.35">
      <c r="B1766" s="1796"/>
      <c r="N1766" s="1796"/>
    </row>
    <row r="1767" spans="2:14" x14ac:dyDescent="0.35">
      <c r="B1767" s="1796"/>
      <c r="N1767" s="1796"/>
    </row>
    <row r="1768" spans="2:14" x14ac:dyDescent="0.35">
      <c r="B1768" s="1796"/>
      <c r="N1768" s="1796"/>
    </row>
    <row r="1769" spans="2:14" x14ac:dyDescent="0.35">
      <c r="B1769" s="1796"/>
      <c r="N1769" s="1796"/>
    </row>
    <row r="1770" spans="2:14" x14ac:dyDescent="0.35">
      <c r="B1770" s="1796"/>
      <c r="N1770" s="1796"/>
    </row>
    <row r="1771" spans="2:14" x14ac:dyDescent="0.35">
      <c r="B1771" s="1796"/>
      <c r="N1771" s="1796"/>
    </row>
    <row r="1772" spans="2:14" x14ac:dyDescent="0.35">
      <c r="B1772" s="1796"/>
      <c r="N1772" s="1796"/>
    </row>
    <row r="1773" spans="2:14" x14ac:dyDescent="0.35">
      <c r="B1773" s="1796"/>
      <c r="N1773" s="1796"/>
    </row>
    <row r="1774" spans="2:14" x14ac:dyDescent="0.35">
      <c r="B1774" s="1796"/>
      <c r="N1774" s="1796"/>
    </row>
    <row r="1775" spans="2:14" x14ac:dyDescent="0.35">
      <c r="B1775" s="1796"/>
      <c r="N1775" s="1796"/>
    </row>
    <row r="1776" spans="2:14" x14ac:dyDescent="0.35">
      <c r="B1776" s="1796"/>
      <c r="N1776" s="1796"/>
    </row>
    <row r="1777" spans="2:14" x14ac:dyDescent="0.35">
      <c r="B1777" s="1796"/>
      <c r="N1777" s="1796"/>
    </row>
    <row r="1778" spans="2:14" x14ac:dyDescent="0.35">
      <c r="B1778" s="1796"/>
      <c r="N1778" s="1796"/>
    </row>
    <row r="1779" spans="2:14" x14ac:dyDescent="0.35">
      <c r="B1779" s="1796"/>
      <c r="N1779" s="1796"/>
    </row>
    <row r="1780" spans="2:14" x14ac:dyDescent="0.35">
      <c r="B1780" s="1796"/>
      <c r="N1780" s="1796"/>
    </row>
    <row r="1781" spans="2:14" x14ac:dyDescent="0.35">
      <c r="B1781" s="1796"/>
      <c r="N1781" s="1796"/>
    </row>
    <row r="1782" spans="2:14" x14ac:dyDescent="0.35">
      <c r="B1782" s="1796"/>
      <c r="N1782" s="1796"/>
    </row>
    <row r="1783" spans="2:14" x14ac:dyDescent="0.35">
      <c r="B1783" s="1796"/>
      <c r="N1783" s="1796"/>
    </row>
    <row r="1784" spans="2:14" x14ac:dyDescent="0.35">
      <c r="B1784" s="1796"/>
      <c r="N1784" s="1796"/>
    </row>
    <row r="1785" spans="2:14" x14ac:dyDescent="0.35">
      <c r="B1785" s="1796"/>
      <c r="N1785" s="1796"/>
    </row>
    <row r="1786" spans="2:14" x14ac:dyDescent="0.35">
      <c r="B1786" s="1796"/>
      <c r="N1786" s="1796"/>
    </row>
    <row r="1787" spans="2:14" x14ac:dyDescent="0.35">
      <c r="B1787" s="1796"/>
      <c r="N1787" s="1796"/>
    </row>
    <row r="1788" spans="2:14" x14ac:dyDescent="0.35">
      <c r="B1788" s="1796"/>
      <c r="N1788" s="1796"/>
    </row>
    <row r="1789" spans="2:14" x14ac:dyDescent="0.35">
      <c r="B1789" s="1796"/>
      <c r="N1789" s="1796"/>
    </row>
    <row r="1790" spans="2:14" x14ac:dyDescent="0.35">
      <c r="B1790" s="1796"/>
      <c r="N1790" s="1796"/>
    </row>
    <row r="1791" spans="2:14" x14ac:dyDescent="0.35">
      <c r="B1791" s="1796"/>
      <c r="N1791" s="1796"/>
    </row>
    <row r="1792" spans="2:14" x14ac:dyDescent="0.35">
      <c r="B1792" s="1796"/>
      <c r="N1792" s="1796"/>
    </row>
    <row r="1793" spans="2:14" x14ac:dyDescent="0.35">
      <c r="B1793" s="1796"/>
      <c r="N1793" s="1796"/>
    </row>
    <row r="1794" spans="2:14" x14ac:dyDescent="0.35">
      <c r="B1794" s="1796"/>
      <c r="N1794" s="1796"/>
    </row>
    <row r="1795" spans="2:14" x14ac:dyDescent="0.35">
      <c r="B1795" s="1796"/>
      <c r="N1795" s="1796"/>
    </row>
    <row r="1796" spans="2:14" x14ac:dyDescent="0.35">
      <c r="B1796" s="1796"/>
      <c r="N1796" s="1796"/>
    </row>
    <row r="1797" spans="2:14" x14ac:dyDescent="0.35">
      <c r="B1797" s="1796"/>
      <c r="N1797" s="1796"/>
    </row>
    <row r="1798" spans="2:14" x14ac:dyDescent="0.35">
      <c r="B1798" s="1796"/>
      <c r="N1798" s="1796"/>
    </row>
    <row r="1799" spans="2:14" x14ac:dyDescent="0.35">
      <c r="B1799" s="1796"/>
      <c r="N1799" s="1796"/>
    </row>
    <row r="1800" spans="2:14" x14ac:dyDescent="0.35">
      <c r="B1800" s="1796"/>
      <c r="N1800" s="1796"/>
    </row>
    <row r="1801" spans="2:14" x14ac:dyDescent="0.35">
      <c r="B1801" s="1796"/>
      <c r="N1801" s="1796"/>
    </row>
    <row r="1802" spans="2:14" x14ac:dyDescent="0.35">
      <c r="B1802" s="1796"/>
      <c r="N1802" s="1796"/>
    </row>
    <row r="1803" spans="2:14" x14ac:dyDescent="0.35">
      <c r="B1803" s="1796"/>
      <c r="N1803" s="1796"/>
    </row>
    <row r="1804" spans="2:14" x14ac:dyDescent="0.35">
      <c r="B1804" s="1796"/>
      <c r="N1804" s="1796"/>
    </row>
    <row r="1805" spans="2:14" x14ac:dyDescent="0.35">
      <c r="B1805" s="1796"/>
      <c r="N1805" s="1796"/>
    </row>
    <row r="1806" spans="2:14" x14ac:dyDescent="0.35">
      <c r="B1806" s="1796"/>
      <c r="N1806" s="1796"/>
    </row>
    <row r="1807" spans="2:14" x14ac:dyDescent="0.35">
      <c r="B1807" s="1796"/>
      <c r="N1807" s="1796"/>
    </row>
    <row r="1808" spans="2:14" x14ac:dyDescent="0.35">
      <c r="B1808" s="1796"/>
      <c r="N1808" s="1796"/>
    </row>
    <row r="1809" spans="2:14" x14ac:dyDescent="0.35">
      <c r="B1809" s="1796"/>
      <c r="N1809" s="1796"/>
    </row>
    <row r="1810" spans="2:14" x14ac:dyDescent="0.35">
      <c r="B1810" s="1796"/>
      <c r="N1810" s="1796"/>
    </row>
    <row r="1811" spans="2:14" x14ac:dyDescent="0.35">
      <c r="B1811" s="1796"/>
      <c r="N1811" s="1796"/>
    </row>
    <row r="1812" spans="2:14" x14ac:dyDescent="0.35">
      <c r="B1812" s="1796"/>
      <c r="N1812" s="1796"/>
    </row>
    <row r="1813" spans="2:14" x14ac:dyDescent="0.35">
      <c r="B1813" s="1796"/>
      <c r="N1813" s="1796"/>
    </row>
    <row r="1814" spans="2:14" x14ac:dyDescent="0.35">
      <c r="B1814" s="1796"/>
      <c r="N1814" s="1796"/>
    </row>
    <row r="1815" spans="2:14" x14ac:dyDescent="0.35">
      <c r="B1815" s="1796"/>
      <c r="N1815" s="1796"/>
    </row>
    <row r="1816" spans="2:14" x14ac:dyDescent="0.35">
      <c r="B1816" s="1796"/>
      <c r="N1816" s="1796"/>
    </row>
    <row r="1817" spans="2:14" x14ac:dyDescent="0.35">
      <c r="B1817" s="1796"/>
      <c r="N1817" s="1796"/>
    </row>
    <row r="1818" spans="2:14" x14ac:dyDescent="0.35">
      <c r="B1818" s="1796"/>
      <c r="N1818" s="1796"/>
    </row>
    <row r="1819" spans="2:14" x14ac:dyDescent="0.35">
      <c r="B1819" s="1796"/>
      <c r="N1819" s="1796"/>
    </row>
    <row r="1820" spans="2:14" x14ac:dyDescent="0.35">
      <c r="B1820" s="1796"/>
      <c r="N1820" s="1796"/>
    </row>
    <row r="1821" spans="2:14" x14ac:dyDescent="0.35">
      <c r="B1821" s="1796"/>
      <c r="N1821" s="1796"/>
    </row>
    <row r="1822" spans="2:14" x14ac:dyDescent="0.35">
      <c r="B1822" s="1796"/>
      <c r="N1822" s="1796"/>
    </row>
    <row r="1823" spans="2:14" x14ac:dyDescent="0.35">
      <c r="B1823" s="1796"/>
      <c r="N1823" s="1796"/>
    </row>
    <row r="1824" spans="2:14" x14ac:dyDescent="0.35">
      <c r="B1824" s="1796"/>
      <c r="N1824" s="1796"/>
    </row>
    <row r="1825" spans="2:14" x14ac:dyDescent="0.35">
      <c r="B1825" s="1796"/>
      <c r="N1825" s="1796"/>
    </row>
    <row r="1826" spans="2:14" x14ac:dyDescent="0.35">
      <c r="B1826" s="1796"/>
      <c r="N1826" s="1796"/>
    </row>
    <row r="1827" spans="2:14" x14ac:dyDescent="0.35">
      <c r="B1827" s="1796"/>
      <c r="N1827" s="1796"/>
    </row>
    <row r="1828" spans="2:14" x14ac:dyDescent="0.35">
      <c r="B1828" s="1796"/>
      <c r="N1828" s="1796"/>
    </row>
    <row r="1829" spans="2:14" x14ac:dyDescent="0.35">
      <c r="B1829" s="1796"/>
      <c r="N1829" s="1796"/>
    </row>
    <row r="1830" spans="2:14" x14ac:dyDescent="0.35">
      <c r="B1830" s="1796"/>
      <c r="N1830" s="1796"/>
    </row>
    <row r="1831" spans="2:14" x14ac:dyDescent="0.35">
      <c r="B1831" s="1796"/>
      <c r="N1831" s="1796"/>
    </row>
    <row r="1832" spans="2:14" x14ac:dyDescent="0.35">
      <c r="B1832" s="1796"/>
      <c r="N1832" s="1796"/>
    </row>
    <row r="1833" spans="2:14" x14ac:dyDescent="0.35">
      <c r="B1833" s="1796"/>
      <c r="N1833" s="1796"/>
    </row>
    <row r="1834" spans="2:14" x14ac:dyDescent="0.35">
      <c r="B1834" s="1796"/>
      <c r="N1834" s="1796"/>
    </row>
    <row r="1835" spans="2:14" x14ac:dyDescent="0.35">
      <c r="B1835" s="1796"/>
      <c r="N1835" s="1796"/>
    </row>
    <row r="1836" spans="2:14" x14ac:dyDescent="0.35">
      <c r="B1836" s="1796"/>
      <c r="N1836" s="1796"/>
    </row>
    <row r="1837" spans="2:14" x14ac:dyDescent="0.35">
      <c r="B1837" s="1796"/>
      <c r="N1837" s="1796"/>
    </row>
    <row r="1838" spans="2:14" x14ac:dyDescent="0.35">
      <c r="B1838" s="1796"/>
      <c r="N1838" s="1796"/>
    </row>
    <row r="1839" spans="2:14" x14ac:dyDescent="0.35">
      <c r="B1839" s="1796"/>
      <c r="N1839" s="1796"/>
    </row>
    <row r="1840" spans="2:14" x14ac:dyDescent="0.35">
      <c r="B1840" s="1796"/>
      <c r="N1840" s="1796"/>
    </row>
    <row r="1841" spans="2:14" x14ac:dyDescent="0.35">
      <c r="B1841" s="1796"/>
      <c r="N1841" s="1796"/>
    </row>
    <row r="1842" spans="2:14" x14ac:dyDescent="0.35">
      <c r="B1842" s="1796"/>
      <c r="N1842" s="1796"/>
    </row>
    <row r="1843" spans="2:14" x14ac:dyDescent="0.35">
      <c r="B1843" s="1796"/>
      <c r="N1843" s="1796"/>
    </row>
    <row r="1844" spans="2:14" x14ac:dyDescent="0.35">
      <c r="B1844" s="1796"/>
      <c r="N1844" s="1796"/>
    </row>
    <row r="1845" spans="2:14" x14ac:dyDescent="0.35">
      <c r="B1845" s="1796"/>
      <c r="N1845" s="1796"/>
    </row>
    <row r="1846" spans="2:14" x14ac:dyDescent="0.35">
      <c r="B1846" s="1796"/>
      <c r="N1846" s="1796"/>
    </row>
    <row r="1847" spans="2:14" x14ac:dyDescent="0.35">
      <c r="B1847" s="1796"/>
      <c r="N1847" s="1796"/>
    </row>
    <row r="1848" spans="2:14" x14ac:dyDescent="0.35">
      <c r="B1848" s="1796"/>
      <c r="N1848" s="1796"/>
    </row>
    <row r="1849" spans="2:14" x14ac:dyDescent="0.35">
      <c r="B1849" s="1796"/>
      <c r="N1849" s="1796"/>
    </row>
    <row r="1850" spans="2:14" x14ac:dyDescent="0.35">
      <c r="B1850" s="1796"/>
      <c r="N1850" s="1796"/>
    </row>
    <row r="1851" spans="2:14" x14ac:dyDescent="0.35">
      <c r="B1851" s="1796"/>
      <c r="N1851" s="1796"/>
    </row>
    <row r="1852" spans="2:14" x14ac:dyDescent="0.35">
      <c r="B1852" s="1796"/>
      <c r="N1852" s="1796"/>
    </row>
    <row r="1853" spans="2:14" x14ac:dyDescent="0.35">
      <c r="B1853" s="1796"/>
      <c r="N1853" s="1796"/>
    </row>
    <row r="1854" spans="2:14" x14ac:dyDescent="0.35">
      <c r="B1854" s="1796"/>
      <c r="N1854" s="1796"/>
    </row>
    <row r="1855" spans="2:14" x14ac:dyDescent="0.35">
      <c r="B1855" s="1796"/>
      <c r="N1855" s="1796"/>
    </row>
    <row r="1856" spans="2:14" x14ac:dyDescent="0.35">
      <c r="B1856" s="1796"/>
      <c r="N1856" s="1796"/>
    </row>
    <row r="1857" spans="2:14" x14ac:dyDescent="0.35">
      <c r="B1857" s="1796"/>
      <c r="N1857" s="1796"/>
    </row>
    <row r="1858" spans="2:14" x14ac:dyDescent="0.35">
      <c r="B1858" s="1796"/>
      <c r="N1858" s="1796"/>
    </row>
    <row r="1859" spans="2:14" x14ac:dyDescent="0.35">
      <c r="B1859" s="1796"/>
      <c r="N1859" s="1796"/>
    </row>
    <row r="1860" spans="2:14" x14ac:dyDescent="0.35">
      <c r="B1860" s="1796"/>
      <c r="N1860" s="1796"/>
    </row>
    <row r="1861" spans="2:14" x14ac:dyDescent="0.35">
      <c r="B1861" s="1796"/>
      <c r="N1861" s="1796"/>
    </row>
    <row r="1862" spans="2:14" x14ac:dyDescent="0.35">
      <c r="B1862" s="1796"/>
      <c r="N1862" s="1796"/>
    </row>
    <row r="1863" spans="2:14" x14ac:dyDescent="0.35">
      <c r="B1863" s="1796"/>
      <c r="N1863" s="1796"/>
    </row>
    <row r="1864" spans="2:14" x14ac:dyDescent="0.35">
      <c r="B1864" s="1796"/>
      <c r="N1864" s="1796"/>
    </row>
    <row r="1865" spans="2:14" x14ac:dyDescent="0.35">
      <c r="B1865" s="1796"/>
      <c r="N1865" s="1796"/>
    </row>
    <row r="1866" spans="2:14" x14ac:dyDescent="0.35">
      <c r="B1866" s="1796"/>
      <c r="N1866" s="1796"/>
    </row>
    <row r="1867" spans="2:14" x14ac:dyDescent="0.35">
      <c r="B1867" s="1796"/>
      <c r="N1867" s="1796"/>
    </row>
    <row r="1868" spans="2:14" x14ac:dyDescent="0.35">
      <c r="B1868" s="1796"/>
      <c r="N1868" s="1796"/>
    </row>
    <row r="1869" spans="2:14" x14ac:dyDescent="0.35">
      <c r="B1869" s="1796"/>
      <c r="N1869" s="1796"/>
    </row>
    <row r="1870" spans="2:14" x14ac:dyDescent="0.35">
      <c r="B1870" s="1796"/>
      <c r="N1870" s="1796"/>
    </row>
    <row r="1871" spans="2:14" x14ac:dyDescent="0.35">
      <c r="B1871" s="1796"/>
      <c r="N1871" s="1796"/>
    </row>
    <row r="1872" spans="2:14" x14ac:dyDescent="0.35">
      <c r="B1872" s="1796"/>
      <c r="N1872" s="1796"/>
    </row>
    <row r="1873" spans="2:14" x14ac:dyDescent="0.35">
      <c r="B1873" s="1796"/>
      <c r="N1873" s="1796"/>
    </row>
    <row r="1874" spans="2:14" x14ac:dyDescent="0.35">
      <c r="B1874" s="1796"/>
      <c r="N1874" s="1796"/>
    </row>
    <row r="1875" spans="2:14" x14ac:dyDescent="0.35">
      <c r="B1875" s="1796"/>
      <c r="N1875" s="1796"/>
    </row>
    <row r="1876" spans="2:14" x14ac:dyDescent="0.35">
      <c r="B1876" s="1796"/>
      <c r="N1876" s="1796"/>
    </row>
    <row r="1877" spans="2:14" x14ac:dyDescent="0.35">
      <c r="B1877" s="1796"/>
      <c r="N1877" s="1796"/>
    </row>
    <row r="1878" spans="2:14" x14ac:dyDescent="0.35">
      <c r="B1878" s="1796"/>
      <c r="N1878" s="1796"/>
    </row>
    <row r="1879" spans="2:14" x14ac:dyDescent="0.35">
      <c r="B1879" s="1796"/>
      <c r="N1879" s="1796"/>
    </row>
    <row r="1880" spans="2:14" x14ac:dyDescent="0.35">
      <c r="B1880" s="1796"/>
      <c r="N1880" s="1796"/>
    </row>
    <row r="1881" spans="2:14" x14ac:dyDescent="0.35">
      <c r="B1881" s="1796"/>
      <c r="N1881" s="1796"/>
    </row>
    <row r="1882" spans="2:14" x14ac:dyDescent="0.35">
      <c r="B1882" s="1796"/>
      <c r="N1882" s="1796"/>
    </row>
    <row r="1883" spans="2:14" x14ac:dyDescent="0.35">
      <c r="B1883" s="1796"/>
      <c r="N1883" s="1796"/>
    </row>
    <row r="1884" spans="2:14" x14ac:dyDescent="0.35">
      <c r="B1884" s="1796"/>
      <c r="N1884" s="1796"/>
    </row>
    <row r="1885" spans="2:14" x14ac:dyDescent="0.35">
      <c r="B1885" s="1796"/>
      <c r="N1885" s="1796"/>
    </row>
    <row r="1886" spans="2:14" x14ac:dyDescent="0.35">
      <c r="B1886" s="1796"/>
      <c r="N1886" s="1796"/>
    </row>
    <row r="1887" spans="2:14" x14ac:dyDescent="0.35">
      <c r="B1887" s="1796"/>
      <c r="N1887" s="1796"/>
    </row>
    <row r="1888" spans="2:14" x14ac:dyDescent="0.35">
      <c r="B1888" s="1796"/>
      <c r="N1888" s="1796"/>
    </row>
    <row r="1889" spans="2:14" x14ac:dyDescent="0.35">
      <c r="B1889" s="1796"/>
      <c r="N1889" s="1796"/>
    </row>
    <row r="1890" spans="2:14" x14ac:dyDescent="0.35">
      <c r="B1890" s="1796"/>
      <c r="N1890" s="1796"/>
    </row>
    <row r="1891" spans="2:14" x14ac:dyDescent="0.35">
      <c r="B1891" s="1796"/>
      <c r="N1891" s="1796"/>
    </row>
    <row r="1892" spans="2:14" x14ac:dyDescent="0.35">
      <c r="B1892" s="1796"/>
      <c r="N1892" s="1796"/>
    </row>
    <row r="1893" spans="2:14" x14ac:dyDescent="0.35">
      <c r="B1893" s="1796"/>
      <c r="N1893" s="1796"/>
    </row>
    <row r="1894" spans="2:14" x14ac:dyDescent="0.35">
      <c r="B1894" s="1796"/>
      <c r="N1894" s="1796"/>
    </row>
    <row r="1895" spans="2:14" x14ac:dyDescent="0.35">
      <c r="B1895" s="1796"/>
      <c r="N1895" s="1796"/>
    </row>
    <row r="1896" spans="2:14" x14ac:dyDescent="0.35">
      <c r="B1896" s="1796"/>
      <c r="N1896" s="1796"/>
    </row>
    <row r="1897" spans="2:14" x14ac:dyDescent="0.35">
      <c r="B1897" s="1796"/>
      <c r="N1897" s="1796"/>
    </row>
    <row r="1898" spans="2:14" x14ac:dyDescent="0.35">
      <c r="B1898" s="1796"/>
      <c r="N1898" s="1796"/>
    </row>
    <row r="1899" spans="2:14" x14ac:dyDescent="0.35">
      <c r="B1899" s="1796"/>
      <c r="N1899" s="1796"/>
    </row>
    <row r="1900" spans="2:14" x14ac:dyDescent="0.35">
      <c r="B1900" s="1796"/>
      <c r="N1900" s="1796"/>
    </row>
    <row r="1901" spans="2:14" x14ac:dyDescent="0.35">
      <c r="B1901" s="1796"/>
      <c r="N1901" s="1796"/>
    </row>
    <row r="1902" spans="2:14" x14ac:dyDescent="0.35">
      <c r="B1902" s="1796"/>
      <c r="N1902" s="1796"/>
    </row>
    <row r="1903" spans="2:14" x14ac:dyDescent="0.35">
      <c r="B1903" s="1796"/>
      <c r="N1903" s="1796"/>
    </row>
    <row r="1904" spans="2:14" x14ac:dyDescent="0.35">
      <c r="B1904" s="1796"/>
      <c r="N1904" s="1796"/>
    </row>
    <row r="1905" spans="2:14" x14ac:dyDescent="0.35">
      <c r="B1905" s="1796"/>
      <c r="N1905" s="1796"/>
    </row>
    <row r="1906" spans="2:14" x14ac:dyDescent="0.35">
      <c r="B1906" s="1796"/>
      <c r="N1906" s="1796"/>
    </row>
    <row r="1907" spans="2:14" x14ac:dyDescent="0.35">
      <c r="B1907" s="1796"/>
      <c r="N1907" s="1796"/>
    </row>
    <row r="1908" spans="2:14" x14ac:dyDescent="0.35">
      <c r="B1908" s="1796"/>
      <c r="N1908" s="1796"/>
    </row>
    <row r="1909" spans="2:14" x14ac:dyDescent="0.35">
      <c r="B1909" s="1796"/>
      <c r="N1909" s="1796"/>
    </row>
    <row r="1910" spans="2:14" x14ac:dyDescent="0.35">
      <c r="B1910" s="1796"/>
      <c r="N1910" s="1796"/>
    </row>
    <row r="1911" spans="2:14" x14ac:dyDescent="0.35">
      <c r="B1911" s="1796"/>
      <c r="N1911" s="1796"/>
    </row>
    <row r="1912" spans="2:14" x14ac:dyDescent="0.35">
      <c r="B1912" s="1796"/>
      <c r="N1912" s="1796"/>
    </row>
    <row r="1913" spans="2:14" x14ac:dyDescent="0.35">
      <c r="B1913" s="1796"/>
      <c r="N1913" s="1796"/>
    </row>
    <row r="1914" spans="2:14" x14ac:dyDescent="0.35">
      <c r="B1914" s="1796"/>
      <c r="N1914" s="1796"/>
    </row>
    <row r="1915" spans="2:14" x14ac:dyDescent="0.35">
      <c r="B1915" s="1796"/>
      <c r="N1915" s="1796"/>
    </row>
    <row r="1916" spans="2:14" x14ac:dyDescent="0.35">
      <c r="B1916" s="1796"/>
      <c r="N1916" s="1796"/>
    </row>
    <row r="1917" spans="2:14" x14ac:dyDescent="0.35">
      <c r="B1917" s="1796"/>
      <c r="N1917" s="1796"/>
    </row>
    <row r="1918" spans="2:14" x14ac:dyDescent="0.35">
      <c r="B1918" s="1796"/>
      <c r="N1918" s="1796"/>
    </row>
    <row r="1919" spans="2:14" x14ac:dyDescent="0.35">
      <c r="B1919" s="1796"/>
      <c r="N1919" s="1796"/>
    </row>
    <row r="1920" spans="2:14" x14ac:dyDescent="0.35">
      <c r="B1920" s="1796"/>
      <c r="N1920" s="1796"/>
    </row>
    <row r="1921" spans="2:14" x14ac:dyDescent="0.35">
      <c r="B1921" s="1796"/>
      <c r="N1921" s="1796"/>
    </row>
    <row r="1922" spans="2:14" x14ac:dyDescent="0.35">
      <c r="B1922" s="1796"/>
      <c r="N1922" s="1796"/>
    </row>
    <row r="1923" spans="2:14" x14ac:dyDescent="0.35">
      <c r="B1923" s="1796"/>
      <c r="N1923" s="1796"/>
    </row>
    <row r="1924" spans="2:14" x14ac:dyDescent="0.35">
      <c r="B1924" s="1796"/>
      <c r="N1924" s="1796"/>
    </row>
    <row r="1925" spans="2:14" x14ac:dyDescent="0.35">
      <c r="B1925" s="1796"/>
      <c r="N1925" s="1796"/>
    </row>
    <row r="1926" spans="2:14" x14ac:dyDescent="0.35">
      <c r="B1926" s="1796"/>
      <c r="N1926" s="1796"/>
    </row>
    <row r="1927" spans="2:14" x14ac:dyDescent="0.35">
      <c r="B1927" s="1796"/>
      <c r="N1927" s="1796"/>
    </row>
    <row r="1928" spans="2:14" x14ac:dyDescent="0.35">
      <c r="B1928" s="1796"/>
      <c r="N1928" s="1796"/>
    </row>
    <row r="1929" spans="2:14" x14ac:dyDescent="0.35">
      <c r="B1929" s="1796"/>
      <c r="N1929" s="1796"/>
    </row>
    <row r="1930" spans="2:14" x14ac:dyDescent="0.35">
      <c r="B1930" s="1796"/>
      <c r="N1930" s="1796"/>
    </row>
    <row r="1931" spans="2:14" x14ac:dyDescent="0.35">
      <c r="B1931" s="1796"/>
      <c r="N1931" s="1796"/>
    </row>
    <row r="1932" spans="2:14" x14ac:dyDescent="0.35">
      <c r="B1932" s="1796"/>
      <c r="N1932" s="1796"/>
    </row>
    <row r="1933" spans="2:14" x14ac:dyDescent="0.35">
      <c r="B1933" s="1796"/>
      <c r="N1933" s="1796"/>
    </row>
    <row r="1934" spans="2:14" x14ac:dyDescent="0.35">
      <c r="B1934" s="1796"/>
      <c r="N1934" s="1796"/>
    </row>
    <row r="1935" spans="2:14" x14ac:dyDescent="0.35">
      <c r="B1935" s="1796"/>
      <c r="N1935" s="1796"/>
    </row>
    <row r="1936" spans="2:14" x14ac:dyDescent="0.35">
      <c r="B1936" s="1796"/>
      <c r="N1936" s="1796"/>
    </row>
    <row r="1937" spans="2:14" x14ac:dyDescent="0.35">
      <c r="B1937" s="1796"/>
      <c r="N1937" s="1796"/>
    </row>
    <row r="1938" spans="2:14" x14ac:dyDescent="0.35">
      <c r="B1938" s="1796"/>
      <c r="N1938" s="1796"/>
    </row>
    <row r="1939" spans="2:14" x14ac:dyDescent="0.35">
      <c r="B1939" s="1796"/>
      <c r="N1939" s="1796"/>
    </row>
    <row r="1940" spans="2:14" x14ac:dyDescent="0.35">
      <c r="B1940" s="1796"/>
      <c r="N1940" s="1796"/>
    </row>
    <row r="1941" spans="2:14" x14ac:dyDescent="0.35">
      <c r="B1941" s="1796"/>
      <c r="N1941" s="1796"/>
    </row>
    <row r="1942" spans="2:14" x14ac:dyDescent="0.35">
      <c r="B1942" s="1796"/>
      <c r="N1942" s="1796"/>
    </row>
    <row r="1943" spans="2:14" x14ac:dyDescent="0.35">
      <c r="B1943" s="1796"/>
      <c r="N1943" s="1796"/>
    </row>
    <row r="1944" spans="2:14" x14ac:dyDescent="0.35">
      <c r="B1944" s="1796"/>
      <c r="N1944" s="1796"/>
    </row>
    <row r="1945" spans="2:14" x14ac:dyDescent="0.35">
      <c r="B1945" s="1796"/>
      <c r="N1945" s="1796"/>
    </row>
    <row r="1946" spans="2:14" x14ac:dyDescent="0.35">
      <c r="B1946" s="1796"/>
      <c r="N1946" s="1796"/>
    </row>
    <row r="1947" spans="2:14" x14ac:dyDescent="0.35">
      <c r="B1947" s="1796"/>
      <c r="N1947" s="1796"/>
    </row>
    <row r="1948" spans="2:14" x14ac:dyDescent="0.35">
      <c r="B1948" s="1796"/>
      <c r="N1948" s="1796"/>
    </row>
    <row r="1949" spans="2:14" x14ac:dyDescent="0.35">
      <c r="B1949" s="1796"/>
      <c r="N1949" s="1796"/>
    </row>
    <row r="1950" spans="2:14" x14ac:dyDescent="0.35">
      <c r="B1950" s="1796"/>
      <c r="N1950" s="1796"/>
    </row>
    <row r="1951" spans="2:14" x14ac:dyDescent="0.35">
      <c r="B1951" s="1796"/>
      <c r="N1951" s="1796"/>
    </row>
    <row r="1952" spans="2:14" x14ac:dyDescent="0.35">
      <c r="B1952" s="1796"/>
      <c r="N1952" s="1796"/>
    </row>
    <row r="1953" spans="2:14" x14ac:dyDescent="0.35">
      <c r="B1953" s="1796"/>
      <c r="N1953" s="1796"/>
    </row>
    <row r="1954" spans="2:14" x14ac:dyDescent="0.35">
      <c r="B1954" s="1796"/>
      <c r="N1954" s="1796"/>
    </row>
    <row r="1955" spans="2:14" x14ac:dyDescent="0.35">
      <c r="B1955" s="1796"/>
      <c r="N1955" s="1796"/>
    </row>
    <row r="1956" spans="2:14" x14ac:dyDescent="0.35">
      <c r="B1956" s="1796"/>
      <c r="N1956" s="1796"/>
    </row>
    <row r="1957" spans="2:14" x14ac:dyDescent="0.35">
      <c r="B1957" s="1796"/>
      <c r="N1957" s="1796"/>
    </row>
    <row r="1958" spans="2:14" x14ac:dyDescent="0.35">
      <c r="B1958" s="1796"/>
      <c r="N1958" s="1796"/>
    </row>
    <row r="1959" spans="2:14" x14ac:dyDescent="0.35">
      <c r="B1959" s="1796"/>
      <c r="N1959" s="1796"/>
    </row>
    <row r="1960" spans="2:14" x14ac:dyDescent="0.35">
      <c r="B1960" s="1796"/>
      <c r="N1960" s="1796"/>
    </row>
    <row r="1961" spans="2:14" x14ac:dyDescent="0.35">
      <c r="B1961" s="1796"/>
      <c r="N1961" s="1796"/>
    </row>
    <row r="1962" spans="2:14" x14ac:dyDescent="0.35">
      <c r="B1962" s="1796"/>
      <c r="N1962" s="1796"/>
    </row>
    <row r="1963" spans="2:14" x14ac:dyDescent="0.35">
      <c r="B1963" s="1796"/>
      <c r="N1963" s="1796"/>
    </row>
    <row r="1964" spans="2:14" x14ac:dyDescent="0.35">
      <c r="B1964" s="1796"/>
      <c r="N1964" s="1796"/>
    </row>
    <row r="1965" spans="2:14" x14ac:dyDescent="0.35">
      <c r="B1965" s="1796"/>
      <c r="N1965" s="1796"/>
    </row>
    <row r="1966" spans="2:14" x14ac:dyDescent="0.35">
      <c r="B1966" s="1796"/>
      <c r="N1966" s="1796"/>
    </row>
    <row r="1967" spans="2:14" x14ac:dyDescent="0.35">
      <c r="B1967" s="1796"/>
      <c r="N1967" s="1796"/>
    </row>
    <row r="1968" spans="2:14" x14ac:dyDescent="0.35">
      <c r="B1968" s="1796"/>
      <c r="N1968" s="1796"/>
    </row>
    <row r="1969" spans="2:14" x14ac:dyDescent="0.35">
      <c r="B1969" s="1796"/>
      <c r="N1969" s="1796"/>
    </row>
    <row r="1970" spans="2:14" x14ac:dyDescent="0.35">
      <c r="B1970" s="1796"/>
      <c r="N1970" s="1796"/>
    </row>
    <row r="1971" spans="2:14" x14ac:dyDescent="0.35">
      <c r="B1971" s="1796"/>
      <c r="N1971" s="1796"/>
    </row>
    <row r="1972" spans="2:14" x14ac:dyDescent="0.35">
      <c r="B1972" s="1796"/>
      <c r="N1972" s="1796"/>
    </row>
    <row r="1973" spans="2:14" x14ac:dyDescent="0.35">
      <c r="B1973" s="1796"/>
      <c r="N1973" s="1796"/>
    </row>
    <row r="1974" spans="2:14" x14ac:dyDescent="0.35">
      <c r="B1974" s="1796"/>
      <c r="N1974" s="1796"/>
    </row>
    <row r="1975" spans="2:14" x14ac:dyDescent="0.35">
      <c r="B1975" s="1796"/>
      <c r="N1975" s="1796"/>
    </row>
    <row r="1976" spans="2:14" x14ac:dyDescent="0.35">
      <c r="B1976" s="1796"/>
      <c r="N1976" s="1796"/>
    </row>
    <row r="1977" spans="2:14" x14ac:dyDescent="0.35">
      <c r="B1977" s="1796"/>
      <c r="N1977" s="1796"/>
    </row>
    <row r="1978" spans="2:14" x14ac:dyDescent="0.35">
      <c r="B1978" s="1796"/>
      <c r="N1978" s="1796"/>
    </row>
    <row r="1979" spans="2:14" x14ac:dyDescent="0.35">
      <c r="B1979" s="1796"/>
      <c r="N1979" s="1796"/>
    </row>
    <row r="1980" spans="2:14" x14ac:dyDescent="0.35">
      <c r="B1980" s="1796"/>
      <c r="N1980" s="1796"/>
    </row>
    <row r="1981" spans="2:14" x14ac:dyDescent="0.35">
      <c r="B1981" s="1796"/>
      <c r="N1981" s="1796"/>
    </row>
    <row r="1982" spans="2:14" x14ac:dyDescent="0.35">
      <c r="B1982" s="1796"/>
      <c r="N1982" s="1796"/>
    </row>
    <row r="1983" spans="2:14" x14ac:dyDescent="0.35">
      <c r="B1983" s="1796"/>
      <c r="N1983" s="1796"/>
    </row>
    <row r="1984" spans="2:14" x14ac:dyDescent="0.35">
      <c r="B1984" s="1796"/>
      <c r="N1984" s="1796"/>
    </row>
    <row r="1985" spans="2:14" x14ac:dyDescent="0.35">
      <c r="B1985" s="1796"/>
      <c r="N1985" s="1796"/>
    </row>
    <row r="1986" spans="2:14" x14ac:dyDescent="0.35">
      <c r="B1986" s="1796"/>
      <c r="N1986" s="1796"/>
    </row>
    <row r="1987" spans="2:14" x14ac:dyDescent="0.35">
      <c r="B1987" s="1796"/>
      <c r="N1987" s="1796"/>
    </row>
    <row r="1988" spans="2:14" x14ac:dyDescent="0.35">
      <c r="B1988" s="1796"/>
      <c r="N1988" s="1796"/>
    </row>
    <row r="1989" spans="2:14" x14ac:dyDescent="0.35">
      <c r="B1989" s="1796"/>
      <c r="N1989" s="1796"/>
    </row>
    <row r="1990" spans="2:14" x14ac:dyDescent="0.35">
      <c r="B1990" s="1796"/>
      <c r="N1990" s="1796"/>
    </row>
    <row r="1991" spans="2:14" x14ac:dyDescent="0.35">
      <c r="B1991" s="1796"/>
      <c r="N1991" s="1796"/>
    </row>
    <row r="1992" spans="2:14" x14ac:dyDescent="0.35">
      <c r="B1992" s="1796"/>
      <c r="N1992" s="1796"/>
    </row>
    <row r="1993" spans="2:14" x14ac:dyDescent="0.35">
      <c r="B1993" s="1796"/>
      <c r="N1993" s="1796"/>
    </row>
    <row r="1994" spans="2:14" x14ac:dyDescent="0.35">
      <c r="B1994" s="1796"/>
      <c r="N1994" s="1796"/>
    </row>
    <row r="1995" spans="2:14" x14ac:dyDescent="0.35">
      <c r="B1995" s="1796"/>
      <c r="N1995" s="1796"/>
    </row>
    <row r="1996" spans="2:14" x14ac:dyDescent="0.35">
      <c r="B1996" s="1796"/>
      <c r="N1996" s="1796"/>
    </row>
    <row r="1997" spans="2:14" x14ac:dyDescent="0.35">
      <c r="B1997" s="1796"/>
      <c r="N1997" s="1796"/>
    </row>
    <row r="1998" spans="2:14" x14ac:dyDescent="0.35">
      <c r="B1998" s="1796"/>
      <c r="N1998" s="1796"/>
    </row>
    <row r="1999" spans="2:14" x14ac:dyDescent="0.35">
      <c r="B1999" s="1796"/>
      <c r="N1999" s="1796"/>
    </row>
    <row r="2000" spans="2:14" x14ac:dyDescent="0.35">
      <c r="B2000" s="1796"/>
      <c r="N2000" s="1796"/>
    </row>
    <row r="2001" spans="2:14" x14ac:dyDescent="0.35">
      <c r="B2001" s="1796"/>
      <c r="N2001" s="1796"/>
    </row>
    <row r="2002" spans="2:14" x14ac:dyDescent="0.35">
      <c r="B2002" s="1796"/>
      <c r="N2002" s="1796"/>
    </row>
    <row r="2003" spans="2:14" x14ac:dyDescent="0.35">
      <c r="B2003" s="1796"/>
      <c r="N2003" s="1796"/>
    </row>
    <row r="2004" spans="2:14" x14ac:dyDescent="0.35">
      <c r="B2004" s="1796"/>
      <c r="N2004" s="1796"/>
    </row>
    <row r="2005" spans="2:14" x14ac:dyDescent="0.35">
      <c r="B2005" s="1796"/>
      <c r="N2005" s="1796"/>
    </row>
    <row r="2006" spans="2:14" x14ac:dyDescent="0.35">
      <c r="B2006" s="1796"/>
      <c r="N2006" s="1796"/>
    </row>
    <row r="2007" spans="2:14" x14ac:dyDescent="0.35">
      <c r="B2007" s="1796"/>
      <c r="N2007" s="1796"/>
    </row>
    <row r="2008" spans="2:14" x14ac:dyDescent="0.35">
      <c r="B2008" s="1796"/>
      <c r="N2008" s="1796"/>
    </row>
    <row r="2009" spans="2:14" x14ac:dyDescent="0.35">
      <c r="B2009" s="1796"/>
      <c r="N2009" s="1796"/>
    </row>
    <row r="2010" spans="2:14" x14ac:dyDescent="0.35">
      <c r="B2010" s="1796"/>
      <c r="N2010" s="1796"/>
    </row>
    <row r="2011" spans="2:14" x14ac:dyDescent="0.35">
      <c r="B2011" s="1796"/>
      <c r="N2011" s="1796"/>
    </row>
    <row r="2012" spans="2:14" x14ac:dyDescent="0.35">
      <c r="B2012" s="1796"/>
      <c r="N2012" s="1796"/>
    </row>
    <row r="2013" spans="2:14" x14ac:dyDescent="0.35">
      <c r="B2013" s="1796"/>
      <c r="N2013" s="1796"/>
    </row>
    <row r="2014" spans="2:14" x14ac:dyDescent="0.35">
      <c r="B2014" s="1796"/>
      <c r="N2014" s="1796"/>
    </row>
    <row r="2015" spans="2:14" x14ac:dyDescent="0.35">
      <c r="B2015" s="1796"/>
      <c r="N2015" s="1796"/>
    </row>
    <row r="2016" spans="2:14" x14ac:dyDescent="0.35">
      <c r="B2016" s="1796"/>
      <c r="N2016" s="1796"/>
    </row>
    <row r="2017" spans="2:14" x14ac:dyDescent="0.35">
      <c r="B2017" s="1796"/>
      <c r="N2017" s="1796"/>
    </row>
    <row r="2018" spans="2:14" x14ac:dyDescent="0.35">
      <c r="B2018" s="1796"/>
      <c r="N2018" s="1796"/>
    </row>
    <row r="2019" spans="2:14" x14ac:dyDescent="0.35">
      <c r="B2019" s="1796"/>
      <c r="N2019" s="1796"/>
    </row>
    <row r="2020" spans="2:14" x14ac:dyDescent="0.35">
      <c r="B2020" s="1796"/>
      <c r="N2020" s="1796"/>
    </row>
    <row r="2021" spans="2:14" x14ac:dyDescent="0.35">
      <c r="B2021" s="1796"/>
      <c r="N2021" s="1796"/>
    </row>
    <row r="2022" spans="2:14" x14ac:dyDescent="0.35">
      <c r="B2022" s="1796"/>
      <c r="N2022" s="1796"/>
    </row>
    <row r="2023" spans="2:14" x14ac:dyDescent="0.35">
      <c r="B2023" s="1796"/>
      <c r="N2023" s="1796"/>
    </row>
    <row r="2024" spans="2:14" x14ac:dyDescent="0.35">
      <c r="B2024" s="1796"/>
      <c r="N2024" s="1796"/>
    </row>
    <row r="2025" spans="2:14" x14ac:dyDescent="0.35">
      <c r="B2025" s="1796"/>
      <c r="N2025" s="1796"/>
    </row>
    <row r="2026" spans="2:14" x14ac:dyDescent="0.35">
      <c r="B2026" s="1796"/>
      <c r="N2026" s="1796"/>
    </row>
    <row r="2027" spans="2:14" x14ac:dyDescent="0.35">
      <c r="B2027" s="1796"/>
      <c r="N2027" s="1796"/>
    </row>
    <row r="2028" spans="2:14" x14ac:dyDescent="0.35">
      <c r="B2028" s="1796"/>
      <c r="N2028" s="1796"/>
    </row>
    <row r="2029" spans="2:14" x14ac:dyDescent="0.35">
      <c r="B2029" s="1796"/>
      <c r="N2029" s="1796"/>
    </row>
    <row r="2030" spans="2:14" x14ac:dyDescent="0.35">
      <c r="B2030" s="1796"/>
      <c r="N2030" s="1796"/>
    </row>
    <row r="2031" spans="2:14" x14ac:dyDescent="0.35">
      <c r="B2031" s="1796"/>
      <c r="N2031" s="1796"/>
    </row>
    <row r="2032" spans="2:14" x14ac:dyDescent="0.35">
      <c r="B2032" s="1796"/>
      <c r="N2032" s="1796"/>
    </row>
    <row r="2033" spans="2:14" x14ac:dyDescent="0.35">
      <c r="B2033" s="1796"/>
      <c r="N2033" s="1796"/>
    </row>
    <row r="2034" spans="2:14" x14ac:dyDescent="0.35">
      <c r="B2034" s="1796"/>
      <c r="N2034" s="1796"/>
    </row>
    <row r="2035" spans="2:14" x14ac:dyDescent="0.35">
      <c r="B2035" s="1796"/>
      <c r="N2035" s="1796"/>
    </row>
    <row r="2036" spans="2:14" x14ac:dyDescent="0.35">
      <c r="B2036" s="1796"/>
      <c r="N2036" s="1796"/>
    </row>
    <row r="2037" spans="2:14" x14ac:dyDescent="0.35">
      <c r="B2037" s="1796"/>
      <c r="N2037" s="1796"/>
    </row>
    <row r="2038" spans="2:14" x14ac:dyDescent="0.35">
      <c r="B2038" s="1796"/>
      <c r="N2038" s="1796"/>
    </row>
    <row r="2039" spans="2:14" x14ac:dyDescent="0.35">
      <c r="B2039" s="1796"/>
      <c r="N2039" s="1796"/>
    </row>
    <row r="2040" spans="2:14" x14ac:dyDescent="0.35">
      <c r="B2040" s="1796"/>
      <c r="N2040" s="1796"/>
    </row>
    <row r="2041" spans="2:14" x14ac:dyDescent="0.35">
      <c r="B2041" s="1796"/>
      <c r="N2041" s="1796"/>
    </row>
    <row r="2042" spans="2:14" x14ac:dyDescent="0.35">
      <c r="B2042" s="1796"/>
      <c r="N2042" s="1796"/>
    </row>
    <row r="2043" spans="2:14" x14ac:dyDescent="0.35">
      <c r="B2043" s="1796"/>
      <c r="N2043" s="1796"/>
    </row>
    <row r="2044" spans="2:14" x14ac:dyDescent="0.35">
      <c r="B2044" s="1796"/>
      <c r="N2044" s="1796"/>
    </row>
    <row r="2045" spans="2:14" x14ac:dyDescent="0.35">
      <c r="B2045" s="1796"/>
      <c r="N2045" s="1796"/>
    </row>
    <row r="2046" spans="2:14" x14ac:dyDescent="0.35">
      <c r="B2046" s="1796"/>
      <c r="N2046" s="1796"/>
    </row>
    <row r="2047" spans="2:14" x14ac:dyDescent="0.35">
      <c r="B2047" s="1796"/>
      <c r="N2047" s="1796"/>
    </row>
    <row r="2048" spans="2:14" x14ac:dyDescent="0.35">
      <c r="B2048" s="1796"/>
      <c r="N2048" s="1796"/>
    </row>
    <row r="2049" spans="2:14" x14ac:dyDescent="0.35">
      <c r="B2049" s="1796"/>
      <c r="N2049" s="1796"/>
    </row>
    <row r="2050" spans="2:14" x14ac:dyDescent="0.35">
      <c r="B2050" s="1796"/>
      <c r="N2050" s="1796"/>
    </row>
    <row r="2051" spans="2:14" x14ac:dyDescent="0.35">
      <c r="B2051" s="1796"/>
      <c r="N2051" s="1796"/>
    </row>
    <row r="2052" spans="2:14" x14ac:dyDescent="0.35">
      <c r="B2052" s="1796"/>
      <c r="N2052" s="1796"/>
    </row>
    <row r="2053" spans="2:14" x14ac:dyDescent="0.35">
      <c r="B2053" s="1796"/>
      <c r="N2053" s="1796"/>
    </row>
    <row r="2054" spans="2:14" x14ac:dyDescent="0.35">
      <c r="B2054" s="1796"/>
      <c r="N2054" s="1796"/>
    </row>
    <row r="2055" spans="2:14" x14ac:dyDescent="0.35">
      <c r="B2055" s="1796"/>
      <c r="N2055" s="1796"/>
    </row>
    <row r="2056" spans="2:14" x14ac:dyDescent="0.35">
      <c r="B2056" s="1796"/>
      <c r="N2056" s="1796"/>
    </row>
    <row r="2057" spans="2:14" x14ac:dyDescent="0.35">
      <c r="B2057" s="1796"/>
      <c r="N2057" s="1796"/>
    </row>
    <row r="2058" spans="2:14" x14ac:dyDescent="0.35">
      <c r="B2058" s="1796"/>
      <c r="N2058" s="1796"/>
    </row>
    <row r="2059" spans="2:14" x14ac:dyDescent="0.35">
      <c r="B2059" s="1796"/>
      <c r="N2059" s="1796"/>
    </row>
    <row r="2060" spans="2:14" x14ac:dyDescent="0.35">
      <c r="B2060" s="1796"/>
      <c r="N2060" s="1796"/>
    </row>
    <row r="2061" spans="2:14" x14ac:dyDescent="0.35">
      <c r="B2061" s="1796"/>
      <c r="N2061" s="1796"/>
    </row>
    <row r="2062" spans="2:14" x14ac:dyDescent="0.35">
      <c r="B2062" s="1796"/>
      <c r="N2062" s="1796"/>
    </row>
    <row r="2063" spans="2:14" x14ac:dyDescent="0.35">
      <c r="B2063" s="1796"/>
      <c r="N2063" s="1796"/>
    </row>
    <row r="2064" spans="2:14" x14ac:dyDescent="0.35">
      <c r="B2064" s="1796"/>
      <c r="N2064" s="1796"/>
    </row>
    <row r="2065" spans="2:14" x14ac:dyDescent="0.35">
      <c r="B2065" s="1796"/>
      <c r="N2065" s="1796"/>
    </row>
    <row r="2066" spans="2:14" x14ac:dyDescent="0.35">
      <c r="B2066" s="1796"/>
      <c r="N2066" s="1796"/>
    </row>
    <row r="2067" spans="2:14" x14ac:dyDescent="0.35">
      <c r="B2067" s="1796"/>
      <c r="N2067" s="1796"/>
    </row>
    <row r="2068" spans="2:14" x14ac:dyDescent="0.35">
      <c r="B2068" s="1796"/>
      <c r="N2068" s="1796"/>
    </row>
    <row r="2069" spans="2:14" x14ac:dyDescent="0.35">
      <c r="B2069" s="1796"/>
      <c r="N2069" s="1796"/>
    </row>
    <row r="2070" spans="2:14" x14ac:dyDescent="0.35">
      <c r="B2070" s="1796"/>
      <c r="N2070" s="1796"/>
    </row>
    <row r="2071" spans="2:14" x14ac:dyDescent="0.35">
      <c r="B2071" s="1796"/>
      <c r="N2071" s="1796"/>
    </row>
    <row r="2072" spans="2:14" x14ac:dyDescent="0.35">
      <c r="B2072" s="1796"/>
      <c r="N2072" s="1796"/>
    </row>
    <row r="2073" spans="2:14" x14ac:dyDescent="0.35">
      <c r="B2073" s="1796"/>
      <c r="N2073" s="1796"/>
    </row>
    <row r="2074" spans="2:14" x14ac:dyDescent="0.35">
      <c r="B2074" s="1796"/>
      <c r="N2074" s="1796"/>
    </row>
    <row r="2075" spans="2:14" x14ac:dyDescent="0.35">
      <c r="B2075" s="1796"/>
      <c r="N2075" s="1796"/>
    </row>
    <row r="2076" spans="2:14" x14ac:dyDescent="0.35">
      <c r="B2076" s="1796"/>
      <c r="N2076" s="1796"/>
    </row>
    <row r="2077" spans="2:14" x14ac:dyDescent="0.35">
      <c r="B2077" s="1796"/>
      <c r="N2077" s="1796"/>
    </row>
    <row r="2078" spans="2:14" x14ac:dyDescent="0.35">
      <c r="B2078" s="1796"/>
      <c r="N2078" s="1796"/>
    </row>
    <row r="2079" spans="2:14" x14ac:dyDescent="0.35">
      <c r="B2079" s="1796"/>
      <c r="N2079" s="1796"/>
    </row>
    <row r="2080" spans="2:14" x14ac:dyDescent="0.35">
      <c r="B2080" s="1796"/>
      <c r="N2080" s="1796"/>
    </row>
    <row r="2081" spans="2:14" x14ac:dyDescent="0.35">
      <c r="B2081" s="1796"/>
      <c r="N2081" s="1796"/>
    </row>
    <row r="2082" spans="2:14" x14ac:dyDescent="0.35">
      <c r="B2082" s="1796"/>
      <c r="N2082" s="1796"/>
    </row>
    <row r="2083" spans="2:14" x14ac:dyDescent="0.35">
      <c r="B2083" s="1796"/>
      <c r="N2083" s="1796"/>
    </row>
    <row r="2084" spans="2:14" x14ac:dyDescent="0.35">
      <c r="B2084" s="1796"/>
      <c r="N2084" s="1796"/>
    </row>
    <row r="2085" spans="2:14" x14ac:dyDescent="0.35">
      <c r="B2085" s="1796"/>
      <c r="N2085" s="1796"/>
    </row>
    <row r="2086" spans="2:14" x14ac:dyDescent="0.35">
      <c r="B2086" s="1796"/>
      <c r="N2086" s="1796"/>
    </row>
    <row r="2087" spans="2:14" x14ac:dyDescent="0.35">
      <c r="B2087" s="1796"/>
      <c r="N2087" s="1796"/>
    </row>
    <row r="2088" spans="2:14" x14ac:dyDescent="0.35">
      <c r="B2088" s="1796"/>
      <c r="N2088" s="1796"/>
    </row>
    <row r="2089" spans="2:14" x14ac:dyDescent="0.35">
      <c r="B2089" s="1796"/>
      <c r="N2089" s="1796"/>
    </row>
    <row r="2090" spans="2:14" x14ac:dyDescent="0.35">
      <c r="B2090" s="1796"/>
      <c r="N2090" s="1796"/>
    </row>
    <row r="2091" spans="2:14" x14ac:dyDescent="0.35">
      <c r="B2091" s="1796"/>
      <c r="N2091" s="1796"/>
    </row>
    <row r="2092" spans="2:14" x14ac:dyDescent="0.35">
      <c r="B2092" s="1796"/>
      <c r="N2092" s="1796"/>
    </row>
    <row r="2093" spans="2:14" x14ac:dyDescent="0.35">
      <c r="B2093" s="1796"/>
      <c r="N2093" s="1796"/>
    </row>
    <row r="2094" spans="2:14" x14ac:dyDescent="0.35">
      <c r="B2094" s="1796"/>
      <c r="N2094" s="1796"/>
    </row>
    <row r="2095" spans="2:14" x14ac:dyDescent="0.35">
      <c r="B2095" s="1796"/>
      <c r="N2095" s="1796"/>
    </row>
    <row r="2096" spans="2:14" x14ac:dyDescent="0.35">
      <c r="B2096" s="1796"/>
      <c r="N2096" s="1796"/>
    </row>
    <row r="2097" spans="2:14" x14ac:dyDescent="0.35">
      <c r="B2097" s="1796"/>
      <c r="N2097" s="1796"/>
    </row>
    <row r="2098" spans="2:14" x14ac:dyDescent="0.35">
      <c r="B2098" s="1796"/>
      <c r="N2098" s="1796"/>
    </row>
    <row r="2099" spans="2:14" x14ac:dyDescent="0.35">
      <c r="B2099" s="1796"/>
      <c r="N2099" s="1796"/>
    </row>
    <row r="2100" spans="2:14" x14ac:dyDescent="0.35">
      <c r="B2100" s="1796"/>
      <c r="N2100" s="1796"/>
    </row>
    <row r="2101" spans="2:14" x14ac:dyDescent="0.35">
      <c r="B2101" s="1796"/>
      <c r="N2101" s="1796"/>
    </row>
    <row r="2102" spans="2:14" x14ac:dyDescent="0.35">
      <c r="B2102" s="1796"/>
      <c r="N2102" s="1796"/>
    </row>
    <row r="2103" spans="2:14" x14ac:dyDescent="0.35">
      <c r="B2103" s="1796"/>
      <c r="N2103" s="1796"/>
    </row>
    <row r="2104" spans="2:14" x14ac:dyDescent="0.35">
      <c r="B2104" s="1796"/>
      <c r="N2104" s="1796"/>
    </row>
    <row r="2105" spans="2:14" x14ac:dyDescent="0.35">
      <c r="B2105" s="1796"/>
      <c r="N2105" s="1796"/>
    </row>
    <row r="2106" spans="2:14" x14ac:dyDescent="0.35">
      <c r="B2106" s="1796"/>
      <c r="N2106" s="1796"/>
    </row>
    <row r="2107" spans="2:14" x14ac:dyDescent="0.35">
      <c r="B2107" s="1796"/>
      <c r="N2107" s="1796"/>
    </row>
    <row r="2108" spans="2:14" x14ac:dyDescent="0.35">
      <c r="B2108" s="1796"/>
      <c r="N2108" s="1796"/>
    </row>
    <row r="2109" spans="2:14" x14ac:dyDescent="0.35">
      <c r="B2109" s="1796"/>
      <c r="N2109" s="1796"/>
    </row>
    <row r="2110" spans="2:14" x14ac:dyDescent="0.35">
      <c r="B2110" s="1796"/>
      <c r="N2110" s="1796"/>
    </row>
    <row r="2111" spans="2:14" x14ac:dyDescent="0.35">
      <c r="B2111" s="1796"/>
      <c r="N2111" s="1796"/>
    </row>
    <row r="2112" spans="2:14" x14ac:dyDescent="0.35">
      <c r="B2112" s="1796"/>
      <c r="N2112" s="1796"/>
    </row>
    <row r="2113" spans="2:14" x14ac:dyDescent="0.35">
      <c r="B2113" s="1796"/>
      <c r="N2113" s="1796"/>
    </row>
    <row r="2114" spans="2:14" x14ac:dyDescent="0.35">
      <c r="B2114" s="1796"/>
      <c r="N2114" s="1796"/>
    </row>
    <row r="2115" spans="2:14" x14ac:dyDescent="0.35">
      <c r="B2115" s="1796"/>
      <c r="N2115" s="1796"/>
    </row>
    <row r="2116" spans="2:14" x14ac:dyDescent="0.35">
      <c r="B2116" s="1796"/>
      <c r="N2116" s="1796"/>
    </row>
    <row r="2117" spans="2:14" x14ac:dyDescent="0.35">
      <c r="B2117" s="1796"/>
      <c r="N2117" s="1796"/>
    </row>
    <row r="2118" spans="2:14" x14ac:dyDescent="0.35">
      <c r="B2118" s="1796"/>
      <c r="N2118" s="1796"/>
    </row>
    <row r="2119" spans="2:14" x14ac:dyDescent="0.35">
      <c r="B2119" s="1796"/>
      <c r="N2119" s="1796"/>
    </row>
    <row r="2120" spans="2:14" x14ac:dyDescent="0.35">
      <c r="B2120" s="1796"/>
      <c r="N2120" s="1796"/>
    </row>
    <row r="2121" spans="2:14" x14ac:dyDescent="0.35">
      <c r="B2121" s="1796"/>
      <c r="N2121" s="1796"/>
    </row>
    <row r="2122" spans="2:14" x14ac:dyDescent="0.35">
      <c r="B2122" s="1796"/>
      <c r="N2122" s="1796"/>
    </row>
    <row r="2123" spans="2:14" x14ac:dyDescent="0.35">
      <c r="B2123" s="1796"/>
      <c r="N2123" s="1796"/>
    </row>
    <row r="2124" spans="2:14" x14ac:dyDescent="0.35">
      <c r="B2124" s="1796"/>
      <c r="N2124" s="1796"/>
    </row>
    <row r="2125" spans="2:14" x14ac:dyDescent="0.35">
      <c r="B2125" s="1796"/>
      <c r="N2125" s="1796"/>
    </row>
    <row r="2126" spans="2:14" x14ac:dyDescent="0.35">
      <c r="B2126" s="1796"/>
      <c r="N2126" s="1796"/>
    </row>
    <row r="2127" spans="2:14" x14ac:dyDescent="0.35">
      <c r="B2127" s="1796"/>
      <c r="N2127" s="1796"/>
    </row>
    <row r="2128" spans="2:14" x14ac:dyDescent="0.35">
      <c r="B2128" s="1796"/>
      <c r="N2128" s="1796"/>
    </row>
    <row r="2129" spans="2:14" x14ac:dyDescent="0.35">
      <c r="B2129" s="1796"/>
      <c r="N2129" s="1796"/>
    </row>
    <row r="2130" spans="2:14" x14ac:dyDescent="0.35">
      <c r="B2130" s="1796"/>
      <c r="N2130" s="1796"/>
    </row>
    <row r="2131" spans="2:14" x14ac:dyDescent="0.35">
      <c r="B2131" s="1796"/>
      <c r="N2131" s="1796"/>
    </row>
    <row r="2132" spans="2:14" x14ac:dyDescent="0.35">
      <c r="B2132" s="1796"/>
      <c r="N2132" s="1796"/>
    </row>
    <row r="2133" spans="2:14" x14ac:dyDescent="0.35">
      <c r="B2133" s="1796"/>
      <c r="N2133" s="1796"/>
    </row>
    <row r="2134" spans="2:14" x14ac:dyDescent="0.35">
      <c r="B2134" s="1796"/>
      <c r="N2134" s="1796"/>
    </row>
    <row r="2135" spans="2:14" x14ac:dyDescent="0.35">
      <c r="B2135" s="1796"/>
      <c r="N2135" s="1796"/>
    </row>
    <row r="2136" spans="2:14" x14ac:dyDescent="0.35">
      <c r="B2136" s="1796"/>
      <c r="N2136" s="1796"/>
    </row>
    <row r="2137" spans="2:14" x14ac:dyDescent="0.35">
      <c r="B2137" s="1796"/>
      <c r="N2137" s="1796"/>
    </row>
    <row r="2138" spans="2:14" x14ac:dyDescent="0.35">
      <c r="B2138" s="1796"/>
      <c r="N2138" s="1796"/>
    </row>
    <row r="2139" spans="2:14" x14ac:dyDescent="0.35">
      <c r="B2139" s="1796"/>
      <c r="N2139" s="1796"/>
    </row>
    <row r="2140" spans="2:14" x14ac:dyDescent="0.35">
      <c r="B2140" s="1796"/>
      <c r="N2140" s="1796"/>
    </row>
    <row r="2141" spans="2:14" x14ac:dyDescent="0.35">
      <c r="B2141" s="1796"/>
      <c r="N2141" s="1796"/>
    </row>
    <row r="2142" spans="2:14" x14ac:dyDescent="0.35">
      <c r="B2142" s="1796"/>
      <c r="N2142" s="1796"/>
    </row>
    <row r="2143" spans="2:14" x14ac:dyDescent="0.35">
      <c r="B2143" s="1796"/>
      <c r="N2143" s="1796"/>
    </row>
    <row r="2144" spans="2:14" x14ac:dyDescent="0.35">
      <c r="B2144" s="1796"/>
      <c r="N2144" s="1796"/>
    </row>
    <row r="2145" spans="2:14" x14ac:dyDescent="0.35">
      <c r="B2145" s="1796"/>
      <c r="N2145" s="1796"/>
    </row>
    <row r="2146" spans="2:14" x14ac:dyDescent="0.35">
      <c r="B2146" s="1796"/>
      <c r="N2146" s="1796"/>
    </row>
    <row r="2147" spans="2:14" x14ac:dyDescent="0.35">
      <c r="B2147" s="1796"/>
      <c r="N2147" s="1796"/>
    </row>
    <row r="2148" spans="2:14" x14ac:dyDescent="0.35">
      <c r="B2148" s="1796"/>
      <c r="N2148" s="1796"/>
    </row>
    <row r="2149" spans="2:14" x14ac:dyDescent="0.35">
      <c r="B2149" s="1796"/>
      <c r="N2149" s="1796"/>
    </row>
    <row r="2150" spans="2:14" x14ac:dyDescent="0.35">
      <c r="B2150" s="1796"/>
      <c r="N2150" s="1796"/>
    </row>
    <row r="2151" spans="2:14" x14ac:dyDescent="0.35">
      <c r="B2151" s="1796"/>
      <c r="N2151" s="1796"/>
    </row>
    <row r="2152" spans="2:14" x14ac:dyDescent="0.35">
      <c r="B2152" s="1796"/>
      <c r="N2152" s="1796"/>
    </row>
    <row r="2153" spans="2:14" x14ac:dyDescent="0.35">
      <c r="B2153" s="1796"/>
      <c r="N2153" s="1796"/>
    </row>
    <row r="2154" spans="2:14" x14ac:dyDescent="0.35">
      <c r="B2154" s="1796"/>
      <c r="N2154" s="1796"/>
    </row>
    <row r="2155" spans="2:14" x14ac:dyDescent="0.35">
      <c r="B2155" s="1796"/>
      <c r="N2155" s="1796"/>
    </row>
    <row r="2156" spans="2:14" x14ac:dyDescent="0.35">
      <c r="B2156" s="1796"/>
      <c r="N2156" s="1796"/>
    </row>
    <row r="2157" spans="2:14" x14ac:dyDescent="0.35">
      <c r="B2157" s="1796"/>
      <c r="N2157" s="1796"/>
    </row>
    <row r="2158" spans="2:14" x14ac:dyDescent="0.35">
      <c r="B2158" s="1796"/>
      <c r="N2158" s="1796"/>
    </row>
    <row r="2159" spans="2:14" x14ac:dyDescent="0.35">
      <c r="B2159" s="1796"/>
      <c r="N2159" s="1796"/>
    </row>
    <row r="2160" spans="2:14" x14ac:dyDescent="0.35">
      <c r="B2160" s="1796"/>
      <c r="N2160" s="1796"/>
    </row>
    <row r="2161" spans="2:14" x14ac:dyDescent="0.35">
      <c r="B2161" s="1796"/>
      <c r="N2161" s="1796"/>
    </row>
    <row r="2162" spans="2:14" x14ac:dyDescent="0.35">
      <c r="B2162" s="1796"/>
      <c r="N2162" s="1796"/>
    </row>
    <row r="2163" spans="2:14" x14ac:dyDescent="0.35">
      <c r="B2163" s="1796"/>
      <c r="N2163" s="1796"/>
    </row>
    <row r="2164" spans="2:14" x14ac:dyDescent="0.35">
      <c r="B2164" s="1796"/>
      <c r="N2164" s="1796"/>
    </row>
    <row r="2165" spans="2:14" x14ac:dyDescent="0.35">
      <c r="B2165" s="1796"/>
      <c r="N2165" s="1796"/>
    </row>
    <row r="2166" spans="2:14" x14ac:dyDescent="0.35">
      <c r="B2166" s="1796"/>
      <c r="N2166" s="1796"/>
    </row>
    <row r="2167" spans="2:14" x14ac:dyDescent="0.35">
      <c r="B2167" s="1796"/>
      <c r="N2167" s="1796"/>
    </row>
    <row r="2168" spans="2:14" x14ac:dyDescent="0.35">
      <c r="B2168" s="1796"/>
      <c r="N2168" s="1796"/>
    </row>
    <row r="2169" spans="2:14" x14ac:dyDescent="0.35">
      <c r="B2169" s="1796"/>
      <c r="N2169" s="1796"/>
    </row>
    <row r="2170" spans="2:14" x14ac:dyDescent="0.35">
      <c r="B2170" s="1796"/>
      <c r="N2170" s="1796"/>
    </row>
    <row r="2171" spans="2:14" x14ac:dyDescent="0.35">
      <c r="B2171" s="1796"/>
      <c r="N2171" s="1796"/>
    </row>
    <row r="2172" spans="2:14" x14ac:dyDescent="0.35">
      <c r="B2172" s="1796"/>
      <c r="N2172" s="1796"/>
    </row>
    <row r="2173" spans="2:14" x14ac:dyDescent="0.35">
      <c r="B2173" s="1796"/>
      <c r="N2173" s="1796"/>
    </row>
    <row r="2174" spans="2:14" x14ac:dyDescent="0.35">
      <c r="B2174" s="1796"/>
      <c r="N2174" s="1796"/>
    </row>
    <row r="2175" spans="2:14" x14ac:dyDescent="0.35">
      <c r="B2175" s="1796"/>
      <c r="N2175" s="1796"/>
    </row>
    <row r="2176" spans="2:14" x14ac:dyDescent="0.35">
      <c r="B2176" s="1796"/>
      <c r="N2176" s="1796"/>
    </row>
    <row r="2177" spans="2:14" x14ac:dyDescent="0.35">
      <c r="B2177" s="1796"/>
      <c r="N2177" s="1796"/>
    </row>
    <row r="2178" spans="2:14" x14ac:dyDescent="0.35">
      <c r="B2178" s="1796"/>
      <c r="N2178" s="1796"/>
    </row>
    <row r="2179" spans="2:14" x14ac:dyDescent="0.35">
      <c r="B2179" s="1796"/>
      <c r="N2179" s="1796"/>
    </row>
    <row r="2180" spans="2:14" x14ac:dyDescent="0.35">
      <c r="B2180" s="1796"/>
      <c r="N2180" s="1796"/>
    </row>
    <row r="2181" spans="2:14" x14ac:dyDescent="0.35">
      <c r="B2181" s="1796"/>
      <c r="N2181" s="1796"/>
    </row>
    <row r="2182" spans="2:14" x14ac:dyDescent="0.35">
      <c r="B2182" s="1796"/>
      <c r="N2182" s="1796"/>
    </row>
    <row r="2183" spans="2:14" x14ac:dyDescent="0.35">
      <c r="B2183" s="1796"/>
      <c r="N2183" s="1796"/>
    </row>
    <row r="2184" spans="2:14" x14ac:dyDescent="0.35">
      <c r="B2184" s="1796"/>
      <c r="N2184" s="1796"/>
    </row>
    <row r="2185" spans="2:14" x14ac:dyDescent="0.35">
      <c r="B2185" s="1796"/>
      <c r="N2185" s="1796"/>
    </row>
    <row r="2186" spans="2:14" x14ac:dyDescent="0.35">
      <c r="B2186" s="1796"/>
      <c r="N2186" s="1796"/>
    </row>
    <row r="2187" spans="2:14" x14ac:dyDescent="0.35">
      <c r="B2187" s="1796"/>
      <c r="N2187" s="1796"/>
    </row>
    <row r="2188" spans="2:14" x14ac:dyDescent="0.35">
      <c r="B2188" s="1796"/>
      <c r="N2188" s="1796"/>
    </row>
    <row r="2189" spans="2:14" x14ac:dyDescent="0.35">
      <c r="B2189" s="1796"/>
      <c r="N2189" s="1796"/>
    </row>
    <row r="2190" spans="2:14" x14ac:dyDescent="0.35">
      <c r="B2190" s="1796"/>
      <c r="N2190" s="1796"/>
    </row>
    <row r="2191" spans="2:14" x14ac:dyDescent="0.35">
      <c r="B2191" s="1796"/>
      <c r="N2191" s="1796"/>
    </row>
    <row r="2192" spans="2:14" x14ac:dyDescent="0.35">
      <c r="B2192" s="1796"/>
      <c r="N2192" s="1796"/>
    </row>
    <row r="2193" spans="2:14" x14ac:dyDescent="0.35">
      <c r="B2193" s="1796"/>
      <c r="N2193" s="1796"/>
    </row>
    <row r="2194" spans="2:14" x14ac:dyDescent="0.35">
      <c r="B2194" s="1796"/>
      <c r="N2194" s="1796"/>
    </row>
    <row r="2195" spans="2:14" x14ac:dyDescent="0.35">
      <c r="B2195" s="1796"/>
      <c r="N2195" s="1796"/>
    </row>
    <row r="2196" spans="2:14" x14ac:dyDescent="0.35">
      <c r="B2196" s="1796"/>
      <c r="N2196" s="1796"/>
    </row>
    <row r="2197" spans="2:14" x14ac:dyDescent="0.35">
      <c r="B2197" s="1796"/>
      <c r="N2197" s="1796"/>
    </row>
    <row r="2198" spans="2:14" x14ac:dyDescent="0.35">
      <c r="B2198" s="1796"/>
      <c r="N2198" s="1796"/>
    </row>
    <row r="2199" spans="2:14" x14ac:dyDescent="0.35">
      <c r="B2199" s="1796"/>
      <c r="N2199" s="1796"/>
    </row>
    <row r="2200" spans="2:14" x14ac:dyDescent="0.35">
      <c r="B2200" s="1796"/>
      <c r="N2200" s="1796"/>
    </row>
    <row r="2201" spans="2:14" x14ac:dyDescent="0.35">
      <c r="B2201" s="1796"/>
      <c r="N2201" s="1796"/>
    </row>
    <row r="2202" spans="2:14" x14ac:dyDescent="0.35">
      <c r="B2202" s="1796"/>
      <c r="N2202" s="1796"/>
    </row>
    <row r="2203" spans="2:14" x14ac:dyDescent="0.35">
      <c r="B2203" s="1796"/>
      <c r="N2203" s="1796"/>
    </row>
    <row r="2204" spans="2:14" x14ac:dyDescent="0.35">
      <c r="B2204" s="1796"/>
      <c r="N2204" s="1796"/>
    </row>
    <row r="2205" spans="2:14" x14ac:dyDescent="0.35">
      <c r="B2205" s="1796"/>
      <c r="N2205" s="1796"/>
    </row>
    <row r="2206" spans="2:14" x14ac:dyDescent="0.35">
      <c r="B2206" s="1796"/>
      <c r="N2206" s="1796"/>
    </row>
    <row r="2207" spans="2:14" x14ac:dyDescent="0.35">
      <c r="B2207" s="1796"/>
      <c r="N2207" s="1796"/>
    </row>
    <row r="2208" spans="2:14" x14ac:dyDescent="0.35">
      <c r="B2208" s="1796"/>
      <c r="N2208" s="1796"/>
    </row>
    <row r="2209" spans="2:14" x14ac:dyDescent="0.35">
      <c r="B2209" s="1796"/>
      <c r="N2209" s="1796"/>
    </row>
    <row r="2210" spans="2:14" x14ac:dyDescent="0.35">
      <c r="B2210" s="1796"/>
      <c r="N2210" s="1796"/>
    </row>
    <row r="2211" spans="2:14" x14ac:dyDescent="0.35">
      <c r="B2211" s="1796"/>
      <c r="N2211" s="1796"/>
    </row>
    <row r="2212" spans="2:14" x14ac:dyDescent="0.35">
      <c r="B2212" s="1796"/>
      <c r="N2212" s="1796"/>
    </row>
    <row r="2213" spans="2:14" x14ac:dyDescent="0.35">
      <c r="B2213" s="1796"/>
      <c r="N2213" s="1796"/>
    </row>
    <row r="2214" spans="2:14" x14ac:dyDescent="0.35">
      <c r="B2214" s="1796"/>
      <c r="N2214" s="1796"/>
    </row>
    <row r="2215" spans="2:14" x14ac:dyDescent="0.35">
      <c r="B2215" s="1796"/>
      <c r="N2215" s="1796"/>
    </row>
    <row r="2216" spans="2:14" x14ac:dyDescent="0.35">
      <c r="B2216" s="1796"/>
      <c r="N2216" s="1796"/>
    </row>
    <row r="2217" spans="2:14" x14ac:dyDescent="0.35">
      <c r="B2217" s="1796"/>
      <c r="N2217" s="1796"/>
    </row>
    <row r="2218" spans="2:14" x14ac:dyDescent="0.35">
      <c r="B2218" s="1796"/>
      <c r="N2218" s="1796"/>
    </row>
    <row r="2219" spans="2:14" x14ac:dyDescent="0.35">
      <c r="B2219" s="1796"/>
      <c r="N2219" s="1796"/>
    </row>
    <row r="2220" spans="2:14" x14ac:dyDescent="0.35">
      <c r="B2220" s="1796"/>
      <c r="N2220" s="1796"/>
    </row>
    <row r="2221" spans="2:14" x14ac:dyDescent="0.35">
      <c r="B2221" s="1796"/>
      <c r="N2221" s="1796"/>
    </row>
    <row r="2222" spans="2:14" x14ac:dyDescent="0.35">
      <c r="B2222" s="1796"/>
      <c r="N2222" s="1796"/>
    </row>
    <row r="2223" spans="2:14" x14ac:dyDescent="0.35">
      <c r="B2223" s="1796"/>
      <c r="N2223" s="1796"/>
    </row>
    <row r="2224" spans="2:14" x14ac:dyDescent="0.35">
      <c r="B2224" s="1796"/>
      <c r="N2224" s="1796"/>
    </row>
    <row r="2225" spans="2:14" x14ac:dyDescent="0.35">
      <c r="B2225" s="1796"/>
      <c r="N2225" s="1796"/>
    </row>
    <row r="2226" spans="2:14" x14ac:dyDescent="0.35">
      <c r="B2226" s="1796"/>
      <c r="N2226" s="1796"/>
    </row>
    <row r="2227" spans="2:14" x14ac:dyDescent="0.35">
      <c r="B2227" s="1796"/>
      <c r="N2227" s="1796"/>
    </row>
    <row r="2228" spans="2:14" x14ac:dyDescent="0.35">
      <c r="B2228" s="1796"/>
      <c r="N2228" s="1796"/>
    </row>
    <row r="2229" spans="2:14" x14ac:dyDescent="0.35">
      <c r="B2229" s="1796"/>
      <c r="N2229" s="1796"/>
    </row>
    <row r="2230" spans="2:14" x14ac:dyDescent="0.35">
      <c r="B2230" s="1796"/>
      <c r="N2230" s="1796"/>
    </row>
    <row r="2231" spans="2:14" x14ac:dyDescent="0.35">
      <c r="B2231" s="1796"/>
      <c r="C2231" s="3584" t="s">
        <v>135</v>
      </c>
      <c r="D2231" s="3584"/>
      <c r="E2231" s="3584"/>
      <c r="F2231" s="3584"/>
      <c r="G2231" s="3584"/>
      <c r="H2231" s="3584"/>
      <c r="I2231" s="3584"/>
      <c r="J2231" s="3584"/>
      <c r="K2231" s="3584"/>
      <c r="L2231" s="3584"/>
      <c r="M2231" s="3584"/>
      <c r="N2231" s="1796"/>
    </row>
    <row r="2232" spans="2:14" x14ac:dyDescent="0.35">
      <c r="B2232" s="1796"/>
      <c r="C2232" s="3584"/>
      <c r="D2232" s="3584"/>
      <c r="E2232" s="3584"/>
      <c r="F2232" s="3584"/>
      <c r="G2232" s="3584"/>
      <c r="H2232" s="3584"/>
      <c r="I2232" s="3584"/>
      <c r="J2232" s="3584"/>
      <c r="K2232" s="3584"/>
      <c r="L2232" s="3584"/>
      <c r="M2232" s="3584"/>
      <c r="N2232" s="1796"/>
    </row>
    <row r="2233" spans="2:14" x14ac:dyDescent="0.35">
      <c r="B2233" s="1796"/>
      <c r="C2233" s="3584"/>
      <c r="D2233" s="3584"/>
      <c r="E2233" s="3584"/>
      <c r="F2233" s="3584"/>
      <c r="G2233" s="3584"/>
      <c r="H2233" s="3584"/>
      <c r="I2233" s="3584"/>
      <c r="J2233" s="3584"/>
      <c r="K2233" s="3584"/>
      <c r="L2233" s="3584"/>
      <c r="M2233" s="3584"/>
      <c r="N2233" s="1796"/>
    </row>
    <row r="2234" spans="2:14" x14ac:dyDescent="0.35">
      <c r="B2234" s="1796"/>
      <c r="C2234" s="3584"/>
      <c r="D2234" s="3584"/>
      <c r="E2234" s="3584"/>
      <c r="F2234" s="3584"/>
      <c r="G2234" s="3584"/>
      <c r="H2234" s="3584"/>
      <c r="I2234" s="3584"/>
      <c r="J2234" s="3584"/>
      <c r="K2234" s="3584"/>
      <c r="L2234" s="3584"/>
      <c r="M2234" s="3584"/>
      <c r="N2234" s="1796"/>
    </row>
    <row r="2235" spans="2:14" x14ac:dyDescent="0.35">
      <c r="B2235" s="1796"/>
      <c r="C2235" s="3584"/>
      <c r="D2235" s="3584"/>
      <c r="E2235" s="3584"/>
      <c r="F2235" s="3584"/>
      <c r="G2235" s="3584"/>
      <c r="H2235" s="3584"/>
      <c r="I2235" s="3584"/>
      <c r="J2235" s="3584"/>
      <c r="K2235" s="3584"/>
      <c r="L2235" s="3584"/>
      <c r="M2235" s="3584"/>
      <c r="N2235" s="1796"/>
    </row>
    <row r="2236" spans="2:14" x14ac:dyDescent="0.35">
      <c r="B2236" s="1796"/>
      <c r="C2236" s="3584"/>
      <c r="D2236" s="3584"/>
      <c r="E2236" s="3584"/>
      <c r="F2236" s="3584"/>
      <c r="G2236" s="3584"/>
      <c r="H2236" s="3584"/>
      <c r="I2236" s="3584"/>
      <c r="J2236" s="3584"/>
      <c r="K2236" s="3584"/>
      <c r="L2236" s="3584"/>
      <c r="M2236" s="3584"/>
      <c r="N2236" s="1796"/>
    </row>
    <row r="2237" spans="2:14" x14ac:dyDescent="0.35">
      <c r="B2237" s="1796"/>
      <c r="N2237" s="1796"/>
    </row>
    <row r="2238" spans="2:14" x14ac:dyDescent="0.35">
      <c r="B2238" s="1796"/>
      <c r="N2238" s="1796"/>
    </row>
    <row r="2239" spans="2:14" x14ac:dyDescent="0.35">
      <c r="B2239" s="1796"/>
      <c r="N2239" s="1796"/>
    </row>
    <row r="2240" spans="2:14" x14ac:dyDescent="0.35">
      <c r="B2240" s="1796"/>
      <c r="N2240" s="1796"/>
    </row>
    <row r="2241" spans="2:14" x14ac:dyDescent="0.35">
      <c r="B2241" s="1796"/>
      <c r="N2241" s="1796"/>
    </row>
    <row r="2242" spans="2:14" x14ac:dyDescent="0.35">
      <c r="B2242" s="1796"/>
      <c r="N2242" s="1796"/>
    </row>
    <row r="2243" spans="2:14" x14ac:dyDescent="0.35">
      <c r="B2243" s="1796"/>
      <c r="N2243" s="1796"/>
    </row>
    <row r="2244" spans="2:14" x14ac:dyDescent="0.35">
      <c r="B2244" s="1796"/>
      <c r="N2244" s="1796"/>
    </row>
    <row r="2245" spans="2:14" x14ac:dyDescent="0.35">
      <c r="B2245" s="1796"/>
      <c r="N2245" s="1796"/>
    </row>
    <row r="2246" spans="2:14" x14ac:dyDescent="0.35">
      <c r="B2246" s="1796"/>
      <c r="N2246" s="1796"/>
    </row>
    <row r="2247" spans="2:14" x14ac:dyDescent="0.35">
      <c r="B2247" s="1796"/>
      <c r="N2247" s="1796"/>
    </row>
    <row r="2248" spans="2:14" x14ac:dyDescent="0.35">
      <c r="B2248" s="1796"/>
      <c r="N2248" s="1796"/>
    </row>
    <row r="2249" spans="2:14" x14ac:dyDescent="0.35">
      <c r="B2249" s="1796"/>
      <c r="N2249" s="1796"/>
    </row>
    <row r="2250" spans="2:14" x14ac:dyDescent="0.35">
      <c r="B2250" s="1796"/>
      <c r="N2250" s="1796"/>
    </row>
    <row r="2251" spans="2:14" x14ac:dyDescent="0.35">
      <c r="B2251" s="1796"/>
      <c r="N2251" s="1796"/>
    </row>
    <row r="2252" spans="2:14" x14ac:dyDescent="0.35">
      <c r="B2252" s="1796"/>
      <c r="N2252" s="1796"/>
    </row>
    <row r="2253" spans="2:14" x14ac:dyDescent="0.35">
      <c r="B2253" s="1796"/>
      <c r="N2253" s="1796"/>
    </row>
    <row r="2254" spans="2:14" x14ac:dyDescent="0.35">
      <c r="B2254" s="1796"/>
      <c r="N2254" s="1796"/>
    </row>
    <row r="2255" spans="2:14" x14ac:dyDescent="0.35">
      <c r="B2255" s="1796"/>
      <c r="N2255" s="1796"/>
    </row>
    <row r="2256" spans="2:14" x14ac:dyDescent="0.35">
      <c r="B2256" s="1796"/>
      <c r="N2256" s="1796"/>
    </row>
    <row r="2257" spans="2:14" x14ac:dyDescent="0.35">
      <c r="B2257" s="1796"/>
      <c r="N2257" s="1796"/>
    </row>
    <row r="2258" spans="2:14" x14ac:dyDescent="0.35">
      <c r="B2258" s="1796"/>
      <c r="N2258" s="1796"/>
    </row>
    <row r="2259" spans="2:14" x14ac:dyDescent="0.35">
      <c r="B2259" s="1796"/>
      <c r="N2259" s="1796"/>
    </row>
    <row r="2260" spans="2:14" x14ac:dyDescent="0.35">
      <c r="B2260" s="1796"/>
      <c r="N2260" s="1796"/>
    </row>
    <row r="2261" spans="2:14" x14ac:dyDescent="0.35">
      <c r="B2261" s="1796"/>
      <c r="N2261" s="1796"/>
    </row>
    <row r="2262" spans="2:14" x14ac:dyDescent="0.35">
      <c r="B2262" s="1796"/>
      <c r="N2262" s="1796"/>
    </row>
    <row r="2263" spans="2:14" x14ac:dyDescent="0.35">
      <c r="B2263" s="1796"/>
      <c r="N2263" s="1796"/>
    </row>
    <row r="2264" spans="2:14" ht="16" thickBot="1" x14ac:dyDescent="0.4">
      <c r="B2264" s="1796"/>
      <c r="N2264" s="1796"/>
    </row>
    <row r="2265" spans="2:14" ht="16" thickBot="1" x14ac:dyDescent="0.4">
      <c r="B2265" s="1796"/>
      <c r="D2265" s="3587" t="s">
        <v>135</v>
      </c>
      <c r="E2265" s="3588"/>
      <c r="F2265" s="3589"/>
      <c r="N2265" s="1796"/>
    </row>
    <row r="2266" spans="2:14" x14ac:dyDescent="0.35">
      <c r="B2266" s="1796"/>
      <c r="C2266" s="3583" t="s">
        <v>139</v>
      </c>
      <c r="D2266" s="3515"/>
      <c r="E2266" s="3515"/>
      <c r="F2266" s="3515"/>
      <c r="G2266" s="3515"/>
      <c r="H2266" s="3515"/>
      <c r="I2266" s="3515"/>
      <c r="J2266" s="3515"/>
      <c r="K2266" s="3515"/>
      <c r="L2266" s="3515"/>
      <c r="M2266" s="3515"/>
      <c r="N2266" s="1796"/>
    </row>
    <row r="2267" spans="2:14" x14ac:dyDescent="0.35">
      <c r="B2267" s="1796"/>
      <c r="C2267" s="3583"/>
      <c r="D2267" s="3515"/>
      <c r="E2267" s="3515"/>
      <c r="F2267" s="3515"/>
      <c r="G2267" s="3515"/>
      <c r="H2267" s="3515"/>
      <c r="I2267" s="3515"/>
      <c r="J2267" s="3515"/>
      <c r="K2267" s="3515"/>
      <c r="L2267" s="3515"/>
      <c r="M2267" s="3515"/>
      <c r="N2267" s="1796"/>
    </row>
    <row r="2268" spans="2:14" x14ac:dyDescent="0.35">
      <c r="B2268" s="1796"/>
      <c r="N2268" s="1796"/>
    </row>
    <row r="2269" spans="2:14" x14ac:dyDescent="0.35">
      <c r="B2269" s="1796"/>
      <c r="N2269" s="1796"/>
    </row>
    <row r="2270" spans="2:14" x14ac:dyDescent="0.35">
      <c r="B2270" s="1796"/>
      <c r="N2270" s="1796"/>
    </row>
    <row r="2271" spans="2:14" x14ac:dyDescent="0.35">
      <c r="B2271" s="1796"/>
      <c r="N2271" s="1796"/>
    </row>
    <row r="2272" spans="2:14" x14ac:dyDescent="0.35">
      <c r="B2272" s="1796"/>
      <c r="N2272" s="1796"/>
    </row>
    <row r="2273" spans="2:14" x14ac:dyDescent="0.35">
      <c r="B2273" s="1796"/>
      <c r="N2273" s="1796"/>
    </row>
    <row r="2274" spans="2:14" x14ac:dyDescent="0.35">
      <c r="B2274" s="1796"/>
      <c r="N2274" s="1796"/>
    </row>
    <row r="2275" spans="2:14" x14ac:dyDescent="0.35">
      <c r="B2275" s="1796"/>
      <c r="N2275" s="1796"/>
    </row>
    <row r="2276" spans="2:14" x14ac:dyDescent="0.35">
      <c r="B2276" s="1796"/>
      <c r="N2276" s="1796"/>
    </row>
    <row r="2277" spans="2:14" x14ac:dyDescent="0.35">
      <c r="B2277" s="1796"/>
      <c r="N2277" s="1796"/>
    </row>
    <row r="2278" spans="2:14" x14ac:dyDescent="0.35">
      <c r="B2278" s="1796"/>
      <c r="N2278" s="1796"/>
    </row>
    <row r="2279" spans="2:14" x14ac:dyDescent="0.35">
      <c r="B2279" s="1796"/>
      <c r="N2279" s="1796"/>
    </row>
    <row r="2280" spans="2:14" x14ac:dyDescent="0.35">
      <c r="B2280" s="1796"/>
      <c r="N2280" s="1796"/>
    </row>
    <row r="2281" spans="2:14" x14ac:dyDescent="0.35">
      <c r="B2281" s="1796"/>
      <c r="N2281" s="1796"/>
    </row>
    <row r="2282" spans="2:14" x14ac:dyDescent="0.35">
      <c r="B2282" s="1796"/>
      <c r="N2282" s="1796"/>
    </row>
    <row r="2283" spans="2:14" x14ac:dyDescent="0.35">
      <c r="B2283" s="1796"/>
      <c r="N2283" s="1796"/>
    </row>
    <row r="2284" spans="2:14" x14ac:dyDescent="0.35">
      <c r="B2284" s="1796"/>
      <c r="N2284" s="1796"/>
    </row>
    <row r="2285" spans="2:14" x14ac:dyDescent="0.35">
      <c r="B2285" s="1796"/>
      <c r="N2285" s="1796"/>
    </row>
    <row r="2286" spans="2:14" x14ac:dyDescent="0.35">
      <c r="B2286" s="1796"/>
      <c r="N2286" s="1796"/>
    </row>
    <row r="2287" spans="2:14" x14ac:dyDescent="0.35">
      <c r="B2287" s="1796"/>
      <c r="N2287" s="1796"/>
    </row>
    <row r="2288" spans="2:14" x14ac:dyDescent="0.35">
      <c r="B2288" s="1796"/>
      <c r="N2288" s="1796"/>
    </row>
    <row r="2289" spans="2:14" x14ac:dyDescent="0.35">
      <c r="B2289" s="1796"/>
      <c r="N2289" s="1796"/>
    </row>
    <row r="2290" spans="2:14" x14ac:dyDescent="0.35">
      <c r="B2290" s="1796"/>
      <c r="N2290" s="1796"/>
    </row>
    <row r="2291" spans="2:14" x14ac:dyDescent="0.35">
      <c r="B2291" s="1796"/>
      <c r="N2291" s="1796"/>
    </row>
    <row r="2292" spans="2:14" x14ac:dyDescent="0.35">
      <c r="B2292" s="1796"/>
      <c r="N2292" s="1796"/>
    </row>
    <row r="2293" spans="2:14" x14ac:dyDescent="0.35">
      <c r="B2293" s="1796"/>
      <c r="N2293" s="1796"/>
    </row>
    <row r="2294" spans="2:14" x14ac:dyDescent="0.35">
      <c r="B2294" s="1796"/>
      <c r="N2294" s="1796"/>
    </row>
    <row r="2295" spans="2:14" x14ac:dyDescent="0.35">
      <c r="B2295" s="1796"/>
      <c r="N2295" s="1796"/>
    </row>
    <row r="2296" spans="2:14" x14ac:dyDescent="0.35">
      <c r="B2296" s="1796"/>
      <c r="N2296" s="1796"/>
    </row>
    <row r="2297" spans="2:14" x14ac:dyDescent="0.35">
      <c r="B2297" s="1796"/>
      <c r="N2297" s="1796"/>
    </row>
    <row r="2298" spans="2:14" x14ac:dyDescent="0.35">
      <c r="B2298" s="1796"/>
      <c r="N2298" s="1796"/>
    </row>
    <row r="2299" spans="2:14" x14ac:dyDescent="0.35">
      <c r="B2299" s="1796"/>
      <c r="N2299" s="1796"/>
    </row>
    <row r="2300" spans="2:14" x14ac:dyDescent="0.35">
      <c r="B2300" s="1796"/>
      <c r="N2300" s="1796"/>
    </row>
    <row r="2301" spans="2:14" x14ac:dyDescent="0.35">
      <c r="B2301" s="1796"/>
      <c r="N2301" s="1796"/>
    </row>
    <row r="2302" spans="2:14" x14ac:dyDescent="0.35">
      <c r="B2302" s="1796"/>
      <c r="N2302" s="1796"/>
    </row>
    <row r="2303" spans="2:14" x14ac:dyDescent="0.35">
      <c r="B2303" s="1796"/>
      <c r="N2303" s="1796"/>
    </row>
    <row r="2304" spans="2:14" x14ac:dyDescent="0.35">
      <c r="B2304" s="1796"/>
      <c r="N2304" s="1796"/>
    </row>
    <row r="2305" spans="2:14" x14ac:dyDescent="0.35">
      <c r="B2305" s="1796"/>
      <c r="N2305" s="1796"/>
    </row>
    <row r="2306" spans="2:14" x14ac:dyDescent="0.35">
      <c r="B2306" s="1796"/>
      <c r="N2306" s="1796"/>
    </row>
    <row r="2307" spans="2:14" x14ac:dyDescent="0.35">
      <c r="B2307" s="1796"/>
      <c r="N2307" s="1796"/>
    </row>
    <row r="2308" spans="2:14" x14ac:dyDescent="0.35">
      <c r="B2308" s="1796"/>
      <c r="N2308" s="1796"/>
    </row>
    <row r="2309" spans="2:14" x14ac:dyDescent="0.35">
      <c r="B2309" s="1796"/>
      <c r="N2309" s="1796"/>
    </row>
    <row r="2310" spans="2:14" x14ac:dyDescent="0.35">
      <c r="B2310" s="1796"/>
      <c r="N2310" s="1796"/>
    </row>
    <row r="2311" spans="2:14" x14ac:dyDescent="0.35">
      <c r="B2311" s="1796"/>
      <c r="N2311" s="1796"/>
    </row>
    <row r="2312" spans="2:14" x14ac:dyDescent="0.35">
      <c r="B2312" s="1796"/>
      <c r="N2312" s="1796"/>
    </row>
    <row r="2313" spans="2:14" x14ac:dyDescent="0.35">
      <c r="B2313" s="1796"/>
      <c r="N2313" s="1796"/>
    </row>
    <row r="2314" spans="2:14" x14ac:dyDescent="0.35">
      <c r="B2314" s="1796"/>
      <c r="N2314" s="1796"/>
    </row>
    <row r="2315" spans="2:14" x14ac:dyDescent="0.35">
      <c r="B2315" s="1796"/>
      <c r="N2315" s="1796"/>
    </row>
    <row r="2316" spans="2:14" x14ac:dyDescent="0.35">
      <c r="B2316" s="1796"/>
      <c r="N2316" s="1796"/>
    </row>
    <row r="2317" spans="2:14" x14ac:dyDescent="0.35">
      <c r="B2317" s="1796"/>
      <c r="N2317" s="1796"/>
    </row>
    <row r="2318" spans="2:14" x14ac:dyDescent="0.35">
      <c r="B2318" s="1796"/>
      <c r="N2318" s="1796"/>
    </row>
    <row r="2319" spans="2:14" x14ac:dyDescent="0.35">
      <c r="B2319" s="1796"/>
      <c r="N2319" s="1796"/>
    </row>
    <row r="2320" spans="2:14" x14ac:dyDescent="0.35">
      <c r="B2320" s="1796"/>
      <c r="N2320" s="1796"/>
    </row>
    <row r="2321" spans="2:14" x14ac:dyDescent="0.35">
      <c r="B2321" s="1796"/>
      <c r="N2321" s="1796"/>
    </row>
    <row r="2322" spans="2:14" x14ac:dyDescent="0.35">
      <c r="B2322" s="1796"/>
      <c r="N2322" s="1796"/>
    </row>
    <row r="2323" spans="2:14" x14ac:dyDescent="0.35">
      <c r="B2323" s="1796"/>
      <c r="N2323" s="1796"/>
    </row>
    <row r="2324" spans="2:14" x14ac:dyDescent="0.35">
      <c r="B2324" s="1796"/>
      <c r="N2324" s="1796"/>
    </row>
    <row r="2325" spans="2:14" x14ac:dyDescent="0.35">
      <c r="B2325" s="1796"/>
      <c r="N2325" s="1796"/>
    </row>
    <row r="2326" spans="2:14" x14ac:dyDescent="0.35">
      <c r="B2326" s="1796"/>
      <c r="N2326" s="1796"/>
    </row>
    <row r="2327" spans="2:14" x14ac:dyDescent="0.35">
      <c r="B2327" s="1796"/>
      <c r="N2327" s="1796"/>
    </row>
    <row r="2328" spans="2:14" x14ac:dyDescent="0.35">
      <c r="B2328" s="1796"/>
      <c r="N2328" s="1796"/>
    </row>
    <row r="2329" spans="2:14" x14ac:dyDescent="0.35">
      <c r="B2329" s="1796"/>
      <c r="N2329" s="1796"/>
    </row>
    <row r="2330" spans="2:14" x14ac:dyDescent="0.35">
      <c r="B2330" s="1796"/>
      <c r="N2330" s="1796"/>
    </row>
    <row r="2331" spans="2:14" x14ac:dyDescent="0.35">
      <c r="B2331" s="1796"/>
      <c r="N2331" s="1796"/>
    </row>
    <row r="2332" spans="2:14" x14ac:dyDescent="0.35">
      <c r="B2332" s="1796"/>
      <c r="N2332" s="1796"/>
    </row>
    <row r="2333" spans="2:14" x14ac:dyDescent="0.35">
      <c r="B2333" s="1796"/>
      <c r="N2333" s="1796"/>
    </row>
    <row r="2334" spans="2:14" x14ac:dyDescent="0.35">
      <c r="B2334" s="1796"/>
      <c r="N2334" s="1796"/>
    </row>
    <row r="2335" spans="2:14" x14ac:dyDescent="0.35">
      <c r="B2335" s="1796"/>
      <c r="N2335" s="1796"/>
    </row>
    <row r="2336" spans="2:14" x14ac:dyDescent="0.35">
      <c r="B2336" s="1796"/>
      <c r="N2336" s="1796"/>
    </row>
    <row r="2337" spans="2:14" x14ac:dyDescent="0.35">
      <c r="B2337" s="1796"/>
      <c r="N2337" s="1796"/>
    </row>
    <row r="2338" spans="2:14" x14ac:dyDescent="0.35">
      <c r="B2338" s="1796"/>
      <c r="N2338" s="1796"/>
    </row>
    <row r="2339" spans="2:14" x14ac:dyDescent="0.35">
      <c r="B2339" s="1796"/>
      <c r="N2339" s="1796"/>
    </row>
    <row r="2340" spans="2:14" x14ac:dyDescent="0.35">
      <c r="B2340" s="1796"/>
      <c r="N2340" s="1796"/>
    </row>
    <row r="2341" spans="2:14" x14ac:dyDescent="0.35">
      <c r="B2341" s="1796"/>
      <c r="N2341" s="1796"/>
    </row>
    <row r="2342" spans="2:14" x14ac:dyDescent="0.35">
      <c r="B2342" s="1796"/>
      <c r="N2342" s="1796"/>
    </row>
    <row r="2343" spans="2:14" x14ac:dyDescent="0.35">
      <c r="B2343" s="1796"/>
      <c r="N2343" s="1796"/>
    </row>
    <row r="2344" spans="2:14" x14ac:dyDescent="0.35">
      <c r="B2344" s="1796"/>
      <c r="N2344" s="1796"/>
    </row>
    <row r="2345" spans="2:14" x14ac:dyDescent="0.35">
      <c r="B2345" s="1796"/>
      <c r="N2345" s="1796"/>
    </row>
    <row r="2346" spans="2:14" x14ac:dyDescent="0.35">
      <c r="B2346" s="1796"/>
      <c r="N2346" s="1796"/>
    </row>
    <row r="2347" spans="2:14" x14ac:dyDescent="0.35">
      <c r="B2347" s="1796"/>
      <c r="N2347" s="1796"/>
    </row>
    <row r="2348" spans="2:14" x14ac:dyDescent="0.35">
      <c r="B2348" s="1796"/>
      <c r="N2348" s="1796"/>
    </row>
    <row r="2349" spans="2:14" x14ac:dyDescent="0.35">
      <c r="B2349" s="1796"/>
      <c r="N2349" s="1796"/>
    </row>
    <row r="2350" spans="2:14" x14ac:dyDescent="0.35">
      <c r="B2350" s="1796"/>
      <c r="N2350" s="1796"/>
    </row>
    <row r="2351" spans="2:14" x14ac:dyDescent="0.35">
      <c r="B2351" s="1796"/>
      <c r="N2351" s="1796"/>
    </row>
    <row r="2352" spans="2:14" x14ac:dyDescent="0.35">
      <c r="B2352" s="1796"/>
      <c r="N2352" s="1796"/>
    </row>
    <row r="2353" spans="2:14" x14ac:dyDescent="0.35">
      <c r="B2353" s="1796"/>
      <c r="N2353" s="1796"/>
    </row>
    <row r="2354" spans="2:14" x14ac:dyDescent="0.35">
      <c r="B2354" s="1796"/>
      <c r="N2354" s="1796"/>
    </row>
    <row r="2355" spans="2:14" x14ac:dyDescent="0.35">
      <c r="B2355" s="1796"/>
      <c r="N2355" s="1796"/>
    </row>
    <row r="2356" spans="2:14" x14ac:dyDescent="0.35">
      <c r="B2356" s="1796"/>
      <c r="N2356" s="1796"/>
    </row>
    <row r="2357" spans="2:14" x14ac:dyDescent="0.35">
      <c r="B2357" s="1796"/>
      <c r="N2357" s="1796"/>
    </row>
    <row r="2358" spans="2:14" x14ac:dyDescent="0.35">
      <c r="B2358" s="1796"/>
      <c r="N2358" s="1796"/>
    </row>
    <row r="2359" spans="2:14" x14ac:dyDescent="0.35">
      <c r="B2359" s="1796"/>
      <c r="N2359" s="1796"/>
    </row>
    <row r="2360" spans="2:14" x14ac:dyDescent="0.35">
      <c r="B2360" s="1796"/>
      <c r="N2360" s="1796"/>
    </row>
    <row r="2361" spans="2:14" x14ac:dyDescent="0.35">
      <c r="B2361" s="1796"/>
      <c r="N2361" s="1796"/>
    </row>
    <row r="2362" spans="2:14" x14ac:dyDescent="0.35">
      <c r="B2362" s="1796"/>
      <c r="N2362" s="1796"/>
    </row>
    <row r="2363" spans="2:14" x14ac:dyDescent="0.35">
      <c r="B2363" s="1796"/>
      <c r="N2363" s="1796"/>
    </row>
    <row r="2364" spans="2:14" x14ac:dyDescent="0.35">
      <c r="B2364" s="1796"/>
      <c r="N2364" s="1796"/>
    </row>
    <row r="2365" spans="2:14" x14ac:dyDescent="0.35">
      <c r="B2365" s="1796"/>
      <c r="N2365" s="1796"/>
    </row>
    <row r="2366" spans="2:14" x14ac:dyDescent="0.35">
      <c r="B2366" s="1796"/>
      <c r="N2366" s="1796"/>
    </row>
    <row r="2367" spans="2:14" x14ac:dyDescent="0.35">
      <c r="B2367" s="1796"/>
      <c r="N2367" s="1796"/>
    </row>
    <row r="2368" spans="2:14" x14ac:dyDescent="0.35">
      <c r="B2368" s="1796"/>
      <c r="N2368" s="1796"/>
    </row>
    <row r="2369" spans="2:14" x14ac:dyDescent="0.35">
      <c r="B2369" s="1796"/>
      <c r="N2369" s="1796"/>
    </row>
    <row r="2370" spans="2:14" x14ac:dyDescent="0.35">
      <c r="B2370" s="1796"/>
      <c r="N2370" s="1796"/>
    </row>
    <row r="2371" spans="2:14" x14ac:dyDescent="0.35">
      <c r="B2371" s="1796"/>
      <c r="N2371" s="1796"/>
    </row>
    <row r="2372" spans="2:14" x14ac:dyDescent="0.35">
      <c r="B2372" s="1796"/>
      <c r="N2372" s="1796"/>
    </row>
    <row r="2373" spans="2:14" x14ac:dyDescent="0.35">
      <c r="B2373" s="1796"/>
      <c r="N2373" s="1796"/>
    </row>
    <row r="2374" spans="2:14" x14ac:dyDescent="0.35">
      <c r="B2374" s="1796"/>
      <c r="N2374" s="1796"/>
    </row>
    <row r="2375" spans="2:14" x14ac:dyDescent="0.35">
      <c r="B2375" s="1796"/>
      <c r="N2375" s="1796"/>
    </row>
    <row r="2376" spans="2:14" x14ac:dyDescent="0.35">
      <c r="B2376" s="1796"/>
      <c r="N2376" s="1796"/>
    </row>
    <row r="2377" spans="2:14" x14ac:dyDescent="0.35">
      <c r="B2377" s="1796"/>
      <c r="N2377" s="1796"/>
    </row>
    <row r="2378" spans="2:14" x14ac:dyDescent="0.35">
      <c r="B2378" s="1796"/>
      <c r="N2378" s="1796"/>
    </row>
    <row r="2379" spans="2:14" x14ac:dyDescent="0.35">
      <c r="B2379" s="1796"/>
      <c r="N2379" s="1796"/>
    </row>
    <row r="2380" spans="2:14" x14ac:dyDescent="0.35">
      <c r="B2380" s="1796"/>
      <c r="N2380" s="1796"/>
    </row>
    <row r="2381" spans="2:14" x14ac:dyDescent="0.35">
      <c r="B2381" s="1796"/>
      <c r="N2381" s="1796"/>
    </row>
    <row r="2382" spans="2:14" x14ac:dyDescent="0.35">
      <c r="B2382" s="1796"/>
      <c r="N2382" s="1796"/>
    </row>
    <row r="2383" spans="2:14" x14ac:dyDescent="0.35">
      <c r="B2383" s="1796"/>
      <c r="N2383" s="1796"/>
    </row>
    <row r="2384" spans="2:14" x14ac:dyDescent="0.35">
      <c r="B2384" s="1796"/>
      <c r="N2384" s="1796"/>
    </row>
    <row r="2385" spans="2:14" x14ac:dyDescent="0.35">
      <c r="B2385" s="1796"/>
      <c r="N2385" s="1796"/>
    </row>
    <row r="2386" spans="2:14" x14ac:dyDescent="0.35">
      <c r="B2386" s="1796"/>
      <c r="N2386" s="1796"/>
    </row>
    <row r="2387" spans="2:14" x14ac:dyDescent="0.35">
      <c r="B2387" s="1796"/>
      <c r="N2387" s="1796"/>
    </row>
    <row r="2388" spans="2:14" x14ac:dyDescent="0.35">
      <c r="B2388" s="1796"/>
      <c r="N2388" s="1796"/>
    </row>
    <row r="2389" spans="2:14" x14ac:dyDescent="0.35">
      <c r="B2389" s="1796"/>
      <c r="N2389" s="1796"/>
    </row>
    <row r="2390" spans="2:14" x14ac:dyDescent="0.35">
      <c r="B2390" s="1796"/>
      <c r="N2390" s="1796"/>
    </row>
    <row r="2391" spans="2:14" x14ac:dyDescent="0.35">
      <c r="B2391" s="1796"/>
      <c r="N2391" s="1796"/>
    </row>
    <row r="2392" spans="2:14" x14ac:dyDescent="0.35">
      <c r="B2392" s="1796"/>
      <c r="N2392" s="1796"/>
    </row>
    <row r="2393" spans="2:14" x14ac:dyDescent="0.35">
      <c r="B2393" s="1796"/>
      <c r="N2393" s="1796"/>
    </row>
    <row r="2394" spans="2:14" x14ac:dyDescent="0.35">
      <c r="B2394" s="1796"/>
      <c r="N2394" s="1796"/>
    </row>
    <row r="2395" spans="2:14" x14ac:dyDescent="0.35">
      <c r="B2395" s="1796"/>
      <c r="N2395" s="1796"/>
    </row>
    <row r="2396" spans="2:14" x14ac:dyDescent="0.35">
      <c r="B2396" s="1796"/>
      <c r="N2396" s="1796"/>
    </row>
    <row r="2397" spans="2:14" x14ac:dyDescent="0.35">
      <c r="B2397" s="1796"/>
      <c r="N2397" s="1796"/>
    </row>
    <row r="2398" spans="2:14" x14ac:dyDescent="0.35">
      <c r="B2398" s="1796"/>
      <c r="N2398" s="1796"/>
    </row>
    <row r="2399" spans="2:14" x14ac:dyDescent="0.35">
      <c r="B2399" s="1796"/>
      <c r="N2399" s="1796"/>
    </row>
    <row r="2400" spans="2:14" x14ac:dyDescent="0.35">
      <c r="B2400" s="1796"/>
      <c r="N2400" s="1796"/>
    </row>
    <row r="2401" spans="2:14" x14ac:dyDescent="0.35">
      <c r="B2401" s="1796"/>
      <c r="N2401" s="1796"/>
    </row>
    <row r="2402" spans="2:14" x14ac:dyDescent="0.35">
      <c r="B2402" s="1796"/>
      <c r="N2402" s="1796"/>
    </row>
    <row r="2403" spans="2:14" x14ac:dyDescent="0.35">
      <c r="B2403" s="1796"/>
      <c r="N2403" s="1796"/>
    </row>
    <row r="2404" spans="2:14" x14ac:dyDescent="0.35">
      <c r="B2404" s="1796"/>
      <c r="N2404" s="1796"/>
    </row>
    <row r="2405" spans="2:14" x14ac:dyDescent="0.35">
      <c r="B2405" s="1796"/>
      <c r="N2405" s="1796"/>
    </row>
    <row r="2406" spans="2:14" x14ac:dyDescent="0.35">
      <c r="B2406" s="1796"/>
      <c r="N2406" s="1796"/>
    </row>
    <row r="2407" spans="2:14" x14ac:dyDescent="0.35">
      <c r="B2407" s="1796"/>
      <c r="N2407" s="1796"/>
    </row>
    <row r="2408" spans="2:14" x14ac:dyDescent="0.35">
      <c r="B2408" s="1796"/>
      <c r="N2408" s="1796"/>
    </row>
    <row r="2409" spans="2:14" x14ac:dyDescent="0.35">
      <c r="B2409" s="1796"/>
      <c r="N2409" s="1796"/>
    </row>
    <row r="2410" spans="2:14" x14ac:dyDescent="0.35">
      <c r="B2410" s="1796"/>
      <c r="N2410" s="1796"/>
    </row>
    <row r="2411" spans="2:14" x14ac:dyDescent="0.35">
      <c r="B2411" s="1796"/>
      <c r="N2411" s="1796"/>
    </row>
    <row r="2412" spans="2:14" x14ac:dyDescent="0.35">
      <c r="B2412" s="1796"/>
      <c r="N2412" s="1796"/>
    </row>
    <row r="2413" spans="2:14" x14ac:dyDescent="0.35">
      <c r="B2413" s="1796"/>
      <c r="N2413" s="1796"/>
    </row>
    <row r="2414" spans="2:14" x14ac:dyDescent="0.35">
      <c r="B2414" s="1796"/>
      <c r="N2414" s="1796"/>
    </row>
    <row r="2415" spans="2:14" x14ac:dyDescent="0.35">
      <c r="B2415" s="1796"/>
      <c r="N2415" s="1796"/>
    </row>
    <row r="2416" spans="2:14" x14ac:dyDescent="0.35">
      <c r="B2416" s="1796"/>
      <c r="N2416" s="1796"/>
    </row>
    <row r="2417" spans="2:14" x14ac:dyDescent="0.35">
      <c r="B2417" s="1796"/>
      <c r="N2417" s="1796"/>
    </row>
    <row r="2418" spans="2:14" x14ac:dyDescent="0.35">
      <c r="B2418" s="1796"/>
      <c r="N2418" s="1796"/>
    </row>
    <row r="2419" spans="2:14" x14ac:dyDescent="0.35">
      <c r="B2419" s="1796"/>
      <c r="N2419" s="1796"/>
    </row>
    <row r="2420" spans="2:14" x14ac:dyDescent="0.35">
      <c r="B2420" s="1796"/>
      <c r="N2420" s="1796"/>
    </row>
    <row r="2421" spans="2:14" x14ac:dyDescent="0.35">
      <c r="B2421" s="1796"/>
      <c r="N2421" s="1796"/>
    </row>
    <row r="2422" spans="2:14" x14ac:dyDescent="0.35">
      <c r="B2422" s="1796"/>
      <c r="N2422" s="1796"/>
    </row>
    <row r="2423" spans="2:14" x14ac:dyDescent="0.35">
      <c r="B2423" s="1796"/>
      <c r="N2423" s="1796"/>
    </row>
    <row r="2424" spans="2:14" x14ac:dyDescent="0.35">
      <c r="B2424" s="1796"/>
      <c r="N2424" s="1796"/>
    </row>
    <row r="2425" spans="2:14" x14ac:dyDescent="0.35">
      <c r="B2425" s="1796"/>
      <c r="N2425" s="1796"/>
    </row>
    <row r="2426" spans="2:14" x14ac:dyDescent="0.35">
      <c r="B2426" s="1796"/>
      <c r="N2426" s="1796"/>
    </row>
    <row r="2427" spans="2:14" x14ac:dyDescent="0.35">
      <c r="B2427" s="1796"/>
      <c r="N2427" s="1796"/>
    </row>
    <row r="2428" spans="2:14" x14ac:dyDescent="0.35">
      <c r="B2428" s="1796"/>
      <c r="N2428" s="1796"/>
    </row>
    <row r="2429" spans="2:14" x14ac:dyDescent="0.35">
      <c r="B2429" s="1796"/>
      <c r="N2429" s="1796"/>
    </row>
    <row r="2430" spans="2:14" x14ac:dyDescent="0.35">
      <c r="B2430" s="1796"/>
      <c r="N2430" s="1796"/>
    </row>
    <row r="2431" spans="2:14" x14ac:dyDescent="0.35">
      <c r="B2431" s="1796"/>
      <c r="N2431" s="1796"/>
    </row>
    <row r="2432" spans="2:14" x14ac:dyDescent="0.35">
      <c r="B2432" s="1796"/>
      <c r="N2432" s="1796"/>
    </row>
    <row r="2433" spans="2:14" x14ac:dyDescent="0.35">
      <c r="B2433" s="1796"/>
      <c r="N2433" s="1796"/>
    </row>
    <row r="2434" spans="2:14" x14ac:dyDescent="0.35">
      <c r="B2434" s="1796"/>
      <c r="N2434" s="1796"/>
    </row>
    <row r="2435" spans="2:14" x14ac:dyDescent="0.35">
      <c r="B2435" s="1796"/>
      <c r="N2435" s="1796"/>
    </row>
    <row r="2436" spans="2:14" x14ac:dyDescent="0.35">
      <c r="B2436" s="1796"/>
      <c r="N2436" s="1796"/>
    </row>
    <row r="2437" spans="2:14" x14ac:dyDescent="0.35">
      <c r="B2437" s="1796"/>
      <c r="N2437" s="1796"/>
    </row>
    <row r="2438" spans="2:14" x14ac:dyDescent="0.35">
      <c r="B2438" s="1796"/>
      <c r="N2438" s="1796"/>
    </row>
    <row r="2439" spans="2:14" x14ac:dyDescent="0.35">
      <c r="B2439" s="1796"/>
      <c r="N2439" s="1796"/>
    </row>
    <row r="2440" spans="2:14" x14ac:dyDescent="0.35">
      <c r="B2440" s="1796"/>
      <c r="N2440" s="1796"/>
    </row>
    <row r="2441" spans="2:14" x14ac:dyDescent="0.35">
      <c r="B2441" s="1796"/>
      <c r="N2441" s="1796"/>
    </row>
    <row r="2442" spans="2:14" x14ac:dyDescent="0.35">
      <c r="B2442" s="1796"/>
      <c r="N2442" s="1796"/>
    </row>
    <row r="2443" spans="2:14" x14ac:dyDescent="0.35">
      <c r="B2443" s="1796"/>
      <c r="N2443" s="1796"/>
    </row>
    <row r="2444" spans="2:14" x14ac:dyDescent="0.35">
      <c r="B2444" s="1796"/>
      <c r="N2444" s="1796"/>
    </row>
    <row r="2445" spans="2:14" x14ac:dyDescent="0.35">
      <c r="B2445" s="1796"/>
      <c r="N2445" s="1796"/>
    </row>
    <row r="2446" spans="2:14" x14ac:dyDescent="0.35">
      <c r="B2446" s="1796"/>
      <c r="N2446" s="1796"/>
    </row>
    <row r="2447" spans="2:14" x14ac:dyDescent="0.35">
      <c r="B2447" s="1796"/>
      <c r="N2447" s="1796"/>
    </row>
    <row r="2448" spans="2:14" x14ac:dyDescent="0.35">
      <c r="B2448" s="1796"/>
      <c r="N2448" s="1796"/>
    </row>
    <row r="2449" spans="2:14" x14ac:dyDescent="0.35">
      <c r="B2449" s="1796"/>
      <c r="N2449" s="1796"/>
    </row>
    <row r="2450" spans="2:14" x14ac:dyDescent="0.35">
      <c r="B2450" s="1796"/>
      <c r="N2450" s="1796"/>
    </row>
    <row r="2451" spans="2:14" x14ac:dyDescent="0.35">
      <c r="B2451" s="1796"/>
      <c r="N2451" s="1796"/>
    </row>
    <row r="2452" spans="2:14" x14ac:dyDescent="0.35">
      <c r="B2452" s="1796"/>
      <c r="N2452" s="1796"/>
    </row>
    <row r="2453" spans="2:14" x14ac:dyDescent="0.35">
      <c r="B2453" s="1796"/>
      <c r="N2453" s="1796"/>
    </row>
    <row r="2454" spans="2:14" x14ac:dyDescent="0.35">
      <c r="B2454" s="1796"/>
      <c r="N2454" s="1796"/>
    </row>
    <row r="2455" spans="2:14" x14ac:dyDescent="0.35">
      <c r="B2455" s="1796"/>
      <c r="N2455" s="1796"/>
    </row>
    <row r="2456" spans="2:14" x14ac:dyDescent="0.35">
      <c r="B2456" s="1796"/>
      <c r="N2456" s="1796"/>
    </row>
    <row r="2457" spans="2:14" x14ac:dyDescent="0.35">
      <c r="B2457" s="1796"/>
      <c r="N2457" s="1796"/>
    </row>
    <row r="2458" spans="2:14" x14ac:dyDescent="0.35">
      <c r="B2458" s="1796"/>
      <c r="N2458" s="1796"/>
    </row>
    <row r="2459" spans="2:14" x14ac:dyDescent="0.35">
      <c r="B2459" s="1796"/>
      <c r="C2459" s="3584" t="s">
        <v>135</v>
      </c>
      <c r="D2459" s="3584"/>
      <c r="E2459" s="3584"/>
      <c r="F2459" s="3584"/>
      <c r="G2459" s="3584"/>
      <c r="H2459" s="3584"/>
      <c r="I2459" s="3584"/>
      <c r="J2459" s="3584"/>
      <c r="K2459" s="3584"/>
      <c r="L2459" s="3584"/>
      <c r="M2459" s="3584"/>
      <c r="N2459" s="1796"/>
    </row>
    <row r="2460" spans="2:14" x14ac:dyDescent="0.35">
      <c r="B2460" s="1796"/>
      <c r="C2460" s="3584"/>
      <c r="D2460" s="3584"/>
      <c r="E2460" s="3584"/>
      <c r="F2460" s="3584"/>
      <c r="G2460" s="3584"/>
      <c r="H2460" s="3584"/>
      <c r="I2460" s="3584"/>
      <c r="J2460" s="3584"/>
      <c r="K2460" s="3584"/>
      <c r="L2460" s="3584"/>
      <c r="M2460" s="3584"/>
      <c r="N2460" s="1796"/>
    </row>
    <row r="2461" spans="2:14" x14ac:dyDescent="0.35">
      <c r="B2461" s="1796"/>
      <c r="C2461" s="3584"/>
      <c r="D2461" s="3584"/>
      <c r="E2461" s="3584"/>
      <c r="F2461" s="3584"/>
      <c r="G2461" s="3584"/>
      <c r="H2461" s="3584"/>
      <c r="I2461" s="3584"/>
      <c r="J2461" s="3584"/>
      <c r="K2461" s="3584"/>
      <c r="L2461" s="3584"/>
      <c r="M2461" s="3584"/>
      <c r="N2461" s="1796"/>
    </row>
    <row r="2462" spans="2:14" x14ac:dyDescent="0.35">
      <c r="B2462" s="1796"/>
      <c r="C2462" s="3584"/>
      <c r="D2462" s="3584"/>
      <c r="E2462" s="3584"/>
      <c r="F2462" s="3584"/>
      <c r="G2462" s="3584"/>
      <c r="H2462" s="3584"/>
      <c r="I2462" s="3584"/>
      <c r="J2462" s="3584"/>
      <c r="K2462" s="3584"/>
      <c r="L2462" s="3584"/>
      <c r="M2462" s="3584"/>
      <c r="N2462" s="1796"/>
    </row>
    <row r="2463" spans="2:14" x14ac:dyDescent="0.35">
      <c r="B2463" s="1796"/>
      <c r="C2463" s="3584"/>
      <c r="D2463" s="3584"/>
      <c r="E2463" s="3584"/>
      <c r="F2463" s="3584"/>
      <c r="G2463" s="3584"/>
      <c r="H2463" s="3584"/>
      <c r="I2463" s="3584"/>
      <c r="J2463" s="3584"/>
      <c r="K2463" s="3584"/>
      <c r="L2463" s="3584"/>
      <c r="M2463" s="3584"/>
      <c r="N2463" s="1796"/>
    </row>
    <row r="2464" spans="2:14" x14ac:dyDescent="0.35">
      <c r="B2464" s="1796"/>
      <c r="C2464" s="3584"/>
      <c r="D2464" s="3584"/>
      <c r="E2464" s="3584"/>
      <c r="F2464" s="3584"/>
      <c r="G2464" s="3584"/>
      <c r="H2464" s="3584"/>
      <c r="I2464" s="3584"/>
      <c r="J2464" s="3584"/>
      <c r="K2464" s="3584"/>
      <c r="L2464" s="3584"/>
      <c r="M2464" s="3584"/>
      <c r="N2464" s="1796"/>
    </row>
    <row r="2465" spans="2:14" x14ac:dyDescent="0.35">
      <c r="B2465" s="1796"/>
      <c r="N2465" s="1796"/>
    </row>
    <row r="2466" spans="2:14" x14ac:dyDescent="0.35">
      <c r="B2466" s="1796"/>
      <c r="N2466" s="1796"/>
    </row>
    <row r="2467" spans="2:14" ht="15.65" customHeight="1" x14ac:dyDescent="0.35">
      <c r="B2467" s="1796"/>
      <c r="N2467" s="1796"/>
    </row>
    <row r="2468" spans="2:14" ht="15.65" customHeight="1" x14ac:dyDescent="0.35">
      <c r="B2468" s="1796"/>
      <c r="N2468" s="1796"/>
    </row>
    <row r="2469" spans="2:14" x14ac:dyDescent="0.35">
      <c r="B2469" s="1796"/>
      <c r="N2469" s="1796"/>
    </row>
    <row r="2470" spans="2:14" x14ac:dyDescent="0.35">
      <c r="B2470" s="1796"/>
      <c r="N2470" s="1796"/>
    </row>
    <row r="2471" spans="2:14" x14ac:dyDescent="0.35">
      <c r="B2471" s="1796"/>
      <c r="N2471" s="1796"/>
    </row>
    <row r="2472" spans="2:14" x14ac:dyDescent="0.35">
      <c r="B2472" s="1796"/>
      <c r="N2472" s="1796"/>
    </row>
    <row r="2473" spans="2:14" x14ac:dyDescent="0.35">
      <c r="B2473" s="1796"/>
      <c r="N2473" s="1796"/>
    </row>
    <row r="2474" spans="2:14" x14ac:dyDescent="0.35">
      <c r="B2474" s="1796"/>
      <c r="N2474" s="1796"/>
    </row>
    <row r="2475" spans="2:14" x14ac:dyDescent="0.35">
      <c r="B2475" s="1796"/>
      <c r="N2475" s="1796"/>
    </row>
    <row r="2476" spans="2:14" x14ac:dyDescent="0.35">
      <c r="B2476" s="1796"/>
      <c r="N2476" s="1796"/>
    </row>
    <row r="2477" spans="2:14" x14ac:dyDescent="0.35">
      <c r="B2477" s="1796"/>
      <c r="N2477" s="1796"/>
    </row>
    <row r="2478" spans="2:14" x14ac:dyDescent="0.35">
      <c r="B2478" s="1796"/>
      <c r="N2478" s="1796"/>
    </row>
    <row r="2479" spans="2:14" x14ac:dyDescent="0.35">
      <c r="B2479" s="1796"/>
      <c r="N2479" s="1796"/>
    </row>
    <row r="2480" spans="2:14" x14ac:dyDescent="0.35">
      <c r="B2480" s="1796"/>
      <c r="N2480" s="1796"/>
    </row>
    <row r="2481" spans="2:14" x14ac:dyDescent="0.35">
      <c r="B2481" s="1796"/>
      <c r="N2481" s="1796"/>
    </row>
    <row r="2482" spans="2:14" x14ac:dyDescent="0.35">
      <c r="B2482" s="1796"/>
      <c r="N2482" s="1796"/>
    </row>
    <row r="2483" spans="2:14" x14ac:dyDescent="0.35">
      <c r="B2483" s="1796"/>
      <c r="N2483" s="1796"/>
    </row>
    <row r="2484" spans="2:14" x14ac:dyDescent="0.35">
      <c r="B2484" s="1796"/>
      <c r="N2484" s="1796"/>
    </row>
    <row r="2485" spans="2:14" x14ac:dyDescent="0.35">
      <c r="B2485" s="1796"/>
      <c r="N2485" s="1796"/>
    </row>
    <row r="2486" spans="2:14" x14ac:dyDescent="0.35">
      <c r="B2486" s="1796"/>
      <c r="N2486" s="1796"/>
    </row>
    <row r="2487" spans="2:14" x14ac:dyDescent="0.35">
      <c r="B2487" s="1796"/>
      <c r="N2487" s="1796"/>
    </row>
    <row r="2488" spans="2:14" x14ac:dyDescent="0.35">
      <c r="B2488" s="1796"/>
      <c r="N2488" s="1796"/>
    </row>
    <row r="2489" spans="2:14" x14ac:dyDescent="0.35">
      <c r="B2489" s="1796"/>
      <c r="N2489" s="1796"/>
    </row>
    <row r="2490" spans="2:14" x14ac:dyDescent="0.35">
      <c r="B2490" s="1796"/>
      <c r="N2490" s="1796"/>
    </row>
    <row r="2491" spans="2:14" x14ac:dyDescent="0.35">
      <c r="B2491" s="1796"/>
      <c r="N2491" s="1796"/>
    </row>
    <row r="2492" spans="2:14" x14ac:dyDescent="0.35">
      <c r="B2492" s="1796"/>
      <c r="N2492" s="1796"/>
    </row>
    <row r="2493" spans="2:14" x14ac:dyDescent="0.35">
      <c r="B2493" s="1796"/>
      <c r="N2493" s="1796"/>
    </row>
    <row r="2494" spans="2:14" x14ac:dyDescent="0.35">
      <c r="B2494" s="1796"/>
      <c r="N2494" s="1796"/>
    </row>
    <row r="2495" spans="2:14" x14ac:dyDescent="0.35">
      <c r="B2495" s="1796"/>
      <c r="N2495" s="1796"/>
    </row>
    <row r="2496" spans="2:14" x14ac:dyDescent="0.35">
      <c r="B2496" s="1796"/>
      <c r="N2496" s="1796"/>
    </row>
    <row r="2497" spans="2:14" x14ac:dyDescent="0.35">
      <c r="B2497" s="1796"/>
      <c r="N2497" s="1796"/>
    </row>
    <row r="2498" spans="2:14" x14ac:dyDescent="0.35">
      <c r="B2498" s="1796"/>
      <c r="N2498" s="1796"/>
    </row>
    <row r="2499" spans="2:14" x14ac:dyDescent="0.35">
      <c r="B2499" s="1796"/>
      <c r="N2499" s="1796"/>
    </row>
    <row r="2500" spans="2:14" ht="16" thickBot="1" x14ac:dyDescent="0.4">
      <c r="B2500" s="1796"/>
      <c r="N2500" s="1796"/>
    </row>
    <row r="2501" spans="2:14" ht="16" thickBot="1" x14ac:dyDescent="0.4">
      <c r="B2501" s="1796"/>
      <c r="D2501" s="3587" t="s">
        <v>135</v>
      </c>
      <c r="E2501" s="3588"/>
      <c r="F2501" s="3589"/>
      <c r="N2501" s="1796"/>
    </row>
    <row r="2502" spans="2:14" x14ac:dyDescent="0.35">
      <c r="B2502" s="1796"/>
      <c r="C2502" s="3583" t="s">
        <v>140</v>
      </c>
      <c r="D2502" s="3515"/>
      <c r="E2502" s="3515"/>
      <c r="F2502" s="3515"/>
      <c r="G2502" s="3515"/>
      <c r="H2502" s="3515"/>
      <c r="I2502" s="3515"/>
      <c r="J2502" s="3515"/>
      <c r="K2502" s="3515"/>
      <c r="L2502" s="3515"/>
      <c r="M2502" s="3515"/>
      <c r="N2502" s="1796"/>
    </row>
    <row r="2503" spans="2:14" x14ac:dyDescent="0.35">
      <c r="B2503" s="1796"/>
      <c r="C2503" s="3583"/>
      <c r="D2503" s="3515"/>
      <c r="E2503" s="3515"/>
      <c r="F2503" s="3515"/>
      <c r="G2503" s="3515"/>
      <c r="H2503" s="3515"/>
      <c r="I2503" s="3515"/>
      <c r="J2503" s="3515"/>
      <c r="K2503" s="3515"/>
      <c r="L2503" s="3515"/>
      <c r="M2503" s="3515"/>
      <c r="N2503" s="1796"/>
    </row>
    <row r="2504" spans="2:14" x14ac:dyDescent="0.35">
      <c r="B2504" s="1796"/>
      <c r="N2504" s="1796"/>
    </row>
    <row r="2505" spans="2:14" x14ac:dyDescent="0.35">
      <c r="B2505" s="1796"/>
      <c r="N2505" s="1796"/>
    </row>
    <row r="2506" spans="2:14" x14ac:dyDescent="0.35">
      <c r="B2506" s="1796"/>
      <c r="N2506" s="1796"/>
    </row>
    <row r="2507" spans="2:14" x14ac:dyDescent="0.35">
      <c r="B2507" s="1796"/>
      <c r="N2507" s="1796"/>
    </row>
    <row r="2508" spans="2:14" x14ac:dyDescent="0.35">
      <c r="B2508" s="1796"/>
      <c r="N2508" s="1796"/>
    </row>
    <row r="2509" spans="2:14" x14ac:dyDescent="0.35">
      <c r="B2509" s="1796"/>
      <c r="N2509" s="1796"/>
    </row>
    <row r="2510" spans="2:14" x14ac:dyDescent="0.35">
      <c r="B2510" s="1796"/>
      <c r="N2510" s="1796"/>
    </row>
    <row r="2511" spans="2:14" x14ac:dyDescent="0.35">
      <c r="B2511" s="1796"/>
      <c r="N2511" s="1796"/>
    </row>
    <row r="2512" spans="2:14" x14ac:dyDescent="0.35">
      <c r="B2512" s="1796"/>
      <c r="N2512" s="1796"/>
    </row>
    <row r="2513" spans="2:14" x14ac:dyDescent="0.35">
      <c r="B2513" s="1796"/>
      <c r="N2513" s="1796"/>
    </row>
    <row r="2514" spans="2:14" x14ac:dyDescent="0.35">
      <c r="B2514" s="1796"/>
      <c r="N2514" s="1796"/>
    </row>
    <row r="2515" spans="2:14" x14ac:dyDescent="0.35">
      <c r="B2515" s="1796"/>
      <c r="N2515" s="1796"/>
    </row>
    <row r="2516" spans="2:14" x14ac:dyDescent="0.35">
      <c r="B2516" s="1796"/>
      <c r="N2516" s="1796"/>
    </row>
    <row r="2517" spans="2:14" x14ac:dyDescent="0.35">
      <c r="B2517" s="1796"/>
      <c r="N2517" s="1796"/>
    </row>
    <row r="2518" spans="2:14" x14ac:dyDescent="0.35">
      <c r="B2518" s="1796"/>
      <c r="N2518" s="1796"/>
    </row>
    <row r="2519" spans="2:14" x14ac:dyDescent="0.35">
      <c r="B2519" s="1796"/>
      <c r="N2519" s="1796"/>
    </row>
    <row r="2520" spans="2:14" x14ac:dyDescent="0.35">
      <c r="B2520" s="1796"/>
      <c r="N2520" s="1796"/>
    </row>
    <row r="2521" spans="2:14" ht="16" thickBot="1" x14ac:dyDescent="0.4">
      <c r="B2521" s="1796"/>
      <c r="N2521" s="1796"/>
    </row>
    <row r="2522" spans="2:14" ht="23.5" customHeight="1" thickTop="1" x14ac:dyDescent="0.35">
      <c r="B2522" s="1796"/>
      <c r="G2522" s="1454" t="s">
        <v>141</v>
      </c>
      <c r="N2522" s="1796"/>
    </row>
    <row r="2523" spans="2:14" x14ac:dyDescent="0.35">
      <c r="B2523" s="1796"/>
      <c r="N2523" s="1796"/>
    </row>
    <row r="2524" spans="2:14" x14ac:dyDescent="0.35">
      <c r="B2524" s="1796"/>
      <c r="N2524" s="1796"/>
    </row>
    <row r="2525" spans="2:14" x14ac:dyDescent="0.35">
      <c r="B2525" s="1796"/>
      <c r="N2525" s="1796"/>
    </row>
    <row r="2526" spans="2:14" x14ac:dyDescent="0.35">
      <c r="B2526" s="1796"/>
      <c r="N2526" s="1796"/>
    </row>
    <row r="2527" spans="2:14" x14ac:dyDescent="0.35">
      <c r="B2527" s="1796"/>
      <c r="N2527" s="1796"/>
    </row>
    <row r="2528" spans="2:14" x14ac:dyDescent="0.35">
      <c r="B2528" s="1796"/>
      <c r="N2528" s="1796"/>
    </row>
    <row r="2529" spans="2:14" x14ac:dyDescent="0.35">
      <c r="B2529" s="1796"/>
      <c r="N2529" s="1796"/>
    </row>
    <row r="2530" spans="2:14" x14ac:dyDescent="0.35">
      <c r="B2530" s="1796"/>
      <c r="N2530" s="1796"/>
    </row>
    <row r="2531" spans="2:14" x14ac:dyDescent="0.35">
      <c r="B2531" s="1796"/>
      <c r="N2531" s="1796"/>
    </row>
    <row r="2532" spans="2:14" x14ac:dyDescent="0.35">
      <c r="B2532" s="1796"/>
      <c r="N2532" s="1796"/>
    </row>
    <row r="2533" spans="2:14" x14ac:dyDescent="0.35">
      <c r="B2533" s="1796"/>
      <c r="N2533" s="1796"/>
    </row>
    <row r="2534" spans="2:14" x14ac:dyDescent="0.35">
      <c r="B2534" s="1796"/>
      <c r="N2534" s="1796"/>
    </row>
    <row r="2535" spans="2:14" x14ac:dyDescent="0.35">
      <c r="B2535" s="1796"/>
      <c r="N2535" s="1796"/>
    </row>
    <row r="2536" spans="2:14" x14ac:dyDescent="0.35">
      <c r="B2536" s="1796"/>
      <c r="N2536" s="1796"/>
    </row>
    <row r="2537" spans="2:14" x14ac:dyDescent="0.35">
      <c r="B2537" s="1796"/>
      <c r="N2537" s="1796"/>
    </row>
    <row r="2538" spans="2:14" x14ac:dyDescent="0.35">
      <c r="B2538" s="1796"/>
      <c r="N2538" s="1796"/>
    </row>
    <row r="2539" spans="2:14" x14ac:dyDescent="0.35">
      <c r="B2539" s="1796"/>
      <c r="N2539" s="1796"/>
    </row>
    <row r="2540" spans="2:14" x14ac:dyDescent="0.35">
      <c r="B2540" s="1796"/>
      <c r="N2540" s="1796"/>
    </row>
    <row r="2541" spans="2:14" x14ac:dyDescent="0.35">
      <c r="B2541" s="1796"/>
      <c r="N2541" s="1796"/>
    </row>
    <row r="2542" spans="2:14" x14ac:dyDescent="0.35">
      <c r="B2542" s="1796"/>
      <c r="N2542" s="1796"/>
    </row>
    <row r="2543" spans="2:14" x14ac:dyDescent="0.35">
      <c r="B2543" s="1796"/>
      <c r="N2543" s="1796"/>
    </row>
    <row r="2544" spans="2:14" x14ac:dyDescent="0.35">
      <c r="B2544" s="1796"/>
      <c r="N2544" s="1796"/>
    </row>
    <row r="2545" spans="2:14" x14ac:dyDescent="0.35">
      <c r="B2545" s="1796"/>
      <c r="N2545" s="1796"/>
    </row>
    <row r="2546" spans="2:14" x14ac:dyDescent="0.35">
      <c r="B2546" s="1796"/>
      <c r="N2546" s="1796"/>
    </row>
    <row r="2547" spans="2:14" x14ac:dyDescent="0.35">
      <c r="B2547" s="1796"/>
      <c r="N2547" s="1796"/>
    </row>
    <row r="2548" spans="2:14" x14ac:dyDescent="0.35">
      <c r="B2548" s="1796"/>
      <c r="N2548" s="1796"/>
    </row>
    <row r="2549" spans="2:14" x14ac:dyDescent="0.35">
      <c r="B2549" s="1796"/>
      <c r="N2549" s="1796"/>
    </row>
    <row r="2550" spans="2:14" x14ac:dyDescent="0.35">
      <c r="B2550" s="1796"/>
      <c r="N2550" s="1796"/>
    </row>
    <row r="2551" spans="2:14" x14ac:dyDescent="0.35">
      <c r="B2551" s="1796"/>
      <c r="N2551" s="1796"/>
    </row>
    <row r="2552" spans="2:14" x14ac:dyDescent="0.35">
      <c r="B2552" s="1796"/>
      <c r="N2552" s="1796"/>
    </row>
    <row r="2553" spans="2:14" x14ac:dyDescent="0.35">
      <c r="B2553" s="1796"/>
      <c r="N2553" s="1796"/>
    </row>
    <row r="2554" spans="2:14" x14ac:dyDescent="0.35">
      <c r="B2554" s="1796"/>
      <c r="N2554" s="1796"/>
    </row>
    <row r="2555" spans="2:14" x14ac:dyDescent="0.35">
      <c r="B2555" s="1796"/>
      <c r="N2555" s="1796"/>
    </row>
    <row r="2556" spans="2:14" x14ac:dyDescent="0.35">
      <c r="B2556" s="1796"/>
      <c r="N2556" s="1796"/>
    </row>
    <row r="2557" spans="2:14" x14ac:dyDescent="0.35">
      <c r="B2557" s="1796"/>
      <c r="N2557" s="1796"/>
    </row>
    <row r="2558" spans="2:14" x14ac:dyDescent="0.35">
      <c r="B2558" s="1796"/>
      <c r="N2558" s="1796"/>
    </row>
    <row r="2559" spans="2:14" x14ac:dyDescent="0.35">
      <c r="B2559" s="1796"/>
      <c r="N2559" s="1796"/>
    </row>
    <row r="2560" spans="2:14" x14ac:dyDescent="0.35">
      <c r="B2560" s="1796"/>
      <c r="N2560" s="1796"/>
    </row>
    <row r="2561" spans="2:14" x14ac:dyDescent="0.35">
      <c r="B2561" s="1796"/>
      <c r="N2561" s="1796"/>
    </row>
    <row r="2562" spans="2:14" x14ac:dyDescent="0.35">
      <c r="B2562" s="1796"/>
      <c r="N2562" s="1796"/>
    </row>
    <row r="2563" spans="2:14" x14ac:dyDescent="0.35">
      <c r="B2563" s="1796"/>
      <c r="N2563" s="1796"/>
    </row>
    <row r="2564" spans="2:14" x14ac:dyDescent="0.35">
      <c r="B2564" s="1796"/>
      <c r="N2564" s="1796"/>
    </row>
    <row r="2565" spans="2:14" x14ac:dyDescent="0.35">
      <c r="B2565" s="1796"/>
      <c r="N2565" s="1796"/>
    </row>
    <row r="2566" spans="2:14" x14ac:dyDescent="0.35">
      <c r="B2566" s="1796"/>
      <c r="N2566" s="1796"/>
    </row>
    <row r="2567" spans="2:14" x14ac:dyDescent="0.35">
      <c r="B2567" s="1796"/>
      <c r="N2567" s="1796"/>
    </row>
    <row r="2568" spans="2:14" x14ac:dyDescent="0.35">
      <c r="B2568" s="1796"/>
      <c r="N2568" s="1796"/>
    </row>
    <row r="2569" spans="2:14" x14ac:dyDescent="0.35">
      <c r="B2569" s="1796"/>
      <c r="N2569" s="1796"/>
    </row>
    <row r="2570" spans="2:14" x14ac:dyDescent="0.35">
      <c r="B2570" s="1796"/>
      <c r="N2570" s="1796"/>
    </row>
    <row r="2571" spans="2:14" x14ac:dyDescent="0.35">
      <c r="B2571" s="1796"/>
      <c r="N2571" s="1796"/>
    </row>
    <row r="2572" spans="2:14" x14ac:dyDescent="0.35">
      <c r="B2572" s="1796"/>
      <c r="N2572" s="1796"/>
    </row>
    <row r="2573" spans="2:14" x14ac:dyDescent="0.35">
      <c r="B2573" s="1796"/>
      <c r="N2573" s="1796"/>
    </row>
    <row r="2574" spans="2:14" x14ac:dyDescent="0.35">
      <c r="B2574" s="1796"/>
      <c r="N2574" s="1796"/>
    </row>
    <row r="2575" spans="2:14" x14ac:dyDescent="0.35">
      <c r="B2575" s="1796"/>
      <c r="N2575" s="1796"/>
    </row>
    <row r="2576" spans="2:14" x14ac:dyDescent="0.35">
      <c r="B2576" s="1796"/>
      <c r="N2576" s="1796"/>
    </row>
    <row r="2577" spans="2:14" x14ac:dyDescent="0.35">
      <c r="B2577" s="1796"/>
      <c r="N2577" s="1796"/>
    </row>
    <row r="2578" spans="2:14" x14ac:dyDescent="0.35">
      <c r="B2578" s="1796"/>
      <c r="N2578" s="1796"/>
    </row>
    <row r="2579" spans="2:14" x14ac:dyDescent="0.35">
      <c r="B2579" s="1796"/>
      <c r="N2579" s="1796"/>
    </row>
    <row r="2580" spans="2:14" x14ac:dyDescent="0.35">
      <c r="B2580" s="1796"/>
      <c r="N2580" s="1796"/>
    </row>
    <row r="2581" spans="2:14" x14ac:dyDescent="0.35">
      <c r="B2581" s="1796"/>
      <c r="N2581" s="1796"/>
    </row>
    <row r="2582" spans="2:14" x14ac:dyDescent="0.35">
      <c r="B2582" s="1796"/>
      <c r="N2582" s="1796"/>
    </row>
    <row r="2583" spans="2:14" x14ac:dyDescent="0.35">
      <c r="B2583" s="1796"/>
      <c r="N2583" s="1796"/>
    </row>
    <row r="2584" spans="2:14" x14ac:dyDescent="0.35">
      <c r="B2584" s="1796"/>
      <c r="N2584" s="1796"/>
    </row>
    <row r="2585" spans="2:14" x14ac:dyDescent="0.35">
      <c r="B2585" s="1796"/>
      <c r="N2585" s="1796"/>
    </row>
    <row r="2586" spans="2:14" x14ac:dyDescent="0.35">
      <c r="B2586" s="1796"/>
      <c r="N2586" s="1796"/>
    </row>
    <row r="2587" spans="2:14" x14ac:dyDescent="0.35">
      <c r="B2587" s="1796"/>
      <c r="N2587" s="1796"/>
    </row>
    <row r="2588" spans="2:14" x14ac:dyDescent="0.35">
      <c r="B2588" s="1796"/>
      <c r="N2588" s="1796"/>
    </row>
    <row r="2589" spans="2:14" x14ac:dyDescent="0.35">
      <c r="B2589" s="1796"/>
      <c r="N2589" s="1796"/>
    </row>
    <row r="2590" spans="2:14" x14ac:dyDescent="0.35">
      <c r="B2590" s="1796"/>
      <c r="N2590" s="1796"/>
    </row>
    <row r="2591" spans="2:14" x14ac:dyDescent="0.35">
      <c r="B2591" s="1796"/>
      <c r="N2591" s="1796"/>
    </row>
    <row r="2592" spans="2:14" x14ac:dyDescent="0.35">
      <c r="B2592" s="1796"/>
      <c r="N2592" s="1796"/>
    </row>
    <row r="2593" spans="2:14" x14ac:dyDescent="0.35">
      <c r="B2593" s="1796"/>
      <c r="N2593" s="1796"/>
    </row>
    <row r="2594" spans="2:14" x14ac:dyDescent="0.35">
      <c r="B2594" s="1796"/>
      <c r="N2594" s="1796"/>
    </row>
    <row r="2595" spans="2:14" x14ac:dyDescent="0.35">
      <c r="B2595" s="1796"/>
      <c r="N2595" s="1796"/>
    </row>
    <row r="2596" spans="2:14" x14ac:dyDescent="0.35">
      <c r="B2596" s="1796"/>
      <c r="N2596" s="1796"/>
    </row>
    <row r="2597" spans="2:14" x14ac:dyDescent="0.35">
      <c r="B2597" s="1796"/>
      <c r="N2597" s="1796"/>
    </row>
    <row r="2598" spans="2:14" x14ac:dyDescent="0.35">
      <c r="B2598" s="1796"/>
      <c r="N2598" s="1796"/>
    </row>
    <row r="2599" spans="2:14" x14ac:dyDescent="0.35">
      <c r="B2599" s="1796"/>
      <c r="N2599" s="1796"/>
    </row>
    <row r="2600" spans="2:14" x14ac:dyDescent="0.35">
      <c r="B2600" s="1796"/>
      <c r="N2600" s="1796"/>
    </row>
    <row r="2601" spans="2:14" x14ac:dyDescent="0.35">
      <c r="B2601" s="1796"/>
      <c r="N2601" s="1796"/>
    </row>
    <row r="2602" spans="2:14" x14ac:dyDescent="0.35">
      <c r="B2602" s="1796"/>
      <c r="N2602" s="1796"/>
    </row>
    <row r="2603" spans="2:14" x14ac:dyDescent="0.35">
      <c r="B2603" s="1796"/>
      <c r="N2603" s="1796"/>
    </row>
    <row r="2604" spans="2:14" x14ac:dyDescent="0.35">
      <c r="B2604" s="1796"/>
      <c r="N2604" s="1796"/>
    </row>
    <row r="2605" spans="2:14" x14ac:dyDescent="0.35">
      <c r="B2605" s="1796"/>
      <c r="N2605" s="1796"/>
    </row>
    <row r="2606" spans="2:14" x14ac:dyDescent="0.35">
      <c r="B2606" s="1796"/>
      <c r="N2606" s="1796"/>
    </row>
    <row r="2607" spans="2:14" x14ac:dyDescent="0.35">
      <c r="B2607" s="1796"/>
      <c r="N2607" s="1796"/>
    </row>
    <row r="2608" spans="2:14" x14ac:dyDescent="0.35">
      <c r="B2608" s="1796"/>
      <c r="N2608" s="1796"/>
    </row>
    <row r="2609" spans="2:14" x14ac:dyDescent="0.35">
      <c r="B2609" s="1796"/>
      <c r="N2609" s="1796"/>
    </row>
    <row r="2610" spans="2:14" x14ac:dyDescent="0.35">
      <c r="B2610" s="1796"/>
      <c r="N2610" s="1796"/>
    </row>
    <row r="2611" spans="2:14" x14ac:dyDescent="0.35">
      <c r="B2611" s="1796"/>
      <c r="N2611" s="1796"/>
    </row>
    <row r="2612" spans="2:14" x14ac:dyDescent="0.35">
      <c r="B2612" s="1796"/>
      <c r="N2612" s="1796"/>
    </row>
    <row r="2613" spans="2:14" x14ac:dyDescent="0.35">
      <c r="B2613" s="1796"/>
      <c r="N2613" s="1796"/>
    </row>
    <row r="2614" spans="2:14" x14ac:dyDescent="0.35">
      <c r="B2614" s="1796"/>
      <c r="N2614" s="1796"/>
    </row>
    <row r="2615" spans="2:14" x14ac:dyDescent="0.35">
      <c r="B2615" s="1796"/>
      <c r="N2615" s="1796"/>
    </row>
    <row r="2616" spans="2:14" x14ac:dyDescent="0.35">
      <c r="B2616" s="1796"/>
      <c r="N2616" s="1796"/>
    </row>
    <row r="2617" spans="2:14" x14ac:dyDescent="0.35">
      <c r="B2617" s="1796"/>
      <c r="N2617" s="1796"/>
    </row>
    <row r="2618" spans="2:14" x14ac:dyDescent="0.35">
      <c r="B2618" s="1796"/>
      <c r="N2618" s="1796"/>
    </row>
    <row r="2619" spans="2:14" x14ac:dyDescent="0.35">
      <c r="B2619" s="1796"/>
      <c r="N2619" s="1796"/>
    </row>
    <row r="2620" spans="2:14" x14ac:dyDescent="0.35">
      <c r="B2620" s="1796"/>
      <c r="N2620" s="1796"/>
    </row>
    <row r="2621" spans="2:14" x14ac:dyDescent="0.35">
      <c r="B2621" s="1796"/>
      <c r="N2621" s="1796"/>
    </row>
    <row r="2622" spans="2:14" x14ac:dyDescent="0.35">
      <c r="B2622" s="1796"/>
      <c r="N2622" s="1796"/>
    </row>
    <row r="2623" spans="2:14" x14ac:dyDescent="0.35">
      <c r="B2623" s="1796"/>
      <c r="N2623" s="1796"/>
    </row>
    <row r="2624" spans="2:14" x14ac:dyDescent="0.35">
      <c r="B2624" s="1796"/>
      <c r="N2624" s="1796"/>
    </row>
    <row r="2625" spans="2:14" x14ac:dyDescent="0.35">
      <c r="B2625" s="1796"/>
      <c r="N2625" s="1796"/>
    </row>
    <row r="2626" spans="2:14" x14ac:dyDescent="0.35">
      <c r="B2626" s="1796"/>
      <c r="N2626" s="1796"/>
    </row>
    <row r="2627" spans="2:14" x14ac:dyDescent="0.35">
      <c r="B2627" s="1796"/>
      <c r="N2627" s="1796"/>
    </row>
    <row r="2628" spans="2:14" x14ac:dyDescent="0.35">
      <c r="B2628" s="1796"/>
      <c r="N2628" s="1796"/>
    </row>
    <row r="2629" spans="2:14" x14ac:dyDescent="0.35">
      <c r="B2629" s="1796"/>
      <c r="N2629" s="1796"/>
    </row>
    <row r="2630" spans="2:14" x14ac:dyDescent="0.35">
      <c r="B2630" s="1796"/>
      <c r="N2630" s="1796"/>
    </row>
    <row r="2631" spans="2:14" x14ac:dyDescent="0.35">
      <c r="B2631" s="1796"/>
      <c r="N2631" s="1796"/>
    </row>
    <row r="2632" spans="2:14" x14ac:dyDescent="0.35">
      <c r="B2632" s="1796"/>
      <c r="N2632" s="1796"/>
    </row>
    <row r="2633" spans="2:14" x14ac:dyDescent="0.35">
      <c r="B2633" s="1796"/>
      <c r="N2633" s="1796"/>
    </row>
    <row r="2634" spans="2:14" x14ac:dyDescent="0.35">
      <c r="B2634" s="1796"/>
      <c r="N2634" s="1796"/>
    </row>
    <row r="2635" spans="2:14" x14ac:dyDescent="0.35">
      <c r="B2635" s="1796"/>
      <c r="N2635" s="1796"/>
    </row>
    <row r="2636" spans="2:14" x14ac:dyDescent="0.35">
      <c r="B2636" s="1796"/>
      <c r="N2636" s="1796"/>
    </row>
    <row r="2637" spans="2:14" x14ac:dyDescent="0.35">
      <c r="B2637" s="1796"/>
      <c r="N2637" s="1796"/>
    </row>
    <row r="2638" spans="2:14" x14ac:dyDescent="0.35">
      <c r="B2638" s="1796"/>
      <c r="N2638" s="1796"/>
    </row>
    <row r="2639" spans="2:14" x14ac:dyDescent="0.35">
      <c r="B2639" s="1796"/>
      <c r="N2639" s="1796"/>
    </row>
    <row r="2640" spans="2:14" x14ac:dyDescent="0.35">
      <c r="B2640" s="1796"/>
      <c r="N2640" s="1796"/>
    </row>
    <row r="2641" spans="2:14" x14ac:dyDescent="0.35">
      <c r="B2641" s="1796"/>
      <c r="N2641" s="1796"/>
    </row>
    <row r="2642" spans="2:14" x14ac:dyDescent="0.35">
      <c r="B2642" s="1796"/>
      <c r="N2642" s="1796"/>
    </row>
    <row r="2643" spans="2:14" x14ac:dyDescent="0.35">
      <c r="B2643" s="1796"/>
      <c r="N2643" s="1796"/>
    </row>
    <row r="2644" spans="2:14" x14ac:dyDescent="0.35">
      <c r="B2644" s="1796"/>
      <c r="N2644" s="1796"/>
    </row>
    <row r="2645" spans="2:14" x14ac:dyDescent="0.35">
      <c r="B2645" s="1796"/>
      <c r="N2645" s="1796"/>
    </row>
    <row r="2646" spans="2:14" x14ac:dyDescent="0.35">
      <c r="B2646" s="1796"/>
      <c r="N2646" s="1796"/>
    </row>
    <row r="2647" spans="2:14" x14ac:dyDescent="0.35">
      <c r="B2647" s="1796"/>
      <c r="N2647" s="1796"/>
    </row>
    <row r="2648" spans="2:14" x14ac:dyDescent="0.35">
      <c r="B2648" s="1796"/>
      <c r="N2648" s="1796"/>
    </row>
    <row r="2649" spans="2:14" x14ac:dyDescent="0.35">
      <c r="B2649" s="1796"/>
      <c r="N2649" s="1796"/>
    </row>
    <row r="2650" spans="2:14" x14ac:dyDescent="0.35">
      <c r="B2650" s="1796"/>
      <c r="N2650" s="1796"/>
    </row>
    <row r="2651" spans="2:14" x14ac:dyDescent="0.35">
      <c r="B2651" s="1796"/>
      <c r="N2651" s="1796"/>
    </row>
    <row r="2652" spans="2:14" x14ac:dyDescent="0.35">
      <c r="B2652" s="1796"/>
      <c r="N2652" s="1796"/>
    </row>
    <row r="2653" spans="2:14" x14ac:dyDescent="0.35">
      <c r="B2653" s="1796"/>
      <c r="N2653" s="1796"/>
    </row>
    <row r="2654" spans="2:14" x14ac:dyDescent="0.35">
      <c r="B2654" s="1796"/>
      <c r="N2654" s="1796"/>
    </row>
    <row r="2655" spans="2:14" x14ac:dyDescent="0.35">
      <c r="B2655" s="1796"/>
      <c r="N2655" s="1796"/>
    </row>
    <row r="2656" spans="2:14" x14ac:dyDescent="0.35">
      <c r="B2656" s="1796"/>
      <c r="N2656" s="1796"/>
    </row>
    <row r="2657" spans="2:14" x14ac:dyDescent="0.35">
      <c r="B2657" s="1796"/>
      <c r="N2657" s="1796"/>
    </row>
    <row r="2658" spans="2:14" x14ac:dyDescent="0.35">
      <c r="B2658" s="1796"/>
      <c r="N2658" s="1796"/>
    </row>
    <row r="2659" spans="2:14" x14ac:dyDescent="0.35">
      <c r="B2659" s="1796"/>
      <c r="N2659" s="1796"/>
    </row>
    <row r="2660" spans="2:14" x14ac:dyDescent="0.35">
      <c r="B2660" s="1796"/>
      <c r="N2660" s="1796"/>
    </row>
    <row r="2661" spans="2:14" x14ac:dyDescent="0.35">
      <c r="B2661" s="1796"/>
      <c r="N2661" s="1796"/>
    </row>
    <row r="2662" spans="2:14" x14ac:dyDescent="0.35">
      <c r="B2662" s="1796"/>
      <c r="N2662" s="1796"/>
    </row>
    <row r="2663" spans="2:14" x14ac:dyDescent="0.35">
      <c r="B2663" s="1796"/>
      <c r="N2663" s="1796"/>
    </row>
    <row r="2664" spans="2:14" x14ac:dyDescent="0.35">
      <c r="B2664" s="1796"/>
      <c r="N2664" s="1796"/>
    </row>
    <row r="2665" spans="2:14" x14ac:dyDescent="0.35">
      <c r="B2665" s="1796"/>
      <c r="N2665" s="1796"/>
    </row>
    <row r="2666" spans="2:14" x14ac:dyDescent="0.35">
      <c r="B2666" s="1796"/>
      <c r="N2666" s="1796"/>
    </row>
    <row r="2667" spans="2:14" x14ac:dyDescent="0.35">
      <c r="B2667" s="1796"/>
      <c r="N2667" s="1796"/>
    </row>
    <row r="2668" spans="2:14" x14ac:dyDescent="0.35">
      <c r="B2668" s="1796"/>
      <c r="N2668" s="1796"/>
    </row>
    <row r="2669" spans="2:14" x14ac:dyDescent="0.35">
      <c r="B2669" s="1796"/>
      <c r="N2669" s="1796"/>
    </row>
    <row r="2670" spans="2:14" x14ac:dyDescent="0.35">
      <c r="B2670" s="1796"/>
      <c r="N2670" s="1796"/>
    </row>
    <row r="2671" spans="2:14" x14ac:dyDescent="0.35">
      <c r="B2671" s="1796"/>
      <c r="N2671" s="1796"/>
    </row>
    <row r="2672" spans="2:14" x14ac:dyDescent="0.35">
      <c r="B2672" s="1796"/>
      <c r="N2672" s="1796"/>
    </row>
    <row r="2673" spans="2:14" x14ac:dyDescent="0.35">
      <c r="B2673" s="1796"/>
      <c r="N2673" s="1796"/>
    </row>
    <row r="2674" spans="2:14" x14ac:dyDescent="0.35">
      <c r="B2674" s="1796"/>
      <c r="N2674" s="1796"/>
    </row>
    <row r="2675" spans="2:14" x14ac:dyDescent="0.35">
      <c r="B2675" s="1796"/>
      <c r="N2675" s="1796"/>
    </row>
    <row r="2676" spans="2:14" x14ac:dyDescent="0.35">
      <c r="B2676" s="1796"/>
      <c r="N2676" s="1796"/>
    </row>
    <row r="2677" spans="2:14" x14ac:dyDescent="0.35">
      <c r="B2677" s="1796"/>
      <c r="N2677" s="1796"/>
    </row>
    <row r="2678" spans="2:14" x14ac:dyDescent="0.35">
      <c r="B2678" s="1796"/>
      <c r="N2678" s="1796"/>
    </row>
    <row r="2679" spans="2:14" x14ac:dyDescent="0.35">
      <c r="B2679" s="1796"/>
      <c r="N2679" s="1796"/>
    </row>
    <row r="2680" spans="2:14" x14ac:dyDescent="0.35">
      <c r="B2680" s="1796"/>
      <c r="N2680" s="1796"/>
    </row>
    <row r="2681" spans="2:14" x14ac:dyDescent="0.35">
      <c r="B2681" s="1796"/>
      <c r="N2681" s="1796"/>
    </row>
    <row r="2682" spans="2:14" x14ac:dyDescent="0.35">
      <c r="B2682" s="1796"/>
      <c r="N2682" s="1796"/>
    </row>
    <row r="2683" spans="2:14" x14ac:dyDescent="0.35">
      <c r="B2683" s="1796"/>
      <c r="N2683" s="1796"/>
    </row>
    <row r="2684" spans="2:14" x14ac:dyDescent="0.35">
      <c r="B2684" s="1796"/>
      <c r="N2684" s="1796"/>
    </row>
    <row r="2685" spans="2:14" x14ac:dyDescent="0.35">
      <c r="B2685" s="1796"/>
      <c r="N2685" s="1796"/>
    </row>
    <row r="2686" spans="2:14" x14ac:dyDescent="0.35">
      <c r="B2686" s="1796"/>
      <c r="N2686" s="1796"/>
    </row>
    <row r="2687" spans="2:14" x14ac:dyDescent="0.35">
      <c r="B2687" s="1796"/>
      <c r="N2687" s="1796"/>
    </row>
    <row r="2688" spans="2:14" x14ac:dyDescent="0.35">
      <c r="B2688" s="1796"/>
      <c r="N2688" s="1796"/>
    </row>
    <row r="2689" spans="2:14" x14ac:dyDescent="0.35">
      <c r="B2689" s="1796"/>
      <c r="N2689" s="1796"/>
    </row>
    <row r="2690" spans="2:14" x14ac:dyDescent="0.35">
      <c r="B2690" s="1796"/>
      <c r="N2690" s="1796"/>
    </row>
    <row r="2691" spans="2:14" x14ac:dyDescent="0.35">
      <c r="B2691" s="1796"/>
      <c r="N2691" s="1796"/>
    </row>
    <row r="2692" spans="2:14" x14ac:dyDescent="0.35">
      <c r="B2692" s="1796"/>
      <c r="N2692" s="1796"/>
    </row>
    <row r="2693" spans="2:14" x14ac:dyDescent="0.35">
      <c r="B2693" s="1796"/>
      <c r="N2693" s="1796"/>
    </row>
    <row r="2694" spans="2:14" x14ac:dyDescent="0.35">
      <c r="B2694" s="1796"/>
      <c r="N2694" s="1796"/>
    </row>
    <row r="2695" spans="2:14" x14ac:dyDescent="0.35">
      <c r="B2695" s="1796"/>
      <c r="N2695" s="1796"/>
    </row>
    <row r="2696" spans="2:14" x14ac:dyDescent="0.35">
      <c r="B2696" s="1796"/>
      <c r="N2696" s="1796"/>
    </row>
    <row r="2697" spans="2:14" x14ac:dyDescent="0.35">
      <c r="B2697" s="1796"/>
      <c r="N2697" s="1796"/>
    </row>
    <row r="2698" spans="2:14" x14ac:dyDescent="0.35">
      <c r="B2698" s="1796"/>
      <c r="N2698" s="1796"/>
    </row>
    <row r="2699" spans="2:14" x14ac:dyDescent="0.35">
      <c r="B2699" s="1796"/>
      <c r="N2699" s="1796"/>
    </row>
    <row r="2700" spans="2:14" x14ac:dyDescent="0.35">
      <c r="B2700" s="1796"/>
      <c r="N2700" s="1796"/>
    </row>
    <row r="2701" spans="2:14" x14ac:dyDescent="0.35">
      <c r="B2701" s="1796"/>
      <c r="N2701" s="1796"/>
    </row>
    <row r="2702" spans="2:14" x14ac:dyDescent="0.35">
      <c r="B2702" s="1796"/>
      <c r="N2702" s="1796"/>
    </row>
    <row r="2703" spans="2:14" x14ac:dyDescent="0.35">
      <c r="B2703" s="1796"/>
      <c r="N2703" s="1796"/>
    </row>
    <row r="2704" spans="2:14" x14ac:dyDescent="0.35">
      <c r="B2704" s="1796"/>
      <c r="N2704" s="1796"/>
    </row>
    <row r="2705" spans="2:14" x14ac:dyDescent="0.35">
      <c r="B2705" s="1796"/>
      <c r="N2705" s="1796"/>
    </row>
    <row r="2706" spans="2:14" x14ac:dyDescent="0.35">
      <c r="B2706" s="1796"/>
      <c r="N2706" s="1796"/>
    </row>
    <row r="2707" spans="2:14" x14ac:dyDescent="0.35">
      <c r="B2707" s="1796"/>
      <c r="N2707" s="1796"/>
    </row>
    <row r="2708" spans="2:14" x14ac:dyDescent="0.35">
      <c r="B2708" s="1796"/>
      <c r="N2708" s="1796"/>
    </row>
    <row r="2709" spans="2:14" x14ac:dyDescent="0.35">
      <c r="B2709" s="1796"/>
      <c r="N2709" s="1796"/>
    </row>
    <row r="2710" spans="2:14" x14ac:dyDescent="0.35">
      <c r="B2710" s="1796"/>
      <c r="N2710" s="1796"/>
    </row>
    <row r="2711" spans="2:14" x14ac:dyDescent="0.35">
      <c r="B2711" s="1796"/>
      <c r="N2711" s="1796"/>
    </row>
    <row r="2712" spans="2:14" x14ac:dyDescent="0.35">
      <c r="B2712" s="1796"/>
      <c r="N2712" s="1796"/>
    </row>
    <row r="2713" spans="2:14" x14ac:dyDescent="0.35">
      <c r="B2713" s="1796"/>
      <c r="N2713" s="1796"/>
    </row>
    <row r="2714" spans="2:14" x14ac:dyDescent="0.35">
      <c r="B2714" s="1796"/>
      <c r="N2714" s="1796"/>
    </row>
    <row r="2715" spans="2:14" x14ac:dyDescent="0.35">
      <c r="B2715" s="1796"/>
      <c r="N2715" s="1796"/>
    </row>
    <row r="2716" spans="2:14" x14ac:dyDescent="0.35">
      <c r="B2716" s="1796"/>
      <c r="N2716" s="1796"/>
    </row>
    <row r="2717" spans="2:14" x14ac:dyDescent="0.35">
      <c r="B2717" s="1796"/>
      <c r="N2717" s="1796"/>
    </row>
    <row r="2718" spans="2:14" x14ac:dyDescent="0.35">
      <c r="B2718" s="1796"/>
      <c r="N2718" s="1796"/>
    </row>
    <row r="2719" spans="2:14" x14ac:dyDescent="0.35">
      <c r="B2719" s="1796"/>
      <c r="N2719" s="1796"/>
    </row>
    <row r="2720" spans="2:14" x14ac:dyDescent="0.35">
      <c r="B2720" s="1796"/>
      <c r="N2720" s="1796"/>
    </row>
    <row r="2721" spans="2:14" x14ac:dyDescent="0.35">
      <c r="B2721" s="1796"/>
      <c r="N2721" s="1796"/>
    </row>
    <row r="2722" spans="2:14" x14ac:dyDescent="0.35">
      <c r="B2722" s="1796"/>
      <c r="N2722" s="1796"/>
    </row>
    <row r="2723" spans="2:14" x14ac:dyDescent="0.35">
      <c r="B2723" s="1796"/>
      <c r="N2723" s="1796"/>
    </row>
    <row r="2724" spans="2:14" x14ac:dyDescent="0.35">
      <c r="B2724" s="1796"/>
      <c r="N2724" s="1796"/>
    </row>
    <row r="2725" spans="2:14" x14ac:dyDescent="0.35">
      <c r="B2725" s="1796"/>
      <c r="N2725" s="1796"/>
    </row>
    <row r="2726" spans="2:14" x14ac:dyDescent="0.35">
      <c r="B2726" s="1796"/>
      <c r="N2726" s="1796"/>
    </row>
    <row r="2727" spans="2:14" x14ac:dyDescent="0.35">
      <c r="B2727" s="1796"/>
      <c r="N2727" s="1796"/>
    </row>
    <row r="2728" spans="2:14" x14ac:dyDescent="0.35">
      <c r="B2728" s="1796"/>
      <c r="N2728" s="1796"/>
    </row>
    <row r="2729" spans="2:14" x14ac:dyDescent="0.35">
      <c r="B2729" s="1796"/>
      <c r="N2729" s="1796"/>
    </row>
    <row r="2730" spans="2:14" x14ac:dyDescent="0.35">
      <c r="B2730" s="1796"/>
      <c r="N2730" s="1796"/>
    </row>
    <row r="2731" spans="2:14" x14ac:dyDescent="0.35">
      <c r="B2731" s="1796"/>
      <c r="N2731" s="1796"/>
    </row>
    <row r="2732" spans="2:14" x14ac:dyDescent="0.35">
      <c r="B2732" s="1796"/>
      <c r="N2732" s="1796"/>
    </row>
    <row r="2733" spans="2:14" x14ac:dyDescent="0.35">
      <c r="B2733" s="1796"/>
      <c r="N2733" s="1796"/>
    </row>
    <row r="2734" spans="2:14" x14ac:dyDescent="0.35">
      <c r="B2734" s="1796"/>
      <c r="N2734" s="1796"/>
    </row>
    <row r="2735" spans="2:14" x14ac:dyDescent="0.35">
      <c r="B2735" s="1796"/>
      <c r="N2735" s="1796"/>
    </row>
    <row r="2736" spans="2:14" x14ac:dyDescent="0.35">
      <c r="B2736" s="1796"/>
      <c r="N2736" s="1796"/>
    </row>
    <row r="2737" spans="2:14" x14ac:dyDescent="0.35">
      <c r="B2737" s="1796"/>
      <c r="N2737" s="1796"/>
    </row>
    <row r="2738" spans="2:14" x14ac:dyDescent="0.35">
      <c r="B2738" s="1796"/>
      <c r="N2738" s="1796"/>
    </row>
    <row r="2739" spans="2:14" x14ac:dyDescent="0.35">
      <c r="B2739" s="1796"/>
      <c r="N2739" s="1796"/>
    </row>
    <row r="2740" spans="2:14" x14ac:dyDescent="0.35">
      <c r="B2740" s="1796"/>
      <c r="N2740" s="1796"/>
    </row>
    <row r="2741" spans="2:14" x14ac:dyDescent="0.35">
      <c r="B2741" s="1796"/>
      <c r="N2741" s="1796"/>
    </row>
    <row r="2742" spans="2:14" x14ac:dyDescent="0.35">
      <c r="B2742" s="1796"/>
      <c r="N2742" s="1796"/>
    </row>
    <row r="2743" spans="2:14" x14ac:dyDescent="0.35">
      <c r="B2743" s="1796"/>
      <c r="N2743" s="1796"/>
    </row>
    <row r="2744" spans="2:14" x14ac:dyDescent="0.35">
      <c r="B2744" s="1796"/>
      <c r="N2744" s="1796"/>
    </row>
    <row r="2745" spans="2:14" x14ac:dyDescent="0.35">
      <c r="B2745" s="1796"/>
      <c r="N2745" s="1796"/>
    </row>
    <row r="2746" spans="2:14" x14ac:dyDescent="0.35">
      <c r="B2746" s="1796"/>
      <c r="N2746" s="1796"/>
    </row>
    <row r="2747" spans="2:14" x14ac:dyDescent="0.35">
      <c r="B2747" s="1796"/>
      <c r="N2747" s="1796"/>
    </row>
    <row r="2748" spans="2:14" x14ac:dyDescent="0.35">
      <c r="B2748" s="1796"/>
      <c r="N2748" s="1796"/>
    </row>
    <row r="2749" spans="2:14" x14ac:dyDescent="0.35">
      <c r="B2749" s="1796"/>
      <c r="N2749" s="1796"/>
    </row>
    <row r="2750" spans="2:14" x14ac:dyDescent="0.35">
      <c r="B2750" s="1796"/>
      <c r="N2750" s="1796"/>
    </row>
    <row r="2751" spans="2:14" x14ac:dyDescent="0.35">
      <c r="B2751" s="1796"/>
      <c r="N2751" s="1796"/>
    </row>
    <row r="2752" spans="2:14" x14ac:dyDescent="0.35">
      <c r="B2752" s="1796"/>
      <c r="N2752" s="1796"/>
    </row>
    <row r="2753" spans="2:14" x14ac:dyDescent="0.35">
      <c r="B2753" s="1796"/>
      <c r="N2753" s="1796"/>
    </row>
    <row r="2754" spans="2:14" x14ac:dyDescent="0.35">
      <c r="B2754" s="1796"/>
      <c r="N2754" s="1796"/>
    </row>
    <row r="2755" spans="2:14" x14ac:dyDescent="0.35">
      <c r="B2755" s="1796"/>
      <c r="N2755" s="1796"/>
    </row>
    <row r="2756" spans="2:14" x14ac:dyDescent="0.35">
      <c r="B2756" s="1796"/>
      <c r="N2756" s="1796"/>
    </row>
    <row r="2757" spans="2:14" x14ac:dyDescent="0.35">
      <c r="B2757" s="1796"/>
      <c r="N2757" s="1796"/>
    </row>
    <row r="2758" spans="2:14" x14ac:dyDescent="0.35">
      <c r="B2758" s="1796"/>
      <c r="N2758" s="1796"/>
    </row>
    <row r="2759" spans="2:14" x14ac:dyDescent="0.35">
      <c r="B2759" s="1796"/>
      <c r="N2759" s="1796"/>
    </row>
    <row r="2760" spans="2:14" x14ac:dyDescent="0.35">
      <c r="B2760" s="1796"/>
      <c r="N2760" s="1796"/>
    </row>
    <row r="2761" spans="2:14" x14ac:dyDescent="0.35">
      <c r="B2761" s="1796"/>
      <c r="N2761" s="1796"/>
    </row>
    <row r="2762" spans="2:14" x14ac:dyDescent="0.35">
      <c r="B2762" s="1796"/>
      <c r="N2762" s="1796"/>
    </row>
    <row r="2763" spans="2:14" x14ac:dyDescent="0.35">
      <c r="B2763" s="1796"/>
      <c r="N2763" s="1796"/>
    </row>
    <row r="2764" spans="2:14" x14ac:dyDescent="0.35">
      <c r="B2764" s="1796"/>
      <c r="N2764" s="1796"/>
    </row>
    <row r="2765" spans="2:14" x14ac:dyDescent="0.35">
      <c r="B2765" s="1796"/>
      <c r="N2765" s="1796"/>
    </row>
    <row r="2766" spans="2:14" x14ac:dyDescent="0.35">
      <c r="B2766" s="1796"/>
      <c r="N2766" s="1796"/>
    </row>
    <row r="2767" spans="2:14" x14ac:dyDescent="0.35">
      <c r="B2767" s="1796"/>
      <c r="N2767" s="1796"/>
    </row>
    <row r="2768" spans="2:14" x14ac:dyDescent="0.35">
      <c r="B2768" s="1796"/>
      <c r="N2768" s="1796"/>
    </row>
    <row r="2769" spans="2:14" x14ac:dyDescent="0.35">
      <c r="B2769" s="1796"/>
      <c r="N2769" s="1796"/>
    </row>
    <row r="2770" spans="2:14" x14ac:dyDescent="0.35">
      <c r="B2770" s="1796"/>
      <c r="N2770" s="1796"/>
    </row>
    <row r="2771" spans="2:14" x14ac:dyDescent="0.35">
      <c r="B2771" s="1796"/>
      <c r="N2771" s="1796"/>
    </row>
    <row r="2772" spans="2:14" x14ac:dyDescent="0.35">
      <c r="B2772" s="1796"/>
      <c r="N2772" s="1796"/>
    </row>
    <row r="2773" spans="2:14" x14ac:dyDescent="0.35">
      <c r="B2773" s="1796"/>
      <c r="N2773" s="1796"/>
    </row>
    <row r="2774" spans="2:14" x14ac:dyDescent="0.35">
      <c r="B2774" s="1796"/>
      <c r="N2774" s="1796"/>
    </row>
    <row r="2775" spans="2:14" x14ac:dyDescent="0.35">
      <c r="B2775" s="1796"/>
      <c r="N2775" s="1796"/>
    </row>
    <row r="2776" spans="2:14" x14ac:dyDescent="0.35">
      <c r="B2776" s="1796"/>
      <c r="N2776" s="1796"/>
    </row>
    <row r="2777" spans="2:14" x14ac:dyDescent="0.35">
      <c r="B2777" s="1796"/>
      <c r="N2777" s="1796"/>
    </row>
    <row r="2778" spans="2:14" x14ac:dyDescent="0.35">
      <c r="B2778" s="1796"/>
      <c r="N2778" s="1796"/>
    </row>
    <row r="2779" spans="2:14" x14ac:dyDescent="0.35">
      <c r="B2779" s="1796"/>
      <c r="N2779" s="1796"/>
    </row>
    <row r="2780" spans="2:14" x14ac:dyDescent="0.35">
      <c r="B2780" s="1796"/>
      <c r="N2780" s="1796"/>
    </row>
    <row r="2781" spans="2:14" x14ac:dyDescent="0.35">
      <c r="B2781" s="1796"/>
      <c r="N2781" s="1796"/>
    </row>
    <row r="2782" spans="2:14" x14ac:dyDescent="0.35">
      <c r="B2782" s="1796"/>
      <c r="N2782" s="1796"/>
    </row>
    <row r="2783" spans="2:14" x14ac:dyDescent="0.35">
      <c r="B2783" s="1796"/>
      <c r="N2783" s="1796"/>
    </row>
    <row r="2784" spans="2:14" x14ac:dyDescent="0.35">
      <c r="B2784" s="1796"/>
      <c r="N2784" s="1796"/>
    </row>
    <row r="2785" spans="2:14" x14ac:dyDescent="0.35">
      <c r="B2785" s="1796"/>
      <c r="N2785" s="1796"/>
    </row>
    <row r="2786" spans="2:14" x14ac:dyDescent="0.35">
      <c r="B2786" s="1796"/>
      <c r="N2786" s="1796"/>
    </row>
    <row r="2787" spans="2:14" x14ac:dyDescent="0.35">
      <c r="B2787" s="1796"/>
      <c r="N2787" s="1796"/>
    </row>
    <row r="2788" spans="2:14" x14ac:dyDescent="0.35">
      <c r="B2788" s="1796"/>
      <c r="N2788" s="1796"/>
    </row>
    <row r="2789" spans="2:14" x14ac:dyDescent="0.35">
      <c r="B2789" s="1796"/>
      <c r="N2789" s="1796"/>
    </row>
    <row r="2790" spans="2:14" x14ac:dyDescent="0.35">
      <c r="B2790" s="1796"/>
      <c r="N2790" s="1796"/>
    </row>
    <row r="2791" spans="2:14" x14ac:dyDescent="0.35">
      <c r="B2791" s="1796"/>
      <c r="N2791" s="1796"/>
    </row>
    <row r="2792" spans="2:14" x14ac:dyDescent="0.35">
      <c r="B2792" s="1796"/>
      <c r="N2792" s="1796"/>
    </row>
    <row r="2793" spans="2:14" x14ac:dyDescent="0.35">
      <c r="B2793" s="1796"/>
      <c r="N2793" s="1796"/>
    </row>
    <row r="2794" spans="2:14" x14ac:dyDescent="0.35">
      <c r="B2794" s="1796"/>
      <c r="N2794" s="1796"/>
    </row>
    <row r="2795" spans="2:14" x14ac:dyDescent="0.35">
      <c r="B2795" s="1796"/>
      <c r="N2795" s="1796"/>
    </row>
    <row r="2796" spans="2:14" x14ac:dyDescent="0.35">
      <c r="B2796" s="1796"/>
      <c r="N2796" s="1796"/>
    </row>
    <row r="2797" spans="2:14" x14ac:dyDescent="0.35">
      <c r="B2797" s="1796"/>
      <c r="N2797" s="1796"/>
    </row>
    <row r="2798" spans="2:14" x14ac:dyDescent="0.35">
      <c r="B2798" s="1796"/>
      <c r="N2798" s="1796"/>
    </row>
    <row r="2799" spans="2:14" x14ac:dyDescent="0.35">
      <c r="B2799" s="1796"/>
      <c r="N2799" s="1796"/>
    </row>
    <row r="2800" spans="2:14" x14ac:dyDescent="0.35">
      <c r="B2800" s="1796"/>
      <c r="N2800" s="1796"/>
    </row>
    <row r="2801" spans="2:14" x14ac:dyDescent="0.35">
      <c r="B2801" s="1796"/>
      <c r="N2801" s="1796"/>
    </row>
    <row r="2802" spans="2:14" x14ac:dyDescent="0.35">
      <c r="B2802" s="1796"/>
      <c r="N2802" s="1796"/>
    </row>
    <row r="2803" spans="2:14" x14ac:dyDescent="0.35">
      <c r="B2803" s="1796"/>
      <c r="N2803" s="1796"/>
    </row>
    <row r="2804" spans="2:14" x14ac:dyDescent="0.35">
      <c r="B2804" s="1796"/>
      <c r="N2804" s="1796"/>
    </row>
    <row r="2805" spans="2:14" x14ac:dyDescent="0.35">
      <c r="B2805" s="1796"/>
      <c r="N2805" s="1796"/>
    </row>
    <row r="2806" spans="2:14" x14ac:dyDescent="0.35">
      <c r="B2806" s="1796"/>
      <c r="N2806" s="1796"/>
    </row>
    <row r="2807" spans="2:14" x14ac:dyDescent="0.35">
      <c r="B2807" s="1796"/>
      <c r="N2807" s="1796"/>
    </row>
    <row r="2808" spans="2:14" x14ac:dyDescent="0.35">
      <c r="B2808" s="1796"/>
      <c r="N2808" s="1796"/>
    </row>
    <row r="2809" spans="2:14" x14ac:dyDescent="0.35">
      <c r="B2809" s="1796"/>
      <c r="C2809" s="3584" t="s">
        <v>135</v>
      </c>
      <c r="D2809" s="3584"/>
      <c r="E2809" s="3584"/>
      <c r="F2809" s="3584"/>
      <c r="G2809" s="3584"/>
      <c r="H2809" s="3584"/>
      <c r="I2809" s="3584"/>
      <c r="J2809" s="3584"/>
      <c r="K2809" s="3584"/>
      <c r="L2809" s="3584"/>
      <c r="M2809" s="3584"/>
      <c r="N2809" s="1796"/>
    </row>
    <row r="2810" spans="2:14" x14ac:dyDescent="0.35">
      <c r="B2810" s="1796"/>
      <c r="C2810" s="3584"/>
      <c r="D2810" s="3584"/>
      <c r="E2810" s="3584"/>
      <c r="F2810" s="3584"/>
      <c r="G2810" s="3584"/>
      <c r="H2810" s="3584"/>
      <c r="I2810" s="3584"/>
      <c r="J2810" s="3584"/>
      <c r="K2810" s="3584"/>
      <c r="L2810" s="3584"/>
      <c r="M2810" s="3584"/>
      <c r="N2810" s="1796"/>
    </row>
    <row r="2811" spans="2:14" x14ac:dyDescent="0.35">
      <c r="B2811" s="1796"/>
      <c r="C2811" s="3584"/>
      <c r="D2811" s="3584"/>
      <c r="E2811" s="3584"/>
      <c r="F2811" s="3584"/>
      <c r="G2811" s="3584"/>
      <c r="H2811" s="3584"/>
      <c r="I2811" s="3584"/>
      <c r="J2811" s="3584"/>
      <c r="K2811" s="3584"/>
      <c r="L2811" s="3584"/>
      <c r="M2811" s="3584"/>
      <c r="N2811" s="1796"/>
    </row>
    <row r="2812" spans="2:14" x14ac:dyDescent="0.35">
      <c r="B2812" s="1796"/>
      <c r="C2812" s="3584"/>
      <c r="D2812" s="3584"/>
      <c r="E2812" s="3584"/>
      <c r="F2812" s="3584"/>
      <c r="G2812" s="3584"/>
      <c r="H2812" s="3584"/>
      <c r="I2812" s="3584"/>
      <c r="J2812" s="3584"/>
      <c r="K2812" s="3584"/>
      <c r="L2812" s="3584"/>
      <c r="M2812" s="3584"/>
      <c r="N2812" s="1796"/>
    </row>
    <row r="2813" spans="2:14" x14ac:dyDescent="0.35">
      <c r="B2813" s="1796"/>
      <c r="C2813" s="3584"/>
      <c r="D2813" s="3584"/>
      <c r="E2813" s="3584"/>
      <c r="F2813" s="3584"/>
      <c r="G2813" s="3584"/>
      <c r="H2813" s="3584"/>
      <c r="I2813" s="3584"/>
      <c r="J2813" s="3584"/>
      <c r="K2813" s="3584"/>
      <c r="L2813" s="3584"/>
      <c r="M2813" s="3584"/>
      <c r="N2813" s="1796"/>
    </row>
    <row r="2814" spans="2:14" x14ac:dyDescent="0.35">
      <c r="B2814" s="1796"/>
      <c r="C2814" s="3584"/>
      <c r="D2814" s="3584"/>
      <c r="E2814" s="3584"/>
      <c r="F2814" s="3584"/>
      <c r="G2814" s="3584"/>
      <c r="H2814" s="3584"/>
      <c r="I2814" s="3584"/>
      <c r="J2814" s="3584"/>
      <c r="K2814" s="3584"/>
      <c r="L2814" s="3584"/>
      <c r="M2814" s="3584"/>
      <c r="N2814" s="1796"/>
    </row>
    <row r="2815" spans="2:14" x14ac:dyDescent="0.35">
      <c r="B2815" s="1796"/>
      <c r="N2815" s="1796"/>
    </row>
    <row r="2816" spans="2:14" x14ac:dyDescent="0.35">
      <c r="B2816" s="1796"/>
      <c r="N2816" s="1796"/>
    </row>
    <row r="2817" spans="2:14" x14ac:dyDescent="0.35">
      <c r="B2817" s="1796"/>
      <c r="N2817" s="1796"/>
    </row>
    <row r="2818" spans="2:14" x14ac:dyDescent="0.35">
      <c r="B2818" s="1796"/>
      <c r="N2818" s="1796"/>
    </row>
    <row r="2819" spans="2:14" x14ac:dyDescent="0.35">
      <c r="B2819" s="1796"/>
      <c r="N2819" s="1796"/>
    </row>
    <row r="2820" spans="2:14" x14ac:dyDescent="0.35">
      <c r="B2820" s="1796"/>
      <c r="N2820" s="1796"/>
    </row>
    <row r="2821" spans="2:14" x14ac:dyDescent="0.35">
      <c r="B2821" s="1796"/>
      <c r="N2821" s="1796"/>
    </row>
    <row r="2822" spans="2:14" x14ac:dyDescent="0.35">
      <c r="B2822" s="1796"/>
      <c r="N2822" s="1796"/>
    </row>
    <row r="2823" spans="2:14" x14ac:dyDescent="0.35">
      <c r="B2823" s="1796"/>
      <c r="N2823" s="1796"/>
    </row>
    <row r="2824" spans="2:14" x14ac:dyDescent="0.35">
      <c r="B2824" s="1796"/>
      <c r="N2824" s="1796"/>
    </row>
    <row r="2825" spans="2:14" x14ac:dyDescent="0.35">
      <c r="B2825" s="1796"/>
      <c r="N2825" s="1796"/>
    </row>
    <row r="2826" spans="2:14" x14ac:dyDescent="0.35">
      <c r="B2826" s="1796"/>
      <c r="N2826" s="1796"/>
    </row>
    <row r="2827" spans="2:14" x14ac:dyDescent="0.35">
      <c r="B2827" s="1796"/>
      <c r="N2827" s="1796"/>
    </row>
    <row r="2828" spans="2:14" x14ac:dyDescent="0.35">
      <c r="B2828" s="1796"/>
      <c r="N2828" s="1796"/>
    </row>
    <row r="2829" spans="2:14" x14ac:dyDescent="0.35">
      <c r="B2829" s="1796"/>
      <c r="N2829" s="1796"/>
    </row>
    <row r="2830" spans="2:14" x14ac:dyDescent="0.35">
      <c r="B2830" s="1796"/>
      <c r="N2830" s="1796"/>
    </row>
    <row r="2831" spans="2:14" x14ac:dyDescent="0.35">
      <c r="B2831" s="1796"/>
      <c r="N2831" s="1796"/>
    </row>
    <row r="2832" spans="2:14" x14ac:dyDescent="0.35">
      <c r="B2832" s="1796"/>
      <c r="N2832" s="1796"/>
    </row>
    <row r="2833" spans="2:14" ht="16" thickBot="1" x14ac:dyDescent="0.4">
      <c r="B2833" s="1796"/>
      <c r="N2833" s="1796"/>
    </row>
    <row r="2834" spans="2:14" ht="16" thickBot="1" x14ac:dyDescent="0.4">
      <c r="B2834" s="1796"/>
      <c r="D2834" s="3587" t="s">
        <v>135</v>
      </c>
      <c r="E2834" s="3588"/>
      <c r="F2834" s="3589"/>
      <c r="N2834" s="1796"/>
    </row>
    <row r="2835" spans="2:14" x14ac:dyDescent="0.35">
      <c r="B2835" s="1796"/>
      <c r="C2835" s="3583" t="s">
        <v>142</v>
      </c>
      <c r="D2835" s="3515"/>
      <c r="E2835" s="3515"/>
      <c r="F2835" s="3515"/>
      <c r="G2835" s="3515"/>
      <c r="H2835" s="3515"/>
      <c r="I2835" s="3515"/>
      <c r="J2835" s="3515"/>
      <c r="K2835" s="3515"/>
      <c r="L2835" s="3515"/>
      <c r="M2835" s="3515"/>
      <c r="N2835" s="1796"/>
    </row>
    <row r="2836" spans="2:14" x14ac:dyDescent="0.35">
      <c r="B2836" s="1796"/>
      <c r="C2836" s="3583"/>
      <c r="D2836" s="3515"/>
      <c r="E2836" s="3515"/>
      <c r="F2836" s="3515"/>
      <c r="G2836" s="3515"/>
      <c r="H2836" s="3515"/>
      <c r="I2836" s="3515"/>
      <c r="J2836" s="3515"/>
      <c r="K2836" s="3515"/>
      <c r="L2836" s="3515"/>
      <c r="M2836" s="3515"/>
      <c r="N2836" s="1796"/>
    </row>
    <row r="2837" spans="2:14" x14ac:dyDescent="0.35">
      <c r="B2837" s="1796"/>
      <c r="N2837" s="1796"/>
    </row>
    <row r="2838" spans="2:14" x14ac:dyDescent="0.35">
      <c r="B2838" s="1796"/>
      <c r="N2838" s="1796"/>
    </row>
    <row r="2839" spans="2:14" x14ac:dyDescent="0.35">
      <c r="B2839" s="1796"/>
      <c r="N2839" s="1796"/>
    </row>
    <row r="2840" spans="2:14" x14ac:dyDescent="0.35">
      <c r="B2840" s="1796"/>
      <c r="N2840" s="1796"/>
    </row>
    <row r="2841" spans="2:14" x14ac:dyDescent="0.35">
      <c r="B2841" s="1796"/>
      <c r="N2841" s="1796"/>
    </row>
    <row r="2842" spans="2:14" x14ac:dyDescent="0.35">
      <c r="B2842" s="1796"/>
      <c r="N2842" s="1796"/>
    </row>
    <row r="2843" spans="2:14" x14ac:dyDescent="0.35">
      <c r="B2843" s="1796"/>
      <c r="N2843" s="1796"/>
    </row>
    <row r="2844" spans="2:14" x14ac:dyDescent="0.35">
      <c r="B2844" s="1796"/>
      <c r="N2844" s="1796"/>
    </row>
    <row r="2845" spans="2:14" x14ac:dyDescent="0.35">
      <c r="B2845" s="1796"/>
      <c r="N2845" s="1796"/>
    </row>
    <row r="2846" spans="2:14" x14ac:dyDescent="0.35">
      <c r="B2846" s="1796"/>
      <c r="N2846" s="1796"/>
    </row>
    <row r="2847" spans="2:14" x14ac:dyDescent="0.35">
      <c r="B2847" s="1796"/>
      <c r="N2847" s="1796"/>
    </row>
    <row r="2848" spans="2:14" x14ac:dyDescent="0.35">
      <c r="B2848" s="1796"/>
      <c r="N2848" s="1796"/>
    </row>
    <row r="2849" spans="2:14" x14ac:dyDescent="0.35">
      <c r="B2849" s="1796"/>
      <c r="N2849" s="1796"/>
    </row>
    <row r="2850" spans="2:14" x14ac:dyDescent="0.35">
      <c r="B2850" s="1796"/>
      <c r="N2850" s="1796"/>
    </row>
    <row r="2851" spans="2:14" x14ac:dyDescent="0.35">
      <c r="B2851" s="1796"/>
      <c r="N2851" s="1796"/>
    </row>
    <row r="2852" spans="2:14" x14ac:dyDescent="0.35">
      <c r="B2852" s="1796"/>
      <c r="N2852" s="1796"/>
    </row>
    <row r="2853" spans="2:14" x14ac:dyDescent="0.35">
      <c r="B2853" s="1796"/>
      <c r="N2853" s="1796"/>
    </row>
    <row r="2854" spans="2:14" x14ac:dyDescent="0.35">
      <c r="B2854" s="1796"/>
      <c r="N2854" s="1796"/>
    </row>
    <row r="2855" spans="2:14" x14ac:dyDescent="0.35">
      <c r="B2855" s="1796"/>
      <c r="N2855" s="1796"/>
    </row>
    <row r="2856" spans="2:14" x14ac:dyDescent="0.35">
      <c r="B2856" s="1796"/>
      <c r="N2856" s="1796"/>
    </row>
    <row r="2857" spans="2:14" x14ac:dyDescent="0.35">
      <c r="B2857" s="1796"/>
      <c r="N2857" s="1796"/>
    </row>
    <row r="2858" spans="2:14" x14ac:dyDescent="0.35">
      <c r="B2858" s="1796"/>
      <c r="N2858" s="1796"/>
    </row>
    <row r="2859" spans="2:14" x14ac:dyDescent="0.35">
      <c r="B2859" s="1796"/>
      <c r="N2859" s="1796"/>
    </row>
    <row r="2860" spans="2:14" x14ac:dyDescent="0.35">
      <c r="B2860" s="1796"/>
      <c r="N2860" s="1796"/>
    </row>
    <row r="2861" spans="2:14" x14ac:dyDescent="0.35">
      <c r="B2861" s="1796"/>
      <c r="N2861" s="1796"/>
    </row>
    <row r="2862" spans="2:14" x14ac:dyDescent="0.35">
      <c r="B2862" s="1796"/>
      <c r="N2862" s="1796"/>
    </row>
    <row r="2863" spans="2:14" x14ac:dyDescent="0.35">
      <c r="B2863" s="1796"/>
      <c r="N2863" s="1796"/>
    </row>
    <row r="2864" spans="2:14" x14ac:dyDescent="0.35">
      <c r="B2864" s="1796"/>
      <c r="N2864" s="1796"/>
    </row>
    <row r="2865" spans="2:14" x14ac:dyDescent="0.35">
      <c r="B2865" s="1796"/>
      <c r="N2865" s="1796"/>
    </row>
    <row r="2866" spans="2:14" x14ac:dyDescent="0.35">
      <c r="B2866" s="1796"/>
      <c r="N2866" s="1796"/>
    </row>
    <row r="2867" spans="2:14" x14ac:dyDescent="0.35">
      <c r="B2867" s="1796"/>
      <c r="N2867" s="1796"/>
    </row>
    <row r="2868" spans="2:14" x14ac:dyDescent="0.35">
      <c r="B2868" s="1796"/>
      <c r="N2868" s="1796"/>
    </row>
    <row r="2869" spans="2:14" x14ac:dyDescent="0.35">
      <c r="B2869" s="1796"/>
      <c r="N2869" s="1796"/>
    </row>
    <row r="2870" spans="2:14" x14ac:dyDescent="0.35">
      <c r="B2870" s="1796"/>
      <c r="N2870" s="1796"/>
    </row>
    <row r="2871" spans="2:14" x14ac:dyDescent="0.35">
      <c r="B2871" s="1796"/>
      <c r="N2871" s="1796"/>
    </row>
    <row r="2872" spans="2:14" x14ac:dyDescent="0.35">
      <c r="B2872" s="1796"/>
      <c r="N2872" s="1796"/>
    </row>
    <row r="2873" spans="2:14" x14ac:dyDescent="0.35">
      <c r="B2873" s="1796"/>
      <c r="N2873" s="1796"/>
    </row>
    <row r="2874" spans="2:14" x14ac:dyDescent="0.35">
      <c r="B2874" s="1796"/>
      <c r="N2874" s="1796"/>
    </row>
    <row r="2875" spans="2:14" x14ac:dyDescent="0.35">
      <c r="B2875" s="1796"/>
      <c r="N2875" s="1796"/>
    </row>
    <row r="2876" spans="2:14" x14ac:dyDescent="0.35">
      <c r="B2876" s="1796"/>
      <c r="N2876" s="1796"/>
    </row>
    <row r="2877" spans="2:14" x14ac:dyDescent="0.35">
      <c r="B2877" s="1796"/>
      <c r="N2877" s="1796"/>
    </row>
    <row r="2878" spans="2:14" x14ac:dyDescent="0.35">
      <c r="B2878" s="1796"/>
      <c r="N2878" s="1796"/>
    </row>
    <row r="2879" spans="2:14" x14ac:dyDescent="0.35">
      <c r="B2879" s="1796"/>
      <c r="N2879" s="1796"/>
    </row>
    <row r="2880" spans="2:14" x14ac:dyDescent="0.35">
      <c r="B2880" s="1796"/>
      <c r="N2880" s="1796"/>
    </row>
    <row r="2881" spans="2:14" x14ac:dyDescent="0.35">
      <c r="B2881" s="1796"/>
      <c r="N2881" s="1796"/>
    </row>
    <row r="2882" spans="2:14" x14ac:dyDescent="0.35">
      <c r="B2882" s="1796"/>
      <c r="N2882" s="1796"/>
    </row>
    <row r="2883" spans="2:14" x14ac:dyDescent="0.35">
      <c r="B2883" s="1796"/>
      <c r="N2883" s="1796"/>
    </row>
    <row r="2884" spans="2:14" x14ac:dyDescent="0.35">
      <c r="B2884" s="1796"/>
      <c r="N2884" s="1796"/>
    </row>
    <row r="2885" spans="2:14" x14ac:dyDescent="0.35">
      <c r="B2885" s="1796"/>
      <c r="N2885" s="1796"/>
    </row>
    <row r="2886" spans="2:14" x14ac:dyDescent="0.35">
      <c r="B2886" s="1796"/>
      <c r="N2886" s="1796"/>
    </row>
    <row r="2887" spans="2:14" x14ac:dyDescent="0.35">
      <c r="B2887" s="1796"/>
      <c r="N2887" s="1796"/>
    </row>
    <row r="2888" spans="2:14" x14ac:dyDescent="0.35">
      <c r="B2888" s="1796"/>
      <c r="N2888" s="1796"/>
    </row>
    <row r="2889" spans="2:14" x14ac:dyDescent="0.35">
      <c r="B2889" s="1796"/>
      <c r="N2889" s="1796"/>
    </row>
    <row r="2890" spans="2:14" x14ac:dyDescent="0.35">
      <c r="B2890" s="1796"/>
      <c r="N2890" s="1796"/>
    </row>
    <row r="2891" spans="2:14" x14ac:dyDescent="0.35">
      <c r="B2891" s="1796"/>
      <c r="N2891" s="1796"/>
    </row>
    <row r="2892" spans="2:14" x14ac:dyDescent="0.35">
      <c r="B2892" s="1796"/>
      <c r="N2892" s="1796"/>
    </row>
    <row r="2893" spans="2:14" x14ac:dyDescent="0.35">
      <c r="B2893" s="1796"/>
      <c r="N2893" s="1796"/>
    </row>
    <row r="2894" spans="2:14" x14ac:dyDescent="0.35">
      <c r="B2894" s="1796"/>
      <c r="N2894" s="1796"/>
    </row>
    <row r="2895" spans="2:14" x14ac:dyDescent="0.35">
      <c r="B2895" s="1796"/>
      <c r="N2895" s="1796"/>
    </row>
    <row r="2896" spans="2:14" x14ac:dyDescent="0.35">
      <c r="B2896" s="1796"/>
      <c r="N2896" s="1796"/>
    </row>
    <row r="2897" spans="2:14" x14ac:dyDescent="0.35">
      <c r="B2897" s="1796"/>
      <c r="N2897" s="1796"/>
    </row>
    <row r="2898" spans="2:14" x14ac:dyDescent="0.35">
      <c r="B2898" s="1796"/>
      <c r="N2898" s="1796"/>
    </row>
    <row r="2899" spans="2:14" x14ac:dyDescent="0.35">
      <c r="B2899" s="1796"/>
      <c r="N2899" s="1796"/>
    </row>
    <row r="2900" spans="2:14" x14ac:dyDescent="0.35">
      <c r="B2900" s="1796"/>
      <c r="N2900" s="1796"/>
    </row>
    <row r="2901" spans="2:14" x14ac:dyDescent="0.35">
      <c r="B2901" s="1796"/>
      <c r="N2901" s="1796"/>
    </row>
    <row r="2902" spans="2:14" x14ac:dyDescent="0.35">
      <c r="B2902" s="1796"/>
      <c r="N2902" s="1796"/>
    </row>
    <row r="2903" spans="2:14" x14ac:dyDescent="0.35">
      <c r="B2903" s="1796"/>
      <c r="N2903" s="1796"/>
    </row>
    <row r="2904" spans="2:14" x14ac:dyDescent="0.35">
      <c r="B2904" s="1796"/>
      <c r="N2904" s="1796"/>
    </row>
    <row r="2905" spans="2:14" x14ac:dyDescent="0.35">
      <c r="B2905" s="1796"/>
      <c r="N2905" s="1796"/>
    </row>
    <row r="2906" spans="2:14" x14ac:dyDescent="0.35">
      <c r="B2906" s="1796"/>
      <c r="N2906" s="1796"/>
    </row>
    <row r="2907" spans="2:14" x14ac:dyDescent="0.35">
      <c r="B2907" s="1796"/>
      <c r="N2907" s="1796"/>
    </row>
    <row r="2908" spans="2:14" x14ac:dyDescent="0.35">
      <c r="B2908" s="1796"/>
      <c r="N2908" s="1796"/>
    </row>
    <row r="2909" spans="2:14" x14ac:dyDescent="0.35">
      <c r="B2909" s="1796"/>
      <c r="N2909" s="1796"/>
    </row>
    <row r="2910" spans="2:14" x14ac:dyDescent="0.35">
      <c r="B2910" s="1796"/>
      <c r="N2910" s="1796"/>
    </row>
    <row r="2911" spans="2:14" x14ac:dyDescent="0.35">
      <c r="B2911" s="1796"/>
      <c r="N2911" s="1796"/>
    </row>
    <row r="2912" spans="2:14" x14ac:dyDescent="0.35">
      <c r="B2912" s="1796"/>
      <c r="N2912" s="1796"/>
    </row>
    <row r="2913" spans="2:14" x14ac:dyDescent="0.35">
      <c r="B2913" s="1796"/>
      <c r="N2913" s="1796"/>
    </row>
    <row r="2914" spans="2:14" x14ac:dyDescent="0.35">
      <c r="B2914" s="1796"/>
      <c r="N2914" s="1796"/>
    </row>
    <row r="2915" spans="2:14" x14ac:dyDescent="0.35">
      <c r="B2915" s="1796"/>
      <c r="N2915" s="1796"/>
    </row>
    <row r="2916" spans="2:14" x14ac:dyDescent="0.35">
      <c r="B2916" s="1796"/>
      <c r="N2916" s="1796"/>
    </row>
    <row r="2917" spans="2:14" x14ac:dyDescent="0.35">
      <c r="B2917" s="1796"/>
      <c r="N2917" s="1796"/>
    </row>
    <row r="2918" spans="2:14" x14ac:dyDescent="0.35">
      <c r="B2918" s="1796"/>
      <c r="N2918" s="1796"/>
    </row>
    <row r="2919" spans="2:14" x14ac:dyDescent="0.35">
      <c r="B2919" s="1796"/>
      <c r="N2919" s="1796"/>
    </row>
    <row r="2920" spans="2:14" x14ac:dyDescent="0.35">
      <c r="B2920" s="1796"/>
      <c r="N2920" s="1796"/>
    </row>
    <row r="2921" spans="2:14" x14ac:dyDescent="0.35">
      <c r="B2921" s="1796"/>
      <c r="N2921" s="1796"/>
    </row>
    <row r="2922" spans="2:14" x14ac:dyDescent="0.35">
      <c r="B2922" s="1796"/>
      <c r="N2922" s="1796"/>
    </row>
    <row r="2923" spans="2:14" x14ac:dyDescent="0.35">
      <c r="B2923" s="1796"/>
      <c r="N2923" s="1796"/>
    </row>
    <row r="2924" spans="2:14" x14ac:dyDescent="0.35">
      <c r="B2924" s="1796"/>
      <c r="N2924" s="1796"/>
    </row>
    <row r="2925" spans="2:14" x14ac:dyDescent="0.35">
      <c r="B2925" s="1796"/>
      <c r="N2925" s="1796"/>
    </row>
    <row r="2926" spans="2:14" x14ac:dyDescent="0.35">
      <c r="B2926" s="1796"/>
      <c r="N2926" s="1796"/>
    </row>
    <row r="2927" spans="2:14" x14ac:dyDescent="0.35">
      <c r="B2927" s="1796"/>
      <c r="N2927" s="1796"/>
    </row>
    <row r="2928" spans="2:14" x14ac:dyDescent="0.35">
      <c r="B2928" s="1796"/>
      <c r="N2928" s="1796"/>
    </row>
    <row r="2929" spans="2:14" x14ac:dyDescent="0.35">
      <c r="B2929" s="1796"/>
      <c r="N2929" s="1796"/>
    </row>
    <row r="2930" spans="2:14" x14ac:dyDescent="0.35">
      <c r="B2930" s="1796"/>
      <c r="N2930" s="1796"/>
    </row>
    <row r="2931" spans="2:14" x14ac:dyDescent="0.35">
      <c r="B2931" s="1796"/>
      <c r="N2931" s="1796"/>
    </row>
    <row r="2932" spans="2:14" x14ac:dyDescent="0.35">
      <c r="B2932" s="1796"/>
      <c r="N2932" s="1796"/>
    </row>
    <row r="2933" spans="2:14" x14ac:dyDescent="0.35">
      <c r="B2933" s="1796"/>
      <c r="N2933" s="1796"/>
    </row>
    <row r="2934" spans="2:14" x14ac:dyDescent="0.35">
      <c r="B2934" s="1796"/>
      <c r="N2934" s="1796"/>
    </row>
    <row r="2935" spans="2:14" x14ac:dyDescent="0.35">
      <c r="B2935" s="1796"/>
      <c r="N2935" s="1796"/>
    </row>
    <row r="2936" spans="2:14" x14ac:dyDescent="0.35">
      <c r="B2936" s="1796"/>
      <c r="N2936" s="1796"/>
    </row>
    <row r="2937" spans="2:14" x14ac:dyDescent="0.35">
      <c r="B2937" s="1796"/>
      <c r="N2937" s="1796"/>
    </row>
    <row r="2938" spans="2:14" x14ac:dyDescent="0.35">
      <c r="B2938" s="1796"/>
      <c r="N2938" s="1796"/>
    </row>
    <row r="2939" spans="2:14" x14ac:dyDescent="0.35">
      <c r="B2939" s="1796"/>
      <c r="N2939" s="1796"/>
    </row>
    <row r="2940" spans="2:14" x14ac:dyDescent="0.35">
      <c r="B2940" s="1796"/>
      <c r="N2940" s="1796"/>
    </row>
    <row r="2941" spans="2:14" x14ac:dyDescent="0.35">
      <c r="B2941" s="1796"/>
      <c r="N2941" s="1796"/>
    </row>
    <row r="2942" spans="2:14" x14ac:dyDescent="0.35">
      <c r="B2942" s="1796"/>
      <c r="N2942" s="1796"/>
    </row>
    <row r="2943" spans="2:14" x14ac:dyDescent="0.35">
      <c r="B2943" s="1796"/>
      <c r="N2943" s="1796"/>
    </row>
    <row r="2944" spans="2:14" x14ac:dyDescent="0.35">
      <c r="B2944" s="1796"/>
      <c r="N2944" s="1796"/>
    </row>
    <row r="2945" spans="2:14" x14ac:dyDescent="0.35">
      <c r="B2945" s="1796"/>
      <c r="N2945" s="1796"/>
    </row>
    <row r="2946" spans="2:14" x14ac:dyDescent="0.35">
      <c r="B2946" s="1796"/>
      <c r="N2946" s="1796"/>
    </row>
    <row r="2947" spans="2:14" x14ac:dyDescent="0.35">
      <c r="B2947" s="1796"/>
      <c r="N2947" s="1796"/>
    </row>
    <row r="2948" spans="2:14" x14ac:dyDescent="0.35">
      <c r="B2948" s="1796"/>
      <c r="N2948" s="1796"/>
    </row>
    <row r="2949" spans="2:14" x14ac:dyDescent="0.35">
      <c r="B2949" s="1796"/>
      <c r="N2949" s="1796"/>
    </row>
    <row r="2950" spans="2:14" x14ac:dyDescent="0.35">
      <c r="B2950" s="1796"/>
      <c r="N2950" s="1796"/>
    </row>
    <row r="2951" spans="2:14" x14ac:dyDescent="0.35">
      <c r="B2951" s="1796"/>
      <c r="N2951" s="1796"/>
    </row>
    <row r="2952" spans="2:14" x14ac:dyDescent="0.35">
      <c r="B2952" s="1796"/>
      <c r="N2952" s="1796"/>
    </row>
    <row r="2953" spans="2:14" x14ac:dyDescent="0.35">
      <c r="B2953" s="1796"/>
      <c r="N2953" s="1796"/>
    </row>
    <row r="2954" spans="2:14" x14ac:dyDescent="0.35">
      <c r="B2954" s="1796"/>
      <c r="N2954" s="1796"/>
    </row>
    <row r="2955" spans="2:14" x14ac:dyDescent="0.35">
      <c r="B2955" s="1796"/>
      <c r="N2955" s="1796"/>
    </row>
    <row r="2956" spans="2:14" x14ac:dyDescent="0.35">
      <c r="B2956" s="1796"/>
      <c r="N2956" s="1796"/>
    </row>
    <row r="2957" spans="2:14" x14ac:dyDescent="0.35">
      <c r="B2957" s="1796"/>
      <c r="N2957" s="1796"/>
    </row>
    <row r="2958" spans="2:14" x14ac:dyDescent="0.35">
      <c r="B2958" s="1796"/>
      <c r="N2958" s="1796"/>
    </row>
    <row r="2959" spans="2:14" x14ac:dyDescent="0.35">
      <c r="B2959" s="1796"/>
      <c r="N2959" s="1796"/>
    </row>
    <row r="2960" spans="2:14" x14ac:dyDescent="0.35">
      <c r="B2960" s="1796"/>
      <c r="N2960" s="1796"/>
    </row>
    <row r="2961" spans="2:14" x14ac:dyDescent="0.35">
      <c r="B2961" s="1796"/>
      <c r="N2961" s="1796"/>
    </row>
    <row r="2962" spans="2:14" x14ac:dyDescent="0.35">
      <c r="B2962" s="1796"/>
      <c r="N2962" s="1796"/>
    </row>
    <row r="2963" spans="2:14" x14ac:dyDescent="0.35">
      <c r="B2963" s="1796"/>
      <c r="N2963" s="1796"/>
    </row>
    <row r="2964" spans="2:14" x14ac:dyDescent="0.35">
      <c r="B2964" s="1796"/>
      <c r="N2964" s="1796"/>
    </row>
    <row r="2965" spans="2:14" x14ac:dyDescent="0.35">
      <c r="B2965" s="1796"/>
      <c r="N2965" s="1796"/>
    </row>
    <row r="2966" spans="2:14" x14ac:dyDescent="0.35">
      <c r="B2966" s="1796"/>
      <c r="N2966" s="1796"/>
    </row>
    <row r="2967" spans="2:14" x14ac:dyDescent="0.35">
      <c r="B2967" s="1796"/>
      <c r="N2967" s="1796"/>
    </row>
    <row r="2968" spans="2:14" x14ac:dyDescent="0.35">
      <c r="B2968" s="1796"/>
      <c r="N2968" s="1796"/>
    </row>
    <row r="2969" spans="2:14" x14ac:dyDescent="0.35">
      <c r="B2969" s="1796"/>
      <c r="N2969" s="1796"/>
    </row>
    <row r="2970" spans="2:14" x14ac:dyDescent="0.35">
      <c r="B2970" s="1796"/>
      <c r="N2970" s="1796"/>
    </row>
    <row r="2971" spans="2:14" x14ac:dyDescent="0.35">
      <c r="B2971" s="1796"/>
      <c r="N2971" s="1796"/>
    </row>
    <row r="2972" spans="2:14" x14ac:dyDescent="0.35">
      <c r="B2972" s="1796"/>
      <c r="N2972" s="1796"/>
    </row>
    <row r="2973" spans="2:14" x14ac:dyDescent="0.35">
      <c r="B2973" s="1796"/>
      <c r="N2973" s="1796"/>
    </row>
    <row r="2974" spans="2:14" x14ac:dyDescent="0.35">
      <c r="B2974" s="1796"/>
      <c r="N2974" s="1796"/>
    </row>
    <row r="2975" spans="2:14" x14ac:dyDescent="0.35">
      <c r="B2975" s="1796"/>
      <c r="N2975" s="1796"/>
    </row>
    <row r="2976" spans="2:14" x14ac:dyDescent="0.35">
      <c r="B2976" s="1796"/>
      <c r="N2976" s="1796"/>
    </row>
    <row r="2977" spans="2:14" x14ac:dyDescent="0.35">
      <c r="B2977" s="1796"/>
      <c r="N2977" s="1796"/>
    </row>
    <row r="2978" spans="2:14" x14ac:dyDescent="0.35">
      <c r="B2978" s="1796"/>
      <c r="N2978" s="1796"/>
    </row>
    <row r="2979" spans="2:14" x14ac:dyDescent="0.35">
      <c r="B2979" s="1796"/>
      <c r="N2979" s="1796"/>
    </row>
    <row r="2980" spans="2:14" x14ac:dyDescent="0.35">
      <c r="B2980" s="1796"/>
      <c r="N2980" s="1796"/>
    </row>
    <row r="2981" spans="2:14" x14ac:dyDescent="0.35">
      <c r="B2981" s="1796"/>
      <c r="N2981" s="1796"/>
    </row>
    <row r="2982" spans="2:14" x14ac:dyDescent="0.35">
      <c r="B2982" s="1796"/>
      <c r="N2982" s="1796"/>
    </row>
    <row r="2983" spans="2:14" x14ac:dyDescent="0.35">
      <c r="B2983" s="1796"/>
      <c r="N2983" s="1796"/>
    </row>
    <row r="2984" spans="2:14" x14ac:dyDescent="0.35">
      <c r="B2984" s="1796"/>
      <c r="N2984" s="1796"/>
    </row>
    <row r="2985" spans="2:14" x14ac:dyDescent="0.35">
      <c r="B2985" s="1796"/>
      <c r="N2985" s="1796"/>
    </row>
    <row r="2986" spans="2:14" x14ac:dyDescent="0.35">
      <c r="B2986" s="1796"/>
      <c r="N2986" s="1796"/>
    </row>
    <row r="2987" spans="2:14" x14ac:dyDescent="0.35">
      <c r="B2987" s="1796"/>
      <c r="N2987" s="1796"/>
    </row>
    <row r="2988" spans="2:14" x14ac:dyDescent="0.35">
      <c r="B2988" s="1796"/>
      <c r="N2988" s="1796"/>
    </row>
    <row r="2989" spans="2:14" x14ac:dyDescent="0.35">
      <c r="B2989" s="1796"/>
      <c r="N2989" s="1796"/>
    </row>
    <row r="2990" spans="2:14" x14ac:dyDescent="0.35">
      <c r="B2990" s="1796"/>
      <c r="N2990" s="1796"/>
    </row>
    <row r="2991" spans="2:14" x14ac:dyDescent="0.35">
      <c r="B2991" s="1796"/>
      <c r="N2991" s="1796"/>
    </row>
    <row r="2992" spans="2:14" x14ac:dyDescent="0.35">
      <c r="B2992" s="1796"/>
      <c r="N2992" s="1796"/>
    </row>
    <row r="2993" spans="2:14" x14ac:dyDescent="0.35">
      <c r="B2993" s="1796"/>
      <c r="N2993" s="1796"/>
    </row>
    <row r="2994" spans="2:14" x14ac:dyDescent="0.35">
      <c r="B2994" s="1796"/>
      <c r="N2994" s="1796"/>
    </row>
    <row r="2995" spans="2:14" x14ac:dyDescent="0.35">
      <c r="B2995" s="1796"/>
      <c r="N2995" s="1796"/>
    </row>
    <row r="2996" spans="2:14" x14ac:dyDescent="0.35">
      <c r="B2996" s="1796"/>
      <c r="N2996" s="1796"/>
    </row>
    <row r="2997" spans="2:14" x14ac:dyDescent="0.35">
      <c r="B2997" s="1796"/>
      <c r="N2997" s="1796"/>
    </row>
    <row r="2998" spans="2:14" x14ac:dyDescent="0.35">
      <c r="B2998" s="1796"/>
      <c r="N2998" s="1796"/>
    </row>
    <row r="2999" spans="2:14" x14ac:dyDescent="0.35">
      <c r="B2999" s="1796"/>
      <c r="N2999" s="1796"/>
    </row>
    <row r="3000" spans="2:14" x14ac:dyDescent="0.35">
      <c r="B3000" s="1796"/>
      <c r="N3000" s="1796"/>
    </row>
    <row r="3001" spans="2:14" x14ac:dyDescent="0.35">
      <c r="B3001" s="1796"/>
      <c r="N3001" s="1796"/>
    </row>
    <row r="3002" spans="2:14" x14ac:dyDescent="0.35">
      <c r="B3002" s="1796"/>
      <c r="N3002" s="1796"/>
    </row>
    <row r="3003" spans="2:14" x14ac:dyDescent="0.35">
      <c r="B3003" s="1796"/>
      <c r="N3003" s="1796"/>
    </row>
    <row r="3004" spans="2:14" x14ac:dyDescent="0.35">
      <c r="B3004" s="1796"/>
      <c r="N3004" s="1796"/>
    </row>
    <row r="3005" spans="2:14" x14ac:dyDescent="0.35">
      <c r="B3005" s="1796"/>
      <c r="N3005" s="1796"/>
    </row>
    <row r="3006" spans="2:14" x14ac:dyDescent="0.35">
      <c r="B3006" s="1796"/>
      <c r="N3006" s="1796"/>
    </row>
    <row r="3007" spans="2:14" x14ac:dyDescent="0.35">
      <c r="B3007" s="1796"/>
      <c r="N3007" s="1796"/>
    </row>
    <row r="3008" spans="2:14" x14ac:dyDescent="0.35">
      <c r="B3008" s="1796"/>
      <c r="N3008" s="1796"/>
    </row>
    <row r="3009" spans="2:14" x14ac:dyDescent="0.35">
      <c r="B3009" s="1796"/>
      <c r="N3009" s="1796"/>
    </row>
    <row r="3010" spans="2:14" x14ac:dyDescent="0.35">
      <c r="B3010" s="1796"/>
      <c r="N3010" s="1796"/>
    </row>
    <row r="3011" spans="2:14" x14ac:dyDescent="0.35">
      <c r="B3011" s="1796"/>
      <c r="N3011" s="1796"/>
    </row>
    <row r="3012" spans="2:14" x14ac:dyDescent="0.35">
      <c r="B3012" s="1796"/>
      <c r="N3012" s="1796"/>
    </row>
    <row r="3013" spans="2:14" x14ac:dyDescent="0.35">
      <c r="B3013" s="1796"/>
      <c r="N3013" s="1796"/>
    </row>
    <row r="3014" spans="2:14" x14ac:dyDescent="0.35">
      <c r="B3014" s="1796"/>
      <c r="N3014" s="1796"/>
    </row>
    <row r="3015" spans="2:14" x14ac:dyDescent="0.35">
      <c r="B3015" s="1796"/>
      <c r="N3015" s="1796"/>
    </row>
    <row r="3016" spans="2:14" x14ac:dyDescent="0.35">
      <c r="B3016" s="1796"/>
      <c r="N3016" s="1796"/>
    </row>
    <row r="3017" spans="2:14" x14ac:dyDescent="0.35">
      <c r="B3017" s="1796"/>
      <c r="N3017" s="1796"/>
    </row>
    <row r="3018" spans="2:14" x14ac:dyDescent="0.35">
      <c r="B3018" s="1796"/>
      <c r="N3018" s="1796"/>
    </row>
    <row r="3019" spans="2:14" x14ac:dyDescent="0.35">
      <c r="B3019" s="1796"/>
      <c r="N3019" s="1796"/>
    </row>
    <row r="3020" spans="2:14" x14ac:dyDescent="0.35">
      <c r="B3020" s="1796"/>
      <c r="N3020" s="1796"/>
    </row>
    <row r="3021" spans="2:14" x14ac:dyDescent="0.35">
      <c r="B3021" s="1796"/>
      <c r="N3021" s="1796"/>
    </row>
    <row r="3022" spans="2:14" x14ac:dyDescent="0.35">
      <c r="B3022" s="1796"/>
      <c r="N3022" s="1796"/>
    </row>
    <row r="3023" spans="2:14" x14ac:dyDescent="0.35">
      <c r="B3023" s="1796"/>
      <c r="N3023" s="1796"/>
    </row>
    <row r="3024" spans="2:14" x14ac:dyDescent="0.35">
      <c r="B3024" s="1796"/>
      <c r="N3024" s="1796"/>
    </row>
    <row r="3025" spans="2:14" x14ac:dyDescent="0.35">
      <c r="B3025" s="1796"/>
      <c r="N3025" s="1796"/>
    </row>
    <row r="3026" spans="2:14" x14ac:dyDescent="0.35">
      <c r="B3026" s="1796"/>
      <c r="N3026" s="1796"/>
    </row>
    <row r="3027" spans="2:14" x14ac:dyDescent="0.35">
      <c r="B3027" s="1796"/>
      <c r="N3027" s="1796"/>
    </row>
    <row r="3028" spans="2:14" x14ac:dyDescent="0.35">
      <c r="B3028" s="1796"/>
      <c r="N3028" s="1796"/>
    </row>
    <row r="3029" spans="2:14" x14ac:dyDescent="0.35">
      <c r="B3029" s="1796"/>
      <c r="N3029" s="1796"/>
    </row>
    <row r="3030" spans="2:14" x14ac:dyDescent="0.35">
      <c r="B3030" s="1796"/>
      <c r="N3030" s="1796"/>
    </row>
    <row r="3031" spans="2:14" x14ac:dyDescent="0.35">
      <c r="B3031" s="1796"/>
      <c r="N3031" s="1796"/>
    </row>
    <row r="3032" spans="2:14" x14ac:dyDescent="0.35">
      <c r="B3032" s="1796"/>
      <c r="N3032" s="1796"/>
    </row>
    <row r="3033" spans="2:14" x14ac:dyDescent="0.35">
      <c r="B3033" s="1796"/>
      <c r="N3033" s="1796"/>
    </row>
    <row r="3034" spans="2:14" x14ac:dyDescent="0.35">
      <c r="B3034" s="1796"/>
      <c r="N3034" s="1796"/>
    </row>
    <row r="3035" spans="2:14" x14ac:dyDescent="0.35">
      <c r="B3035" s="1796"/>
      <c r="N3035" s="1796"/>
    </row>
    <row r="3036" spans="2:14" x14ac:dyDescent="0.35">
      <c r="B3036" s="1796"/>
      <c r="N3036" s="1796"/>
    </row>
    <row r="3037" spans="2:14" x14ac:dyDescent="0.35">
      <c r="B3037" s="1796"/>
      <c r="N3037" s="1796"/>
    </row>
    <row r="3038" spans="2:14" x14ac:dyDescent="0.35">
      <c r="B3038" s="1796"/>
      <c r="N3038" s="1796"/>
    </row>
    <row r="3039" spans="2:14" x14ac:dyDescent="0.35">
      <c r="B3039" s="1796"/>
      <c r="N3039" s="1796"/>
    </row>
    <row r="3040" spans="2:14" x14ac:dyDescent="0.35">
      <c r="B3040" s="1796"/>
      <c r="N3040" s="1796"/>
    </row>
    <row r="3041" spans="2:14" x14ac:dyDescent="0.35">
      <c r="B3041" s="1796"/>
      <c r="N3041" s="1796"/>
    </row>
    <row r="3042" spans="2:14" x14ac:dyDescent="0.35">
      <c r="B3042" s="1796"/>
      <c r="N3042" s="1796"/>
    </row>
    <row r="3043" spans="2:14" x14ac:dyDescent="0.35">
      <c r="B3043" s="1796"/>
      <c r="N3043" s="1796"/>
    </row>
    <row r="3044" spans="2:14" x14ac:dyDescent="0.35">
      <c r="B3044" s="1796"/>
      <c r="N3044" s="1796"/>
    </row>
    <row r="3045" spans="2:14" x14ac:dyDescent="0.35">
      <c r="B3045" s="1796"/>
      <c r="N3045" s="1796"/>
    </row>
    <row r="3046" spans="2:14" x14ac:dyDescent="0.35">
      <c r="B3046" s="1796"/>
      <c r="N3046" s="1796"/>
    </row>
    <row r="3047" spans="2:14" x14ac:dyDescent="0.35">
      <c r="B3047" s="1796"/>
      <c r="N3047" s="1796"/>
    </row>
    <row r="3048" spans="2:14" x14ac:dyDescent="0.35">
      <c r="B3048" s="1796"/>
      <c r="N3048" s="1796"/>
    </row>
    <row r="3049" spans="2:14" x14ac:dyDescent="0.35">
      <c r="B3049" s="1796"/>
      <c r="N3049" s="1796"/>
    </row>
    <row r="3050" spans="2:14" x14ac:dyDescent="0.35">
      <c r="B3050" s="1796"/>
      <c r="N3050" s="1796"/>
    </row>
    <row r="3051" spans="2:14" x14ac:dyDescent="0.35">
      <c r="B3051" s="1796"/>
      <c r="N3051" s="1796"/>
    </row>
    <row r="3052" spans="2:14" x14ac:dyDescent="0.35">
      <c r="B3052" s="1796"/>
      <c r="N3052" s="1796"/>
    </row>
    <row r="3053" spans="2:14" x14ac:dyDescent="0.35">
      <c r="B3053" s="1796"/>
      <c r="N3053" s="1796"/>
    </row>
    <row r="3054" spans="2:14" x14ac:dyDescent="0.35">
      <c r="B3054" s="1796"/>
      <c r="N3054" s="1796"/>
    </row>
    <row r="3055" spans="2:14" x14ac:dyDescent="0.35">
      <c r="B3055" s="1796"/>
      <c r="N3055" s="1796"/>
    </row>
    <row r="3056" spans="2:14" x14ac:dyDescent="0.35">
      <c r="B3056" s="1796"/>
      <c r="N3056" s="1796"/>
    </row>
    <row r="3057" spans="2:14" x14ac:dyDescent="0.35">
      <c r="B3057" s="1796"/>
      <c r="N3057" s="1796"/>
    </row>
    <row r="3058" spans="2:14" x14ac:dyDescent="0.35">
      <c r="B3058" s="1796"/>
      <c r="N3058" s="1796"/>
    </row>
    <row r="3059" spans="2:14" x14ac:dyDescent="0.35">
      <c r="B3059" s="1796"/>
      <c r="N3059" s="1796"/>
    </row>
    <row r="3060" spans="2:14" x14ac:dyDescent="0.35">
      <c r="B3060" s="1796"/>
      <c r="N3060" s="1796"/>
    </row>
    <row r="3061" spans="2:14" x14ac:dyDescent="0.35">
      <c r="B3061" s="1796"/>
      <c r="N3061" s="1796"/>
    </row>
    <row r="3062" spans="2:14" x14ac:dyDescent="0.35">
      <c r="B3062" s="1796"/>
      <c r="N3062" s="1796"/>
    </row>
    <row r="3063" spans="2:14" x14ac:dyDescent="0.35">
      <c r="B3063" s="1796"/>
      <c r="N3063" s="1796"/>
    </row>
    <row r="3064" spans="2:14" x14ac:dyDescent="0.35">
      <c r="B3064" s="1796"/>
      <c r="N3064" s="1796"/>
    </row>
    <row r="3065" spans="2:14" x14ac:dyDescent="0.35">
      <c r="B3065" s="1796"/>
      <c r="N3065" s="1796"/>
    </row>
    <row r="3066" spans="2:14" x14ac:dyDescent="0.35">
      <c r="B3066" s="1796"/>
      <c r="N3066" s="1796"/>
    </row>
    <row r="3067" spans="2:14" x14ac:dyDescent="0.35">
      <c r="B3067" s="1796"/>
      <c r="N3067" s="1796"/>
    </row>
    <row r="3068" spans="2:14" x14ac:dyDescent="0.35">
      <c r="B3068" s="1796"/>
      <c r="N3068" s="1796"/>
    </row>
    <row r="3069" spans="2:14" x14ac:dyDescent="0.35">
      <c r="B3069" s="1796"/>
      <c r="N3069" s="1796"/>
    </row>
    <row r="3070" spans="2:14" x14ac:dyDescent="0.35">
      <c r="B3070" s="1796"/>
      <c r="N3070" s="1796"/>
    </row>
    <row r="3071" spans="2:14" x14ac:dyDescent="0.35">
      <c r="B3071" s="1796"/>
      <c r="N3071" s="1796"/>
    </row>
    <row r="3072" spans="2:14" x14ac:dyDescent="0.35">
      <c r="B3072" s="1796"/>
      <c r="N3072" s="1796"/>
    </row>
    <row r="3073" spans="2:14" x14ac:dyDescent="0.35">
      <c r="B3073" s="1796"/>
      <c r="N3073" s="1796"/>
    </row>
    <row r="3074" spans="2:14" x14ac:dyDescent="0.35">
      <c r="B3074" s="1796"/>
      <c r="N3074" s="1796"/>
    </row>
    <row r="3075" spans="2:14" x14ac:dyDescent="0.35">
      <c r="B3075" s="1796"/>
      <c r="N3075" s="1796"/>
    </row>
    <row r="3076" spans="2:14" x14ac:dyDescent="0.35">
      <c r="B3076" s="1796"/>
      <c r="N3076" s="1796"/>
    </row>
    <row r="3077" spans="2:14" x14ac:dyDescent="0.35">
      <c r="B3077" s="1796"/>
      <c r="N3077" s="1796"/>
    </row>
    <row r="3078" spans="2:14" x14ac:dyDescent="0.35">
      <c r="B3078" s="1796"/>
      <c r="N3078" s="1796"/>
    </row>
    <row r="3079" spans="2:14" x14ac:dyDescent="0.35">
      <c r="B3079" s="1796"/>
      <c r="N3079" s="1796"/>
    </row>
    <row r="3080" spans="2:14" x14ac:dyDescent="0.35">
      <c r="B3080" s="1796"/>
      <c r="N3080" s="1796"/>
    </row>
    <row r="3081" spans="2:14" x14ac:dyDescent="0.35">
      <c r="B3081" s="1796"/>
      <c r="N3081" s="1796"/>
    </row>
    <row r="3082" spans="2:14" x14ac:dyDescent="0.35">
      <c r="B3082" s="1796"/>
      <c r="N3082" s="1796"/>
    </row>
    <row r="3083" spans="2:14" x14ac:dyDescent="0.35">
      <c r="B3083" s="1796"/>
      <c r="N3083" s="1796"/>
    </row>
    <row r="3084" spans="2:14" x14ac:dyDescent="0.35">
      <c r="B3084" s="1796"/>
      <c r="N3084" s="1796"/>
    </row>
    <row r="3085" spans="2:14" x14ac:dyDescent="0.35">
      <c r="B3085" s="1796"/>
      <c r="N3085" s="1796"/>
    </row>
    <row r="3086" spans="2:14" x14ac:dyDescent="0.35">
      <c r="B3086" s="1796"/>
      <c r="N3086" s="1796"/>
    </row>
    <row r="3087" spans="2:14" x14ac:dyDescent="0.35">
      <c r="B3087" s="1796"/>
      <c r="N3087" s="1796"/>
    </row>
    <row r="3088" spans="2:14" x14ac:dyDescent="0.35">
      <c r="B3088" s="1796"/>
      <c r="N3088" s="1796"/>
    </row>
    <row r="3089" spans="2:14" x14ac:dyDescent="0.35">
      <c r="B3089" s="1796"/>
      <c r="N3089" s="1796"/>
    </row>
    <row r="3090" spans="2:14" x14ac:dyDescent="0.35">
      <c r="B3090" s="1796"/>
      <c r="N3090" s="1796"/>
    </row>
    <row r="3091" spans="2:14" x14ac:dyDescent="0.35">
      <c r="B3091" s="1796"/>
      <c r="N3091" s="1796"/>
    </row>
    <row r="3092" spans="2:14" x14ac:dyDescent="0.35">
      <c r="B3092" s="1796"/>
      <c r="N3092" s="1796"/>
    </row>
    <row r="3093" spans="2:14" x14ac:dyDescent="0.35">
      <c r="B3093" s="1796"/>
      <c r="N3093" s="1796"/>
    </row>
    <row r="3094" spans="2:14" x14ac:dyDescent="0.35">
      <c r="B3094" s="1796"/>
      <c r="N3094" s="1796"/>
    </row>
    <row r="3095" spans="2:14" x14ac:dyDescent="0.35">
      <c r="B3095" s="1796"/>
      <c r="N3095" s="1796"/>
    </row>
    <row r="3096" spans="2:14" x14ac:dyDescent="0.35">
      <c r="B3096" s="1796"/>
      <c r="N3096" s="1796"/>
    </row>
    <row r="3097" spans="2:14" x14ac:dyDescent="0.35">
      <c r="B3097" s="1796"/>
      <c r="N3097" s="1796"/>
    </row>
    <row r="3098" spans="2:14" x14ac:dyDescent="0.35">
      <c r="B3098" s="1796"/>
      <c r="N3098" s="1796"/>
    </row>
    <row r="3099" spans="2:14" x14ac:dyDescent="0.35">
      <c r="B3099" s="1796"/>
      <c r="N3099" s="1796"/>
    </row>
    <row r="3100" spans="2:14" x14ac:dyDescent="0.35">
      <c r="B3100" s="1796"/>
      <c r="N3100" s="1796"/>
    </row>
    <row r="3101" spans="2:14" x14ac:dyDescent="0.35">
      <c r="B3101" s="1796"/>
      <c r="N3101" s="1796"/>
    </row>
    <row r="3102" spans="2:14" x14ac:dyDescent="0.35">
      <c r="B3102" s="1796"/>
      <c r="N3102" s="1796"/>
    </row>
    <row r="3103" spans="2:14" x14ac:dyDescent="0.35">
      <c r="B3103" s="1796"/>
      <c r="N3103" s="1796"/>
    </row>
    <row r="3104" spans="2:14" x14ac:dyDescent="0.35">
      <c r="B3104" s="1796"/>
      <c r="N3104" s="1796"/>
    </row>
    <row r="3105" spans="2:14" x14ac:dyDescent="0.35">
      <c r="B3105" s="1796"/>
      <c r="N3105" s="1796"/>
    </row>
    <row r="3106" spans="2:14" x14ac:dyDescent="0.35">
      <c r="B3106" s="1796"/>
      <c r="N3106" s="1796"/>
    </row>
    <row r="3107" spans="2:14" x14ac:dyDescent="0.35">
      <c r="B3107" s="1796"/>
      <c r="N3107" s="1796"/>
    </row>
    <row r="3108" spans="2:14" x14ac:dyDescent="0.35">
      <c r="B3108" s="1796"/>
      <c r="N3108" s="1796"/>
    </row>
    <row r="3109" spans="2:14" x14ac:dyDescent="0.35">
      <c r="B3109" s="1796"/>
      <c r="N3109" s="1796"/>
    </row>
    <row r="3110" spans="2:14" x14ac:dyDescent="0.35">
      <c r="B3110" s="1796"/>
      <c r="N3110" s="1796"/>
    </row>
    <row r="3111" spans="2:14" x14ac:dyDescent="0.35">
      <c r="B3111" s="1796"/>
      <c r="C3111" s="3584" t="s">
        <v>135</v>
      </c>
      <c r="D3111" s="3584"/>
      <c r="E3111" s="3584"/>
      <c r="F3111" s="3584"/>
      <c r="G3111" s="3584"/>
      <c r="H3111" s="3584"/>
      <c r="I3111" s="3584"/>
      <c r="J3111" s="3584"/>
      <c r="K3111" s="3584"/>
      <c r="L3111" s="3584"/>
      <c r="M3111" s="3584"/>
      <c r="N3111" s="1796"/>
    </row>
    <row r="3112" spans="2:14" x14ac:dyDescent="0.35">
      <c r="B3112" s="1796"/>
      <c r="C3112" s="3584"/>
      <c r="D3112" s="3584"/>
      <c r="E3112" s="3584"/>
      <c r="F3112" s="3584"/>
      <c r="G3112" s="3584"/>
      <c r="H3112" s="3584"/>
      <c r="I3112" s="3584"/>
      <c r="J3112" s="3584"/>
      <c r="K3112" s="3584"/>
      <c r="L3112" s="3584"/>
      <c r="M3112" s="3584"/>
      <c r="N3112" s="1796"/>
    </row>
    <row r="3113" spans="2:14" x14ac:dyDescent="0.35">
      <c r="B3113" s="1796"/>
      <c r="C3113" s="3584"/>
      <c r="D3113" s="3584"/>
      <c r="E3113" s="3584"/>
      <c r="F3113" s="3584"/>
      <c r="G3113" s="3584"/>
      <c r="H3113" s="3584"/>
      <c r="I3113" s="3584"/>
      <c r="J3113" s="3584"/>
      <c r="K3113" s="3584"/>
      <c r="L3113" s="3584"/>
      <c r="M3113" s="3584"/>
      <c r="N3113" s="1796"/>
    </row>
    <row r="3114" spans="2:14" x14ac:dyDescent="0.35">
      <c r="B3114" s="1796"/>
      <c r="C3114" s="3584"/>
      <c r="D3114" s="3584"/>
      <c r="E3114" s="3584"/>
      <c r="F3114" s="3584"/>
      <c r="G3114" s="3584"/>
      <c r="H3114" s="3584"/>
      <c r="I3114" s="3584"/>
      <c r="J3114" s="3584"/>
      <c r="K3114" s="3584"/>
      <c r="L3114" s="3584"/>
      <c r="M3114" s="3584"/>
      <c r="N3114" s="1796"/>
    </row>
    <row r="3115" spans="2:14" x14ac:dyDescent="0.35">
      <c r="B3115" s="1796"/>
      <c r="C3115" s="3584"/>
      <c r="D3115" s="3584"/>
      <c r="E3115" s="3584"/>
      <c r="F3115" s="3584"/>
      <c r="G3115" s="3584"/>
      <c r="H3115" s="3584"/>
      <c r="I3115" s="3584"/>
      <c r="J3115" s="3584"/>
      <c r="K3115" s="3584"/>
      <c r="L3115" s="3584"/>
      <c r="M3115" s="3584"/>
      <c r="N3115" s="1796"/>
    </row>
    <row r="3116" spans="2:14" x14ac:dyDescent="0.35">
      <c r="B3116" s="1796"/>
      <c r="C3116" s="3584"/>
      <c r="D3116" s="3584"/>
      <c r="E3116" s="3584"/>
      <c r="F3116" s="3584"/>
      <c r="G3116" s="3584"/>
      <c r="H3116" s="3584"/>
      <c r="I3116" s="3584"/>
      <c r="J3116" s="3584"/>
      <c r="K3116" s="3584"/>
      <c r="L3116" s="3584"/>
      <c r="M3116" s="3584"/>
      <c r="N3116" s="1796"/>
    </row>
    <row r="3117" spans="2:14" x14ac:dyDescent="0.35">
      <c r="B3117" s="1796"/>
      <c r="N3117" s="1796"/>
    </row>
    <row r="3118" spans="2:14" x14ac:dyDescent="0.35">
      <c r="B3118" s="1796"/>
      <c r="N3118" s="1796"/>
    </row>
    <row r="3119" spans="2:14" x14ac:dyDescent="0.35">
      <c r="B3119" s="1796"/>
      <c r="N3119" s="1796"/>
    </row>
    <row r="3120" spans="2:14" x14ac:dyDescent="0.35">
      <c r="B3120" s="1796"/>
      <c r="N3120" s="1796"/>
    </row>
    <row r="3121" spans="2:14" x14ac:dyDescent="0.35">
      <c r="B3121" s="1796"/>
      <c r="N3121" s="1796"/>
    </row>
    <row r="3122" spans="2:14" x14ac:dyDescent="0.35">
      <c r="B3122" s="1796"/>
      <c r="N3122" s="1796"/>
    </row>
    <row r="3123" spans="2:14" x14ac:dyDescent="0.35">
      <c r="B3123" s="1796"/>
      <c r="N3123" s="1796"/>
    </row>
    <row r="3124" spans="2:14" x14ac:dyDescent="0.35">
      <c r="B3124" s="1796"/>
      <c r="N3124" s="1796"/>
    </row>
    <row r="3125" spans="2:14" x14ac:dyDescent="0.35">
      <c r="B3125" s="1796"/>
      <c r="N3125" s="1796"/>
    </row>
    <row r="3126" spans="2:14" x14ac:dyDescent="0.35">
      <c r="B3126" s="1796"/>
      <c r="N3126" s="1796"/>
    </row>
    <row r="3127" spans="2:14" x14ac:dyDescent="0.35">
      <c r="B3127" s="1796"/>
      <c r="N3127" s="1796"/>
    </row>
    <row r="3128" spans="2:14" x14ac:dyDescent="0.35">
      <c r="B3128" s="1796"/>
      <c r="N3128" s="1796"/>
    </row>
    <row r="3129" spans="2:14" x14ac:dyDescent="0.35">
      <c r="B3129" s="1796"/>
      <c r="N3129" s="1796"/>
    </row>
    <row r="3130" spans="2:14" x14ac:dyDescent="0.35">
      <c r="B3130" s="1796"/>
      <c r="N3130" s="1796"/>
    </row>
    <row r="3131" spans="2:14" x14ac:dyDescent="0.35">
      <c r="B3131" s="1796"/>
      <c r="N3131" s="1796"/>
    </row>
    <row r="3132" spans="2:14" x14ac:dyDescent="0.35">
      <c r="B3132" s="1796"/>
      <c r="N3132" s="1796"/>
    </row>
    <row r="3133" spans="2:14" x14ac:dyDescent="0.35">
      <c r="B3133" s="1796"/>
      <c r="N3133" s="1796"/>
    </row>
    <row r="3134" spans="2:14" x14ac:dyDescent="0.35">
      <c r="B3134" s="1796"/>
      <c r="N3134" s="1796"/>
    </row>
    <row r="3135" spans="2:14" x14ac:dyDescent="0.35">
      <c r="B3135" s="1796"/>
      <c r="N3135" s="1796"/>
    </row>
    <row r="3136" spans="2:14" x14ac:dyDescent="0.35">
      <c r="B3136" s="1796"/>
      <c r="N3136" s="1796"/>
    </row>
    <row r="3137" spans="2:14" x14ac:dyDescent="0.35">
      <c r="B3137" s="1796"/>
      <c r="N3137" s="1796"/>
    </row>
    <row r="3138" spans="2:14" x14ac:dyDescent="0.35">
      <c r="B3138" s="1796"/>
      <c r="N3138" s="1796"/>
    </row>
    <row r="3139" spans="2:14" ht="16" thickBot="1" x14ac:dyDescent="0.4">
      <c r="B3139" s="1796"/>
      <c r="N3139" s="1796"/>
    </row>
    <row r="3140" spans="2:14" ht="16" thickBot="1" x14ac:dyDescent="0.4">
      <c r="B3140" s="1796"/>
      <c r="D3140" s="3587" t="s">
        <v>135</v>
      </c>
      <c r="E3140" s="3588"/>
      <c r="F3140" s="3589"/>
      <c r="N3140" s="1796"/>
    </row>
    <row r="3141" spans="2:14" x14ac:dyDescent="0.35">
      <c r="B3141" s="1796"/>
      <c r="C3141" s="3583" t="s">
        <v>143</v>
      </c>
      <c r="D3141" s="3515"/>
      <c r="E3141" s="3515"/>
      <c r="F3141" s="3515"/>
      <c r="G3141" s="3515"/>
      <c r="H3141" s="3515"/>
      <c r="I3141" s="3515"/>
      <c r="J3141" s="3515"/>
      <c r="K3141" s="3515"/>
      <c r="L3141" s="3515"/>
      <c r="M3141" s="3515"/>
      <c r="N3141" s="1796"/>
    </row>
    <row r="3142" spans="2:14" x14ac:dyDescent="0.35">
      <c r="B3142" s="1796"/>
      <c r="C3142" s="3583"/>
      <c r="D3142" s="3515"/>
      <c r="E3142" s="3515"/>
      <c r="F3142" s="3515"/>
      <c r="G3142" s="3515"/>
      <c r="H3142" s="3515"/>
      <c r="I3142" s="3515"/>
      <c r="J3142" s="3515"/>
      <c r="K3142" s="3515"/>
      <c r="L3142" s="3515"/>
      <c r="M3142" s="3515"/>
      <c r="N3142" s="1796"/>
    </row>
    <row r="3143" spans="2:14" x14ac:dyDescent="0.35">
      <c r="B3143" s="1796"/>
      <c r="N3143" s="1796"/>
    </row>
    <row r="3144" spans="2:14" x14ac:dyDescent="0.35">
      <c r="B3144" s="1796"/>
      <c r="N3144" s="1796"/>
    </row>
    <row r="3145" spans="2:14" x14ac:dyDescent="0.35">
      <c r="B3145" s="1796"/>
      <c r="N3145" s="1796"/>
    </row>
    <row r="3146" spans="2:14" x14ac:dyDescent="0.35">
      <c r="B3146" s="1796"/>
      <c r="N3146" s="1796"/>
    </row>
    <row r="3147" spans="2:14" x14ac:dyDescent="0.35">
      <c r="B3147" s="1796"/>
      <c r="N3147" s="1796"/>
    </row>
    <row r="3148" spans="2:14" x14ac:dyDescent="0.35">
      <c r="B3148" s="1796"/>
      <c r="N3148" s="1796"/>
    </row>
    <row r="3149" spans="2:14" x14ac:dyDescent="0.35">
      <c r="B3149" s="1796"/>
      <c r="N3149" s="1796"/>
    </row>
    <row r="3150" spans="2:14" x14ac:dyDescent="0.35">
      <c r="B3150" s="1796"/>
      <c r="N3150" s="1796"/>
    </row>
    <row r="3151" spans="2:14" x14ac:dyDescent="0.35">
      <c r="B3151" s="1796"/>
      <c r="N3151" s="1796"/>
    </row>
    <row r="3152" spans="2:14" x14ac:dyDescent="0.35">
      <c r="B3152" s="1796"/>
      <c r="N3152" s="1796"/>
    </row>
    <row r="3153" spans="2:14" x14ac:dyDescent="0.35">
      <c r="B3153" s="1796"/>
      <c r="N3153" s="1796"/>
    </row>
    <row r="3154" spans="2:14" x14ac:dyDescent="0.35">
      <c r="B3154" s="1796"/>
      <c r="N3154" s="1796"/>
    </row>
    <row r="3155" spans="2:14" x14ac:dyDescent="0.35">
      <c r="B3155" s="1796"/>
      <c r="N3155" s="1796"/>
    </row>
    <row r="3156" spans="2:14" x14ac:dyDescent="0.35">
      <c r="B3156" s="1796"/>
      <c r="N3156" s="1796"/>
    </row>
    <row r="3157" spans="2:14" x14ac:dyDescent="0.35">
      <c r="B3157" s="1796"/>
      <c r="N3157" s="1796"/>
    </row>
    <row r="3158" spans="2:14" x14ac:dyDescent="0.35">
      <c r="B3158" s="1796"/>
      <c r="N3158" s="1796"/>
    </row>
    <row r="3159" spans="2:14" x14ac:dyDescent="0.35">
      <c r="B3159" s="1796"/>
      <c r="N3159" s="1796"/>
    </row>
    <row r="3160" spans="2:14" x14ac:dyDescent="0.35">
      <c r="B3160" s="1796"/>
      <c r="N3160" s="1796"/>
    </row>
    <row r="3161" spans="2:14" x14ac:dyDescent="0.35">
      <c r="B3161" s="1796"/>
      <c r="N3161" s="1796"/>
    </row>
    <row r="3162" spans="2:14" x14ac:dyDescent="0.35">
      <c r="B3162" s="1796"/>
      <c r="N3162" s="1796"/>
    </row>
    <row r="3163" spans="2:14" x14ac:dyDescent="0.35">
      <c r="B3163" s="1796"/>
      <c r="N3163" s="1796"/>
    </row>
    <row r="3164" spans="2:14" x14ac:dyDescent="0.35">
      <c r="B3164" s="1796"/>
      <c r="N3164" s="1796"/>
    </row>
    <row r="3165" spans="2:14" x14ac:dyDescent="0.35">
      <c r="B3165" s="1796"/>
      <c r="N3165" s="1796"/>
    </row>
    <row r="3166" spans="2:14" x14ac:dyDescent="0.35">
      <c r="B3166" s="1796"/>
      <c r="N3166" s="1796"/>
    </row>
    <row r="3167" spans="2:14" x14ac:dyDescent="0.35">
      <c r="B3167" s="1796"/>
      <c r="N3167" s="1796"/>
    </row>
    <row r="3168" spans="2:14" x14ac:dyDescent="0.35">
      <c r="B3168" s="1796"/>
      <c r="N3168" s="1796"/>
    </row>
    <row r="3169" spans="2:14" x14ac:dyDescent="0.35">
      <c r="B3169" s="1796"/>
      <c r="N3169" s="1796"/>
    </row>
    <row r="3170" spans="2:14" x14ac:dyDescent="0.35">
      <c r="B3170" s="1796"/>
      <c r="N3170" s="1796"/>
    </row>
    <row r="3171" spans="2:14" x14ac:dyDescent="0.35">
      <c r="B3171" s="1796"/>
      <c r="N3171" s="1796"/>
    </row>
    <row r="3172" spans="2:14" x14ac:dyDescent="0.35">
      <c r="B3172" s="1796"/>
      <c r="N3172" s="1796"/>
    </row>
    <row r="3173" spans="2:14" x14ac:dyDescent="0.35">
      <c r="B3173" s="1796"/>
      <c r="N3173" s="1796"/>
    </row>
    <row r="3174" spans="2:14" x14ac:dyDescent="0.35">
      <c r="B3174" s="1796"/>
      <c r="N3174" s="1796"/>
    </row>
    <row r="3175" spans="2:14" x14ac:dyDescent="0.35">
      <c r="B3175" s="1796"/>
      <c r="N3175" s="1796"/>
    </row>
    <row r="3176" spans="2:14" x14ac:dyDescent="0.35">
      <c r="B3176" s="1796"/>
      <c r="N3176" s="1796"/>
    </row>
    <row r="3177" spans="2:14" x14ac:dyDescent="0.35">
      <c r="B3177" s="1796"/>
      <c r="N3177" s="1796"/>
    </row>
    <row r="3178" spans="2:14" x14ac:dyDescent="0.35">
      <c r="B3178" s="1796"/>
      <c r="N3178" s="1796"/>
    </row>
    <row r="3179" spans="2:14" x14ac:dyDescent="0.35">
      <c r="B3179" s="1796"/>
      <c r="N3179" s="1796"/>
    </row>
    <row r="3180" spans="2:14" x14ac:dyDescent="0.35">
      <c r="B3180" s="1796"/>
      <c r="N3180" s="1796"/>
    </row>
    <row r="3181" spans="2:14" x14ac:dyDescent="0.35">
      <c r="B3181" s="1796"/>
      <c r="N3181" s="1796"/>
    </row>
    <row r="3182" spans="2:14" x14ac:dyDescent="0.35">
      <c r="B3182" s="1796"/>
      <c r="N3182" s="1796"/>
    </row>
    <row r="3183" spans="2:14" x14ac:dyDescent="0.35">
      <c r="B3183" s="1796"/>
      <c r="N3183" s="1796"/>
    </row>
    <row r="3184" spans="2:14" x14ac:dyDescent="0.35">
      <c r="B3184" s="1796"/>
      <c r="N3184" s="1796"/>
    </row>
    <row r="3185" spans="2:14" x14ac:dyDescent="0.35">
      <c r="B3185" s="1796"/>
      <c r="N3185" s="1796"/>
    </row>
    <row r="3186" spans="2:14" x14ac:dyDescent="0.35">
      <c r="B3186" s="1796"/>
      <c r="N3186" s="1796"/>
    </row>
    <row r="3187" spans="2:14" x14ac:dyDescent="0.35">
      <c r="B3187" s="1796"/>
      <c r="N3187" s="1796"/>
    </row>
    <row r="3188" spans="2:14" x14ac:dyDescent="0.35">
      <c r="B3188" s="1796"/>
      <c r="N3188" s="1796"/>
    </row>
    <row r="3189" spans="2:14" x14ac:dyDescent="0.35">
      <c r="B3189" s="1796"/>
      <c r="N3189" s="1796"/>
    </row>
    <row r="3190" spans="2:14" x14ac:dyDescent="0.35">
      <c r="B3190" s="1796"/>
      <c r="N3190" s="1796"/>
    </row>
    <row r="3191" spans="2:14" x14ac:dyDescent="0.35">
      <c r="B3191" s="1796"/>
      <c r="N3191" s="1796"/>
    </row>
    <row r="3192" spans="2:14" x14ac:dyDescent="0.35">
      <c r="B3192" s="1796"/>
      <c r="N3192" s="1796"/>
    </row>
    <row r="3193" spans="2:14" x14ac:dyDescent="0.35">
      <c r="B3193" s="1796"/>
      <c r="N3193" s="1796"/>
    </row>
    <row r="3194" spans="2:14" x14ac:dyDescent="0.35">
      <c r="B3194" s="1796"/>
      <c r="N3194" s="1796"/>
    </row>
    <row r="3195" spans="2:14" x14ac:dyDescent="0.35">
      <c r="B3195" s="1796"/>
      <c r="N3195" s="1796"/>
    </row>
    <row r="3196" spans="2:14" x14ac:dyDescent="0.35">
      <c r="B3196" s="1796"/>
      <c r="N3196" s="1796"/>
    </row>
    <row r="3197" spans="2:14" x14ac:dyDescent="0.35">
      <c r="B3197" s="1796"/>
      <c r="N3197" s="1796"/>
    </row>
    <row r="3198" spans="2:14" x14ac:dyDescent="0.35">
      <c r="B3198" s="1796"/>
      <c r="N3198" s="1796"/>
    </row>
    <row r="3199" spans="2:14" x14ac:dyDescent="0.35">
      <c r="B3199" s="1796"/>
      <c r="N3199" s="1796"/>
    </row>
    <row r="3200" spans="2:14" x14ac:dyDescent="0.35">
      <c r="B3200" s="1796"/>
      <c r="N3200" s="1796"/>
    </row>
    <row r="3201" spans="2:14" x14ac:dyDescent="0.35">
      <c r="B3201" s="1796"/>
      <c r="N3201" s="1796"/>
    </row>
    <row r="3202" spans="2:14" x14ac:dyDescent="0.35">
      <c r="B3202" s="1796"/>
      <c r="N3202" s="1796"/>
    </row>
    <row r="3203" spans="2:14" x14ac:dyDescent="0.35">
      <c r="B3203" s="1796"/>
      <c r="N3203" s="1796"/>
    </row>
    <row r="3204" spans="2:14" x14ac:dyDescent="0.35">
      <c r="B3204" s="1796"/>
      <c r="N3204" s="1796"/>
    </row>
    <row r="3205" spans="2:14" x14ac:dyDescent="0.35">
      <c r="B3205" s="1796"/>
      <c r="N3205" s="1796"/>
    </row>
    <row r="3206" spans="2:14" x14ac:dyDescent="0.35">
      <c r="B3206" s="1796"/>
      <c r="N3206" s="1796"/>
    </row>
    <row r="3207" spans="2:14" x14ac:dyDescent="0.35">
      <c r="B3207" s="1796"/>
      <c r="N3207" s="1796"/>
    </row>
    <row r="3208" spans="2:14" x14ac:dyDescent="0.35">
      <c r="B3208" s="1796"/>
      <c r="N3208" s="1796"/>
    </row>
    <row r="3209" spans="2:14" x14ac:dyDescent="0.35">
      <c r="B3209" s="1796"/>
      <c r="N3209" s="1796"/>
    </row>
    <row r="3210" spans="2:14" x14ac:dyDescent="0.35">
      <c r="B3210" s="1796"/>
      <c r="N3210" s="1796"/>
    </row>
    <row r="3211" spans="2:14" x14ac:dyDescent="0.35">
      <c r="B3211" s="1796"/>
      <c r="N3211" s="1796"/>
    </row>
    <row r="3212" spans="2:14" x14ac:dyDescent="0.35">
      <c r="B3212" s="1796"/>
      <c r="N3212" s="1796"/>
    </row>
    <row r="3213" spans="2:14" x14ac:dyDescent="0.35">
      <c r="B3213" s="1796"/>
      <c r="N3213" s="1796"/>
    </row>
    <row r="3214" spans="2:14" x14ac:dyDescent="0.35">
      <c r="B3214" s="1796"/>
      <c r="N3214" s="1796"/>
    </row>
    <row r="3215" spans="2:14" x14ac:dyDescent="0.35">
      <c r="B3215" s="1796"/>
      <c r="N3215" s="1796"/>
    </row>
    <row r="3216" spans="2:14" x14ac:dyDescent="0.35">
      <c r="B3216" s="1796"/>
      <c r="N3216" s="1796"/>
    </row>
    <row r="3217" spans="2:14" x14ac:dyDescent="0.35">
      <c r="B3217" s="1796"/>
      <c r="N3217" s="1796"/>
    </row>
    <row r="3218" spans="2:14" x14ac:dyDescent="0.35">
      <c r="B3218" s="1796"/>
      <c r="N3218" s="1796"/>
    </row>
    <row r="3219" spans="2:14" x14ac:dyDescent="0.35">
      <c r="B3219" s="1796"/>
      <c r="N3219" s="1796"/>
    </row>
    <row r="3220" spans="2:14" x14ac:dyDescent="0.35">
      <c r="B3220" s="1796"/>
      <c r="N3220" s="1796"/>
    </row>
    <row r="3221" spans="2:14" x14ac:dyDescent="0.35">
      <c r="B3221" s="1796"/>
      <c r="N3221" s="1796"/>
    </row>
    <row r="3222" spans="2:14" x14ac:dyDescent="0.35">
      <c r="B3222" s="1796"/>
      <c r="N3222" s="1796"/>
    </row>
    <row r="3223" spans="2:14" x14ac:dyDescent="0.35">
      <c r="B3223" s="1796"/>
      <c r="N3223" s="1796"/>
    </row>
    <row r="3224" spans="2:14" x14ac:dyDescent="0.35">
      <c r="B3224" s="1796"/>
      <c r="N3224" s="1796"/>
    </row>
    <row r="3225" spans="2:14" x14ac:dyDescent="0.35">
      <c r="B3225" s="1796"/>
      <c r="N3225" s="1796"/>
    </row>
    <row r="3226" spans="2:14" x14ac:dyDescent="0.35">
      <c r="B3226" s="1796"/>
      <c r="N3226" s="1796"/>
    </row>
    <row r="3227" spans="2:14" x14ac:dyDescent="0.35">
      <c r="B3227" s="1796"/>
      <c r="N3227" s="1796"/>
    </row>
    <row r="3228" spans="2:14" x14ac:dyDescent="0.35">
      <c r="B3228" s="1796"/>
      <c r="N3228" s="1796"/>
    </row>
    <row r="3229" spans="2:14" x14ac:dyDescent="0.35">
      <c r="B3229" s="1796"/>
      <c r="N3229" s="1796"/>
    </row>
    <row r="3230" spans="2:14" x14ac:dyDescent="0.35">
      <c r="B3230" s="1796"/>
      <c r="N3230" s="1796"/>
    </row>
    <row r="3231" spans="2:14" x14ac:dyDescent="0.35">
      <c r="B3231" s="1796"/>
      <c r="N3231" s="1796"/>
    </row>
    <row r="3232" spans="2:14" x14ac:dyDescent="0.35">
      <c r="B3232" s="1796"/>
      <c r="N3232" s="1796"/>
    </row>
    <row r="3233" spans="2:14" x14ac:dyDescent="0.35">
      <c r="B3233" s="1796"/>
      <c r="N3233" s="1796"/>
    </row>
    <row r="3234" spans="2:14" x14ac:dyDescent="0.35">
      <c r="B3234" s="1796"/>
      <c r="N3234" s="1796"/>
    </row>
    <row r="3235" spans="2:14" x14ac:dyDescent="0.35">
      <c r="B3235" s="1796"/>
      <c r="N3235" s="1796"/>
    </row>
    <row r="3236" spans="2:14" x14ac:dyDescent="0.35">
      <c r="B3236" s="1796"/>
      <c r="N3236" s="1796"/>
    </row>
    <row r="3237" spans="2:14" x14ac:dyDescent="0.35">
      <c r="B3237" s="1796"/>
      <c r="N3237" s="1796"/>
    </row>
    <row r="3238" spans="2:14" x14ac:dyDescent="0.35">
      <c r="B3238" s="1796"/>
      <c r="N3238" s="1796"/>
    </row>
    <row r="3239" spans="2:14" x14ac:dyDescent="0.35">
      <c r="B3239" s="1796"/>
      <c r="N3239" s="1796"/>
    </row>
    <row r="3240" spans="2:14" x14ac:dyDescent="0.35">
      <c r="B3240" s="1796"/>
      <c r="N3240" s="1796"/>
    </row>
    <row r="3241" spans="2:14" x14ac:dyDescent="0.35">
      <c r="B3241" s="1796"/>
      <c r="N3241" s="1796"/>
    </row>
    <row r="3242" spans="2:14" x14ac:dyDescent="0.35">
      <c r="B3242" s="1796"/>
      <c r="N3242" s="1796"/>
    </row>
    <row r="3243" spans="2:14" x14ac:dyDescent="0.35">
      <c r="B3243" s="1796"/>
      <c r="N3243" s="1796"/>
    </row>
    <row r="3244" spans="2:14" x14ac:dyDescent="0.35">
      <c r="B3244" s="1796"/>
      <c r="N3244" s="1796"/>
    </row>
    <row r="3245" spans="2:14" x14ac:dyDescent="0.35">
      <c r="B3245" s="1796"/>
      <c r="N3245" s="1796"/>
    </row>
    <row r="3246" spans="2:14" x14ac:dyDescent="0.35">
      <c r="B3246" s="1796"/>
      <c r="N3246" s="1796"/>
    </row>
    <row r="3247" spans="2:14" x14ac:dyDescent="0.35">
      <c r="B3247" s="1796"/>
      <c r="N3247" s="1796"/>
    </row>
    <row r="3248" spans="2:14" x14ac:dyDescent="0.35">
      <c r="B3248" s="1796"/>
      <c r="N3248" s="1796"/>
    </row>
    <row r="3249" spans="2:14" x14ac:dyDescent="0.35">
      <c r="B3249" s="1796"/>
      <c r="N3249" s="1796"/>
    </row>
    <row r="3250" spans="2:14" x14ac:dyDescent="0.35">
      <c r="B3250" s="1796"/>
      <c r="N3250" s="1796"/>
    </row>
    <row r="3251" spans="2:14" x14ac:dyDescent="0.35">
      <c r="B3251" s="1796"/>
      <c r="N3251" s="1796"/>
    </row>
    <row r="3252" spans="2:14" x14ac:dyDescent="0.35">
      <c r="B3252" s="1796"/>
      <c r="N3252" s="1796"/>
    </row>
    <row r="3253" spans="2:14" x14ac:dyDescent="0.35">
      <c r="B3253" s="1796"/>
      <c r="N3253" s="1796"/>
    </row>
    <row r="3254" spans="2:14" x14ac:dyDescent="0.35">
      <c r="B3254" s="1796"/>
      <c r="N3254" s="1796"/>
    </row>
    <row r="3255" spans="2:14" x14ac:dyDescent="0.35">
      <c r="B3255" s="1796"/>
      <c r="N3255" s="1796"/>
    </row>
    <row r="3256" spans="2:14" x14ac:dyDescent="0.35">
      <c r="B3256" s="1796"/>
      <c r="N3256" s="1796"/>
    </row>
    <row r="3257" spans="2:14" x14ac:dyDescent="0.35">
      <c r="B3257" s="1796"/>
      <c r="N3257" s="1796"/>
    </row>
    <row r="3258" spans="2:14" x14ac:dyDescent="0.35">
      <c r="B3258" s="1796"/>
      <c r="N3258" s="1796"/>
    </row>
    <row r="3259" spans="2:14" x14ac:dyDescent="0.35">
      <c r="B3259" s="1796"/>
      <c r="N3259" s="1796"/>
    </row>
    <row r="3260" spans="2:14" x14ac:dyDescent="0.35">
      <c r="B3260" s="1796"/>
      <c r="N3260" s="1796"/>
    </row>
    <row r="3261" spans="2:14" x14ac:dyDescent="0.35">
      <c r="B3261" s="1796"/>
      <c r="N3261" s="1796"/>
    </row>
    <row r="3262" spans="2:14" x14ac:dyDescent="0.35">
      <c r="B3262" s="1796"/>
      <c r="N3262" s="1796"/>
    </row>
    <row r="3263" spans="2:14" x14ac:dyDescent="0.35">
      <c r="B3263" s="1796"/>
      <c r="N3263" s="1796"/>
    </row>
    <row r="3264" spans="2:14" x14ac:dyDescent="0.35">
      <c r="B3264" s="1796"/>
      <c r="N3264" s="1796"/>
    </row>
    <row r="3265" spans="2:14" x14ac:dyDescent="0.35">
      <c r="B3265" s="1796"/>
      <c r="N3265" s="1796"/>
    </row>
    <row r="3266" spans="2:14" x14ac:dyDescent="0.35">
      <c r="B3266" s="1796"/>
      <c r="N3266" s="1796"/>
    </row>
    <row r="3267" spans="2:14" x14ac:dyDescent="0.35">
      <c r="B3267" s="1796"/>
      <c r="N3267" s="1796"/>
    </row>
    <row r="3268" spans="2:14" x14ac:dyDescent="0.35">
      <c r="B3268" s="1796"/>
      <c r="N3268" s="1796"/>
    </row>
    <row r="3269" spans="2:14" x14ac:dyDescent="0.35">
      <c r="B3269" s="1796"/>
      <c r="N3269" s="1796"/>
    </row>
    <row r="3270" spans="2:14" x14ac:dyDescent="0.35">
      <c r="B3270" s="1796"/>
      <c r="N3270" s="1796"/>
    </row>
    <row r="3271" spans="2:14" x14ac:dyDescent="0.35">
      <c r="B3271" s="1796"/>
      <c r="N3271" s="1796"/>
    </row>
    <row r="3272" spans="2:14" x14ac:dyDescent="0.35">
      <c r="B3272" s="1796"/>
      <c r="N3272" s="1796"/>
    </row>
    <row r="3273" spans="2:14" x14ac:dyDescent="0.35">
      <c r="B3273" s="1796"/>
      <c r="N3273" s="1796"/>
    </row>
    <row r="3274" spans="2:14" x14ac:dyDescent="0.35">
      <c r="B3274" s="1796"/>
      <c r="N3274" s="1796"/>
    </row>
    <row r="3275" spans="2:14" x14ac:dyDescent="0.35">
      <c r="B3275" s="1796"/>
      <c r="N3275" s="1796"/>
    </row>
    <row r="3276" spans="2:14" x14ac:dyDescent="0.35">
      <c r="B3276" s="1796"/>
      <c r="N3276" s="1796"/>
    </row>
    <row r="3277" spans="2:14" x14ac:dyDescent="0.35">
      <c r="B3277" s="1796"/>
      <c r="N3277" s="1796"/>
    </row>
    <row r="3278" spans="2:14" x14ac:dyDescent="0.35">
      <c r="B3278" s="1796"/>
      <c r="N3278" s="1796"/>
    </row>
    <row r="3279" spans="2:14" x14ac:dyDescent="0.35">
      <c r="B3279" s="1796"/>
      <c r="N3279" s="1796"/>
    </row>
    <row r="3280" spans="2:14" x14ac:dyDescent="0.35">
      <c r="B3280" s="1796"/>
      <c r="N3280" s="1796"/>
    </row>
    <row r="3281" spans="2:14" x14ac:dyDescent="0.35">
      <c r="B3281" s="1796"/>
      <c r="N3281" s="1796"/>
    </row>
    <row r="3282" spans="2:14" x14ac:dyDescent="0.35">
      <c r="B3282" s="1796"/>
      <c r="N3282" s="1796"/>
    </row>
    <row r="3283" spans="2:14" x14ac:dyDescent="0.35">
      <c r="B3283" s="1796"/>
      <c r="N3283" s="1796"/>
    </row>
    <row r="3284" spans="2:14" x14ac:dyDescent="0.35">
      <c r="B3284" s="1796"/>
      <c r="N3284" s="1796"/>
    </row>
    <row r="3285" spans="2:14" x14ac:dyDescent="0.35">
      <c r="B3285" s="1796"/>
      <c r="N3285" s="1796"/>
    </row>
    <row r="3286" spans="2:14" x14ac:dyDescent="0.35">
      <c r="B3286" s="1796"/>
      <c r="N3286" s="1796"/>
    </row>
    <row r="3287" spans="2:14" x14ac:dyDescent="0.35">
      <c r="B3287" s="1796"/>
      <c r="N3287" s="1796"/>
    </row>
    <row r="3288" spans="2:14" x14ac:dyDescent="0.35">
      <c r="B3288" s="1796"/>
      <c r="N3288" s="1796"/>
    </row>
    <row r="3289" spans="2:14" x14ac:dyDescent="0.35">
      <c r="B3289" s="1796"/>
      <c r="N3289" s="1796"/>
    </row>
    <row r="3290" spans="2:14" x14ac:dyDescent="0.35">
      <c r="B3290" s="1796"/>
      <c r="N3290" s="1796"/>
    </row>
    <row r="3291" spans="2:14" x14ac:dyDescent="0.35">
      <c r="B3291" s="1796"/>
      <c r="N3291" s="1796"/>
    </row>
    <row r="3292" spans="2:14" x14ac:dyDescent="0.35">
      <c r="B3292" s="1796"/>
      <c r="N3292" s="1796"/>
    </row>
    <row r="3293" spans="2:14" x14ac:dyDescent="0.35">
      <c r="B3293" s="1796"/>
      <c r="N3293" s="1796"/>
    </row>
    <row r="3294" spans="2:14" x14ac:dyDescent="0.35">
      <c r="B3294" s="1796"/>
      <c r="N3294" s="1796"/>
    </row>
    <row r="3295" spans="2:14" x14ac:dyDescent="0.35">
      <c r="B3295" s="1796"/>
      <c r="N3295" s="1796"/>
    </row>
    <row r="3296" spans="2:14" x14ac:dyDescent="0.35">
      <c r="B3296" s="1796"/>
      <c r="N3296" s="1796"/>
    </row>
    <row r="3297" spans="2:14" x14ac:dyDescent="0.35">
      <c r="B3297" s="1796"/>
      <c r="N3297" s="1796"/>
    </row>
    <row r="3298" spans="2:14" x14ac:dyDescent="0.35">
      <c r="B3298" s="1796"/>
      <c r="N3298" s="1796"/>
    </row>
    <row r="3299" spans="2:14" x14ac:dyDescent="0.35">
      <c r="B3299" s="1796"/>
      <c r="N3299" s="1796"/>
    </row>
    <row r="3300" spans="2:14" x14ac:dyDescent="0.35">
      <c r="B3300" s="1796"/>
      <c r="N3300" s="1796"/>
    </row>
    <row r="3301" spans="2:14" x14ac:dyDescent="0.35">
      <c r="B3301" s="1796"/>
      <c r="N3301" s="1796"/>
    </row>
    <row r="3302" spans="2:14" x14ac:dyDescent="0.35">
      <c r="B3302" s="1796"/>
      <c r="N3302" s="1796"/>
    </row>
    <row r="3303" spans="2:14" x14ac:dyDescent="0.35">
      <c r="B3303" s="1796"/>
      <c r="N3303" s="1796"/>
    </row>
    <row r="3304" spans="2:14" x14ac:dyDescent="0.35">
      <c r="B3304" s="1796"/>
      <c r="N3304" s="1796"/>
    </row>
    <row r="3305" spans="2:14" x14ac:dyDescent="0.35">
      <c r="B3305" s="1796"/>
      <c r="N3305" s="1796"/>
    </row>
    <row r="3306" spans="2:14" x14ac:dyDescent="0.35">
      <c r="B3306" s="1796"/>
      <c r="N3306" s="1796"/>
    </row>
    <row r="3307" spans="2:14" x14ac:dyDescent="0.35">
      <c r="B3307" s="1796"/>
      <c r="N3307" s="1796"/>
    </row>
    <row r="3308" spans="2:14" x14ac:dyDescent="0.35">
      <c r="B3308" s="1796"/>
      <c r="N3308" s="1796"/>
    </row>
    <row r="3309" spans="2:14" x14ac:dyDescent="0.35">
      <c r="B3309" s="1796"/>
      <c r="N3309" s="1796"/>
    </row>
    <row r="3310" spans="2:14" x14ac:dyDescent="0.35">
      <c r="B3310" s="1796"/>
      <c r="N3310" s="1796"/>
    </row>
    <row r="3311" spans="2:14" x14ac:dyDescent="0.35">
      <c r="B3311" s="1796"/>
      <c r="N3311" s="1796"/>
    </row>
    <row r="3312" spans="2:14" x14ac:dyDescent="0.35">
      <c r="B3312" s="1796"/>
      <c r="N3312" s="1796"/>
    </row>
    <row r="3313" spans="2:14" x14ac:dyDescent="0.35">
      <c r="B3313" s="1796"/>
      <c r="N3313" s="1796"/>
    </row>
    <row r="3314" spans="2:14" x14ac:dyDescent="0.35">
      <c r="B3314" s="1796"/>
      <c r="N3314" s="1796"/>
    </row>
    <row r="3315" spans="2:14" x14ac:dyDescent="0.35">
      <c r="B3315" s="1796"/>
      <c r="N3315" s="1796"/>
    </row>
    <row r="3316" spans="2:14" x14ac:dyDescent="0.35">
      <c r="B3316" s="1796"/>
      <c r="N3316" s="1796"/>
    </row>
    <row r="3317" spans="2:14" x14ac:dyDescent="0.35">
      <c r="B3317" s="1796"/>
      <c r="N3317" s="1796"/>
    </row>
    <row r="3318" spans="2:14" x14ac:dyDescent="0.35">
      <c r="B3318" s="1796"/>
      <c r="N3318" s="1796"/>
    </row>
    <row r="3319" spans="2:14" x14ac:dyDescent="0.35">
      <c r="B3319" s="1796"/>
      <c r="N3319" s="1796"/>
    </row>
    <row r="3320" spans="2:14" x14ac:dyDescent="0.35">
      <c r="B3320" s="1796"/>
      <c r="N3320" s="1796"/>
    </row>
    <row r="3321" spans="2:14" x14ac:dyDescent="0.35">
      <c r="B3321" s="1796"/>
      <c r="N3321" s="1796"/>
    </row>
    <row r="3322" spans="2:14" x14ac:dyDescent="0.35">
      <c r="B3322" s="1796"/>
      <c r="N3322" s="1796"/>
    </row>
    <row r="3323" spans="2:14" x14ac:dyDescent="0.35">
      <c r="B3323" s="1796"/>
      <c r="N3323" s="1796"/>
    </row>
    <row r="3324" spans="2:14" x14ac:dyDescent="0.35">
      <c r="B3324" s="1796"/>
      <c r="N3324" s="1796"/>
    </row>
    <row r="3325" spans="2:14" x14ac:dyDescent="0.35">
      <c r="B3325" s="1796"/>
      <c r="N3325" s="1796"/>
    </row>
    <row r="3326" spans="2:14" x14ac:dyDescent="0.35">
      <c r="B3326" s="1796"/>
      <c r="N3326" s="1796"/>
    </row>
    <row r="3327" spans="2:14" x14ac:dyDescent="0.35">
      <c r="B3327" s="1796"/>
      <c r="N3327" s="1796"/>
    </row>
    <row r="3328" spans="2:14" x14ac:dyDescent="0.35">
      <c r="B3328" s="1796"/>
      <c r="N3328" s="1796"/>
    </row>
    <row r="3329" spans="2:14" x14ac:dyDescent="0.35">
      <c r="B3329" s="1796"/>
      <c r="N3329" s="1796"/>
    </row>
    <row r="3330" spans="2:14" x14ac:dyDescent="0.35">
      <c r="B3330" s="1796"/>
      <c r="N3330" s="1796"/>
    </row>
    <row r="3331" spans="2:14" x14ac:dyDescent="0.35">
      <c r="B3331" s="1796"/>
      <c r="N3331" s="1796"/>
    </row>
    <row r="3332" spans="2:14" x14ac:dyDescent="0.35">
      <c r="B3332" s="1796"/>
      <c r="N3332" s="1796"/>
    </row>
    <row r="3333" spans="2:14" x14ac:dyDescent="0.35">
      <c r="B3333" s="1796"/>
      <c r="N3333" s="1796"/>
    </row>
    <row r="3334" spans="2:14" x14ac:dyDescent="0.35">
      <c r="B3334" s="1796"/>
      <c r="N3334" s="1796"/>
    </row>
    <row r="3335" spans="2:14" x14ac:dyDescent="0.35">
      <c r="B3335" s="1796"/>
      <c r="N3335" s="1796"/>
    </row>
    <row r="3336" spans="2:14" x14ac:dyDescent="0.35">
      <c r="B3336" s="1796"/>
      <c r="N3336" s="1796"/>
    </row>
    <row r="3337" spans="2:14" x14ac:dyDescent="0.35">
      <c r="B3337" s="1796"/>
      <c r="N3337" s="1796"/>
    </row>
    <row r="3338" spans="2:14" x14ac:dyDescent="0.35">
      <c r="B3338" s="1796"/>
      <c r="N3338" s="1796"/>
    </row>
    <row r="3339" spans="2:14" x14ac:dyDescent="0.35">
      <c r="B3339" s="1796"/>
      <c r="N3339" s="1796"/>
    </row>
    <row r="3340" spans="2:14" x14ac:dyDescent="0.35">
      <c r="B3340" s="1796"/>
      <c r="N3340" s="1796"/>
    </row>
    <row r="3341" spans="2:14" x14ac:dyDescent="0.35">
      <c r="B3341" s="1796"/>
      <c r="N3341" s="1796"/>
    </row>
    <row r="3342" spans="2:14" x14ac:dyDescent="0.35">
      <c r="B3342" s="1796"/>
      <c r="N3342" s="1796"/>
    </row>
    <row r="3343" spans="2:14" x14ac:dyDescent="0.35">
      <c r="B3343" s="1796"/>
      <c r="N3343" s="1796"/>
    </row>
    <row r="3344" spans="2:14" x14ac:dyDescent="0.35">
      <c r="B3344" s="1796"/>
      <c r="N3344" s="1796"/>
    </row>
    <row r="3345" spans="2:14" x14ac:dyDescent="0.35">
      <c r="B3345" s="1796"/>
      <c r="N3345" s="1796"/>
    </row>
    <row r="3346" spans="2:14" x14ac:dyDescent="0.35">
      <c r="B3346" s="1796"/>
      <c r="N3346" s="1796"/>
    </row>
    <row r="3347" spans="2:14" x14ac:dyDescent="0.35">
      <c r="B3347" s="1796"/>
      <c r="N3347" s="1796"/>
    </row>
    <row r="3348" spans="2:14" x14ac:dyDescent="0.35">
      <c r="B3348" s="1796"/>
      <c r="N3348" s="1796"/>
    </row>
    <row r="3349" spans="2:14" x14ac:dyDescent="0.35">
      <c r="B3349" s="1796"/>
      <c r="N3349" s="1796"/>
    </row>
    <row r="3350" spans="2:14" x14ac:dyDescent="0.35">
      <c r="B3350" s="1796"/>
      <c r="N3350" s="1796"/>
    </row>
    <row r="3351" spans="2:14" x14ac:dyDescent="0.35">
      <c r="B3351" s="1796"/>
      <c r="N3351" s="1796"/>
    </row>
    <row r="3352" spans="2:14" x14ac:dyDescent="0.35">
      <c r="B3352" s="1796"/>
      <c r="N3352" s="1796"/>
    </row>
    <row r="3353" spans="2:14" x14ac:dyDescent="0.35">
      <c r="B3353" s="1796"/>
      <c r="N3353" s="1796"/>
    </row>
    <row r="3354" spans="2:14" x14ac:dyDescent="0.35">
      <c r="B3354" s="1796"/>
      <c r="N3354" s="1796"/>
    </row>
    <row r="3355" spans="2:14" x14ac:dyDescent="0.35">
      <c r="B3355" s="1796"/>
      <c r="N3355" s="1796"/>
    </row>
    <row r="3356" spans="2:14" x14ac:dyDescent="0.35">
      <c r="B3356" s="1796"/>
      <c r="N3356" s="1796"/>
    </row>
    <row r="3357" spans="2:14" x14ac:dyDescent="0.35">
      <c r="B3357" s="1796"/>
      <c r="N3357" s="1796"/>
    </row>
    <row r="3358" spans="2:14" x14ac:dyDescent="0.35">
      <c r="B3358" s="1796"/>
      <c r="N3358" s="1796"/>
    </row>
    <row r="3359" spans="2:14" x14ac:dyDescent="0.35">
      <c r="B3359" s="1796"/>
      <c r="N3359" s="1796"/>
    </row>
    <row r="3360" spans="2:14" x14ac:dyDescent="0.35">
      <c r="B3360" s="1796"/>
      <c r="N3360" s="1796"/>
    </row>
    <row r="3361" spans="2:14" x14ac:dyDescent="0.35">
      <c r="B3361" s="1796"/>
      <c r="N3361" s="1796"/>
    </row>
    <row r="3362" spans="2:14" x14ac:dyDescent="0.35">
      <c r="B3362" s="1796"/>
      <c r="N3362" s="1796"/>
    </row>
    <row r="3363" spans="2:14" x14ac:dyDescent="0.35">
      <c r="B3363" s="1796"/>
      <c r="N3363" s="1796"/>
    </row>
    <row r="3364" spans="2:14" x14ac:dyDescent="0.35">
      <c r="B3364" s="1796"/>
      <c r="N3364" s="1796"/>
    </row>
    <row r="3365" spans="2:14" x14ac:dyDescent="0.35">
      <c r="B3365" s="1796"/>
      <c r="N3365" s="1796"/>
    </row>
    <row r="3366" spans="2:14" x14ac:dyDescent="0.35">
      <c r="B3366" s="1796"/>
      <c r="N3366" s="1796"/>
    </row>
    <row r="3367" spans="2:14" x14ac:dyDescent="0.35">
      <c r="B3367" s="1796"/>
      <c r="N3367" s="1796"/>
    </row>
    <row r="3368" spans="2:14" x14ac:dyDescent="0.35">
      <c r="B3368" s="1796"/>
      <c r="N3368" s="1796"/>
    </row>
    <row r="3369" spans="2:14" x14ac:dyDescent="0.35">
      <c r="B3369" s="1796"/>
      <c r="N3369" s="1796"/>
    </row>
    <row r="3370" spans="2:14" x14ac:dyDescent="0.35">
      <c r="B3370" s="1796"/>
      <c r="N3370" s="1796"/>
    </row>
    <row r="3371" spans="2:14" x14ac:dyDescent="0.35">
      <c r="B3371" s="1796"/>
      <c r="N3371" s="1796"/>
    </row>
    <row r="3372" spans="2:14" x14ac:dyDescent="0.35">
      <c r="B3372" s="1796"/>
      <c r="N3372" s="1796"/>
    </row>
    <row r="3373" spans="2:14" x14ac:dyDescent="0.35">
      <c r="B3373" s="1796"/>
      <c r="N3373" s="1796"/>
    </row>
    <row r="3374" spans="2:14" x14ac:dyDescent="0.35">
      <c r="B3374" s="1796"/>
      <c r="N3374" s="1796"/>
    </row>
    <row r="3375" spans="2:14" x14ac:dyDescent="0.35">
      <c r="B3375" s="1796"/>
      <c r="N3375" s="1796"/>
    </row>
    <row r="3376" spans="2:14" x14ac:dyDescent="0.35">
      <c r="B3376" s="1796"/>
      <c r="N3376" s="1796"/>
    </row>
    <row r="3377" spans="2:14" x14ac:dyDescent="0.35">
      <c r="B3377" s="1796"/>
      <c r="N3377" s="1796"/>
    </row>
    <row r="3378" spans="2:14" x14ac:dyDescent="0.35">
      <c r="B3378" s="1796"/>
      <c r="N3378" s="1796"/>
    </row>
    <row r="3379" spans="2:14" x14ac:dyDescent="0.35">
      <c r="B3379" s="1796"/>
      <c r="N3379" s="1796"/>
    </row>
    <row r="3380" spans="2:14" x14ac:dyDescent="0.35">
      <c r="B3380" s="1796"/>
      <c r="N3380" s="1796"/>
    </row>
    <row r="3381" spans="2:14" x14ac:dyDescent="0.35">
      <c r="B3381" s="1796"/>
      <c r="N3381" s="1796"/>
    </row>
    <row r="3382" spans="2:14" x14ac:dyDescent="0.35">
      <c r="B3382" s="1796"/>
      <c r="N3382" s="1796"/>
    </row>
    <row r="3383" spans="2:14" x14ac:dyDescent="0.35">
      <c r="B3383" s="1796"/>
      <c r="N3383" s="1796"/>
    </row>
    <row r="3384" spans="2:14" x14ac:dyDescent="0.35">
      <c r="B3384" s="1796"/>
      <c r="N3384" s="1796"/>
    </row>
    <row r="3385" spans="2:14" x14ac:dyDescent="0.35">
      <c r="B3385" s="1796"/>
      <c r="N3385" s="1796"/>
    </row>
    <row r="3386" spans="2:14" x14ac:dyDescent="0.35">
      <c r="B3386" s="1796"/>
      <c r="N3386" s="1796"/>
    </row>
    <row r="3387" spans="2:14" x14ac:dyDescent="0.35">
      <c r="B3387" s="1796"/>
      <c r="N3387" s="1796"/>
    </row>
    <row r="3388" spans="2:14" x14ac:dyDescent="0.35">
      <c r="B3388" s="1796"/>
      <c r="N3388" s="1796"/>
    </row>
    <row r="3389" spans="2:14" x14ac:dyDescent="0.35">
      <c r="B3389" s="1796"/>
      <c r="N3389" s="1796"/>
    </row>
    <row r="3390" spans="2:14" x14ac:dyDescent="0.35">
      <c r="B3390" s="1796"/>
      <c r="N3390" s="1796"/>
    </row>
    <row r="3391" spans="2:14" x14ac:dyDescent="0.35">
      <c r="B3391" s="1796"/>
      <c r="N3391" s="1796"/>
    </row>
    <row r="3392" spans="2:14" x14ac:dyDescent="0.35">
      <c r="B3392" s="1796"/>
      <c r="N3392" s="1796"/>
    </row>
    <row r="3393" spans="2:14" x14ac:dyDescent="0.35">
      <c r="B3393" s="1796"/>
      <c r="N3393" s="1796"/>
    </row>
    <row r="3394" spans="2:14" x14ac:dyDescent="0.35">
      <c r="B3394" s="1796"/>
      <c r="N3394" s="1796"/>
    </row>
    <row r="3395" spans="2:14" x14ac:dyDescent="0.35">
      <c r="B3395" s="1796"/>
      <c r="N3395" s="1796"/>
    </row>
    <row r="3396" spans="2:14" x14ac:dyDescent="0.35">
      <c r="B3396" s="1796"/>
      <c r="N3396" s="1796"/>
    </row>
    <row r="3397" spans="2:14" x14ac:dyDescent="0.35">
      <c r="B3397" s="1796"/>
      <c r="N3397" s="1796"/>
    </row>
    <row r="3398" spans="2:14" x14ac:dyDescent="0.35">
      <c r="B3398" s="1796"/>
      <c r="N3398" s="1796"/>
    </row>
    <row r="3399" spans="2:14" x14ac:dyDescent="0.35">
      <c r="B3399" s="1796"/>
      <c r="N3399" s="1796"/>
    </row>
    <row r="3400" spans="2:14" x14ac:dyDescent="0.35">
      <c r="B3400" s="1796"/>
      <c r="N3400" s="1796"/>
    </row>
    <row r="3401" spans="2:14" x14ac:dyDescent="0.35">
      <c r="B3401" s="1796"/>
      <c r="N3401" s="1796"/>
    </row>
    <row r="3402" spans="2:14" x14ac:dyDescent="0.35">
      <c r="B3402" s="1796"/>
      <c r="N3402" s="1796"/>
    </row>
    <row r="3403" spans="2:14" x14ac:dyDescent="0.35">
      <c r="B3403" s="1796"/>
      <c r="N3403" s="1796"/>
    </row>
    <row r="3404" spans="2:14" x14ac:dyDescent="0.35">
      <c r="B3404" s="1796"/>
      <c r="N3404" s="1796"/>
    </row>
    <row r="3405" spans="2:14" x14ac:dyDescent="0.35">
      <c r="B3405" s="1796"/>
      <c r="N3405" s="1796"/>
    </row>
    <row r="3406" spans="2:14" x14ac:dyDescent="0.35">
      <c r="B3406" s="1796"/>
      <c r="N3406" s="1796"/>
    </row>
    <row r="3407" spans="2:14" x14ac:dyDescent="0.35">
      <c r="B3407" s="1796"/>
      <c r="N3407" s="1796"/>
    </row>
    <row r="3408" spans="2:14" x14ac:dyDescent="0.35">
      <c r="B3408" s="1796"/>
      <c r="N3408" s="1796"/>
    </row>
    <row r="3409" spans="2:14" x14ac:dyDescent="0.35">
      <c r="B3409" s="1796"/>
      <c r="N3409" s="1796"/>
    </row>
    <row r="3410" spans="2:14" x14ac:dyDescent="0.35">
      <c r="B3410" s="1796"/>
      <c r="N3410" s="1796"/>
    </row>
    <row r="3411" spans="2:14" x14ac:dyDescent="0.35">
      <c r="B3411" s="1796"/>
      <c r="N3411" s="1796"/>
    </row>
    <row r="3412" spans="2:14" x14ac:dyDescent="0.35">
      <c r="B3412" s="1796"/>
      <c r="N3412" s="1796"/>
    </row>
    <row r="3413" spans="2:14" x14ac:dyDescent="0.35">
      <c r="B3413" s="1796"/>
      <c r="N3413" s="1796"/>
    </row>
    <row r="3414" spans="2:14" x14ac:dyDescent="0.35">
      <c r="B3414" s="1796"/>
      <c r="N3414" s="1796"/>
    </row>
    <row r="3415" spans="2:14" x14ac:dyDescent="0.35">
      <c r="B3415" s="1796"/>
      <c r="N3415" s="1796"/>
    </row>
    <row r="3416" spans="2:14" x14ac:dyDescent="0.35">
      <c r="B3416" s="1796"/>
      <c r="N3416" s="1796"/>
    </row>
    <row r="3417" spans="2:14" x14ac:dyDescent="0.35">
      <c r="B3417" s="1796"/>
      <c r="N3417" s="1796"/>
    </row>
    <row r="3418" spans="2:14" x14ac:dyDescent="0.35">
      <c r="B3418" s="1796"/>
      <c r="N3418" s="1796"/>
    </row>
    <row r="3419" spans="2:14" x14ac:dyDescent="0.35">
      <c r="B3419" s="1796"/>
      <c r="N3419" s="1796"/>
    </row>
    <row r="3420" spans="2:14" x14ac:dyDescent="0.35">
      <c r="B3420" s="1796"/>
      <c r="N3420" s="1796"/>
    </row>
    <row r="3421" spans="2:14" x14ac:dyDescent="0.35">
      <c r="B3421" s="1796"/>
      <c r="N3421" s="1796"/>
    </row>
    <row r="3422" spans="2:14" x14ac:dyDescent="0.35">
      <c r="B3422" s="1796"/>
      <c r="N3422" s="1796"/>
    </row>
    <row r="3423" spans="2:14" x14ac:dyDescent="0.35">
      <c r="B3423" s="1796"/>
      <c r="N3423" s="1796"/>
    </row>
    <row r="3424" spans="2:14" x14ac:dyDescent="0.35">
      <c r="B3424" s="1796"/>
      <c r="N3424" s="1796"/>
    </row>
    <row r="3425" spans="2:14" x14ac:dyDescent="0.35">
      <c r="B3425" s="1796"/>
      <c r="N3425" s="1796"/>
    </row>
    <row r="3426" spans="2:14" x14ac:dyDescent="0.35">
      <c r="B3426" s="1796"/>
      <c r="N3426" s="1796"/>
    </row>
    <row r="3427" spans="2:14" x14ac:dyDescent="0.35">
      <c r="B3427" s="1796"/>
      <c r="N3427" s="1796"/>
    </row>
    <row r="3428" spans="2:14" x14ac:dyDescent="0.35">
      <c r="B3428" s="1796"/>
      <c r="N3428" s="1796"/>
    </row>
    <row r="3429" spans="2:14" x14ac:dyDescent="0.35">
      <c r="B3429" s="1796"/>
      <c r="N3429" s="1796"/>
    </row>
    <row r="3430" spans="2:14" x14ac:dyDescent="0.35">
      <c r="B3430" s="1796"/>
      <c r="N3430" s="1796"/>
    </row>
    <row r="3431" spans="2:14" x14ac:dyDescent="0.35">
      <c r="B3431" s="1796"/>
      <c r="N3431" s="1796"/>
    </row>
    <row r="3432" spans="2:14" x14ac:dyDescent="0.35">
      <c r="B3432" s="1796"/>
      <c r="N3432" s="1796"/>
    </row>
    <row r="3433" spans="2:14" x14ac:dyDescent="0.35">
      <c r="B3433" s="1796"/>
      <c r="N3433" s="1796"/>
    </row>
    <row r="3434" spans="2:14" x14ac:dyDescent="0.35">
      <c r="B3434" s="1796"/>
      <c r="N3434" s="1796"/>
    </row>
    <row r="3435" spans="2:14" x14ac:dyDescent="0.35">
      <c r="B3435" s="1796"/>
      <c r="N3435" s="1796"/>
    </row>
    <row r="3436" spans="2:14" x14ac:dyDescent="0.35">
      <c r="B3436" s="1796"/>
      <c r="N3436" s="1796"/>
    </row>
    <row r="3437" spans="2:14" x14ac:dyDescent="0.35">
      <c r="B3437" s="1796"/>
      <c r="N3437" s="1796"/>
    </row>
    <row r="3438" spans="2:14" x14ac:dyDescent="0.35">
      <c r="B3438" s="1796"/>
      <c r="N3438" s="1796"/>
    </row>
    <row r="3439" spans="2:14" x14ac:dyDescent="0.35">
      <c r="B3439" s="1796"/>
      <c r="N3439" s="1796"/>
    </row>
    <row r="3440" spans="2:14" x14ac:dyDescent="0.35">
      <c r="B3440" s="1796"/>
      <c r="N3440" s="1796"/>
    </row>
    <row r="3441" spans="2:14" x14ac:dyDescent="0.35">
      <c r="B3441" s="1796"/>
      <c r="N3441" s="1796"/>
    </row>
    <row r="3442" spans="2:14" x14ac:dyDescent="0.35">
      <c r="B3442" s="1796"/>
      <c r="N3442" s="1796"/>
    </row>
    <row r="3443" spans="2:14" x14ac:dyDescent="0.35">
      <c r="B3443" s="1796"/>
      <c r="N3443" s="1796"/>
    </row>
    <row r="3444" spans="2:14" x14ac:dyDescent="0.35">
      <c r="B3444" s="1796"/>
      <c r="N3444" s="1796"/>
    </row>
    <row r="3445" spans="2:14" x14ac:dyDescent="0.35">
      <c r="B3445" s="1796"/>
      <c r="N3445" s="1796"/>
    </row>
    <row r="3446" spans="2:14" x14ac:dyDescent="0.35">
      <c r="B3446" s="1796"/>
      <c r="N3446" s="1796"/>
    </row>
    <row r="3447" spans="2:14" x14ac:dyDescent="0.35">
      <c r="B3447" s="1796"/>
      <c r="N3447" s="1796"/>
    </row>
    <row r="3448" spans="2:14" x14ac:dyDescent="0.35">
      <c r="B3448" s="1796"/>
      <c r="N3448" s="1796"/>
    </row>
    <row r="3449" spans="2:14" x14ac:dyDescent="0.35">
      <c r="B3449" s="1796"/>
      <c r="N3449" s="1796"/>
    </row>
    <row r="3450" spans="2:14" x14ac:dyDescent="0.35">
      <c r="B3450" s="1796"/>
      <c r="N3450" s="1796"/>
    </row>
    <row r="3451" spans="2:14" x14ac:dyDescent="0.35">
      <c r="B3451" s="1796"/>
      <c r="N3451" s="1796"/>
    </row>
    <row r="3452" spans="2:14" x14ac:dyDescent="0.35">
      <c r="B3452" s="1796"/>
      <c r="N3452" s="1796"/>
    </row>
    <row r="3453" spans="2:14" x14ac:dyDescent="0.35">
      <c r="B3453" s="1796"/>
      <c r="N3453" s="1796"/>
    </row>
    <row r="3454" spans="2:14" x14ac:dyDescent="0.35">
      <c r="B3454" s="1796"/>
      <c r="N3454" s="1796"/>
    </row>
    <row r="3455" spans="2:14" x14ac:dyDescent="0.35">
      <c r="B3455" s="1796"/>
      <c r="N3455" s="1796"/>
    </row>
    <row r="3456" spans="2:14" x14ac:dyDescent="0.35">
      <c r="B3456" s="1796"/>
      <c r="N3456" s="1796"/>
    </row>
    <row r="3457" spans="2:14" x14ac:dyDescent="0.35">
      <c r="B3457" s="1796"/>
      <c r="N3457" s="1796"/>
    </row>
    <row r="3458" spans="2:14" x14ac:dyDescent="0.35">
      <c r="B3458" s="1796"/>
      <c r="N3458" s="1796"/>
    </row>
    <row r="3459" spans="2:14" x14ac:dyDescent="0.35">
      <c r="B3459" s="1796"/>
      <c r="N3459" s="1796"/>
    </row>
    <row r="3460" spans="2:14" x14ac:dyDescent="0.35">
      <c r="B3460" s="1796"/>
      <c r="N3460" s="1796"/>
    </row>
    <row r="3461" spans="2:14" x14ac:dyDescent="0.35">
      <c r="B3461" s="1796"/>
      <c r="N3461" s="1796"/>
    </row>
    <row r="3462" spans="2:14" x14ac:dyDescent="0.35">
      <c r="B3462" s="1796"/>
      <c r="N3462" s="1796"/>
    </row>
    <row r="3463" spans="2:14" x14ac:dyDescent="0.35">
      <c r="B3463" s="1796"/>
      <c r="N3463" s="1796"/>
    </row>
    <row r="3464" spans="2:14" x14ac:dyDescent="0.35">
      <c r="B3464" s="1796"/>
      <c r="N3464" s="1796"/>
    </row>
    <row r="3465" spans="2:14" x14ac:dyDescent="0.35">
      <c r="B3465" s="1796"/>
      <c r="N3465" s="1796"/>
    </row>
    <row r="3466" spans="2:14" x14ac:dyDescent="0.35">
      <c r="B3466" s="1796"/>
      <c r="N3466" s="1796"/>
    </row>
    <row r="3467" spans="2:14" x14ac:dyDescent="0.35">
      <c r="B3467" s="1796"/>
      <c r="N3467" s="1796"/>
    </row>
    <row r="3468" spans="2:14" x14ac:dyDescent="0.35">
      <c r="B3468" s="1796"/>
      <c r="N3468" s="1796"/>
    </row>
    <row r="3469" spans="2:14" x14ac:dyDescent="0.35">
      <c r="B3469" s="1796"/>
      <c r="N3469" s="1796"/>
    </row>
    <row r="3470" spans="2:14" x14ac:dyDescent="0.35">
      <c r="B3470" s="1796"/>
      <c r="N3470" s="1796"/>
    </row>
    <row r="3471" spans="2:14" x14ac:dyDescent="0.35">
      <c r="B3471" s="1796"/>
      <c r="N3471" s="1796"/>
    </row>
    <row r="3472" spans="2:14" x14ac:dyDescent="0.35">
      <c r="B3472" s="1796"/>
      <c r="N3472" s="1796"/>
    </row>
    <row r="3473" spans="2:14" x14ac:dyDescent="0.35">
      <c r="B3473" s="1796"/>
      <c r="N3473" s="1796"/>
    </row>
    <row r="3474" spans="2:14" x14ac:dyDescent="0.35">
      <c r="B3474" s="1796"/>
      <c r="N3474" s="1796"/>
    </row>
    <row r="3475" spans="2:14" x14ac:dyDescent="0.35">
      <c r="B3475" s="1796"/>
      <c r="N3475" s="1796"/>
    </row>
    <row r="3476" spans="2:14" x14ac:dyDescent="0.35">
      <c r="B3476" s="1796"/>
      <c r="N3476" s="1796"/>
    </row>
    <row r="3477" spans="2:14" x14ac:dyDescent="0.35">
      <c r="B3477" s="1796"/>
      <c r="N3477" s="1796"/>
    </row>
    <row r="3478" spans="2:14" x14ac:dyDescent="0.35">
      <c r="B3478" s="1796"/>
      <c r="N3478" s="1796"/>
    </row>
    <row r="3479" spans="2:14" x14ac:dyDescent="0.35">
      <c r="B3479" s="1796"/>
      <c r="N3479" s="1796"/>
    </row>
    <row r="3480" spans="2:14" x14ac:dyDescent="0.35">
      <c r="B3480" s="1796"/>
      <c r="N3480" s="1796"/>
    </row>
    <row r="3481" spans="2:14" x14ac:dyDescent="0.35">
      <c r="B3481" s="1796"/>
      <c r="N3481" s="1796"/>
    </row>
    <row r="3482" spans="2:14" x14ac:dyDescent="0.35">
      <c r="B3482" s="1796"/>
      <c r="N3482" s="1796"/>
    </row>
    <row r="3483" spans="2:14" x14ac:dyDescent="0.35">
      <c r="B3483" s="1796"/>
      <c r="N3483" s="1796"/>
    </row>
    <row r="3484" spans="2:14" x14ac:dyDescent="0.35">
      <c r="B3484" s="1796"/>
      <c r="N3484" s="1796"/>
    </row>
    <row r="3485" spans="2:14" x14ac:dyDescent="0.35">
      <c r="B3485" s="1796"/>
      <c r="N3485" s="1796"/>
    </row>
    <row r="3486" spans="2:14" x14ac:dyDescent="0.35">
      <c r="B3486" s="1796"/>
      <c r="N3486" s="1796"/>
    </row>
    <row r="3487" spans="2:14" x14ac:dyDescent="0.35">
      <c r="B3487" s="1796"/>
      <c r="N3487" s="1796"/>
    </row>
    <row r="3488" spans="2:14" x14ac:dyDescent="0.35">
      <c r="B3488" s="1796"/>
      <c r="N3488" s="1796"/>
    </row>
    <row r="3489" spans="2:14" x14ac:dyDescent="0.35">
      <c r="B3489" s="1796"/>
      <c r="N3489" s="1796"/>
    </row>
    <row r="3490" spans="2:14" x14ac:dyDescent="0.35">
      <c r="B3490" s="1796"/>
      <c r="N3490" s="1796"/>
    </row>
    <row r="3491" spans="2:14" x14ac:dyDescent="0.35">
      <c r="B3491" s="1796"/>
      <c r="N3491" s="1796"/>
    </row>
    <row r="3492" spans="2:14" x14ac:dyDescent="0.35">
      <c r="B3492" s="1796"/>
      <c r="N3492" s="1796"/>
    </row>
    <row r="3493" spans="2:14" x14ac:dyDescent="0.35">
      <c r="B3493" s="1796"/>
      <c r="N3493" s="1796"/>
    </row>
    <row r="3494" spans="2:14" x14ac:dyDescent="0.35">
      <c r="B3494" s="1796"/>
      <c r="N3494" s="1796"/>
    </row>
    <row r="3495" spans="2:14" x14ac:dyDescent="0.35">
      <c r="B3495" s="1796"/>
      <c r="N3495" s="1796"/>
    </row>
    <row r="3496" spans="2:14" x14ac:dyDescent="0.35">
      <c r="B3496" s="1796"/>
      <c r="N3496" s="1796"/>
    </row>
    <row r="3497" spans="2:14" x14ac:dyDescent="0.35">
      <c r="B3497" s="1796"/>
      <c r="N3497" s="1796"/>
    </row>
    <row r="3498" spans="2:14" x14ac:dyDescent="0.35">
      <c r="B3498" s="1796"/>
      <c r="N3498" s="1796"/>
    </row>
    <row r="3499" spans="2:14" x14ac:dyDescent="0.35">
      <c r="B3499" s="1796"/>
      <c r="N3499" s="1796"/>
    </row>
    <row r="3500" spans="2:14" x14ac:dyDescent="0.35">
      <c r="B3500" s="1796"/>
      <c r="N3500" s="1796"/>
    </row>
    <row r="3501" spans="2:14" x14ac:dyDescent="0.35">
      <c r="B3501" s="1796"/>
      <c r="N3501" s="1796"/>
    </row>
    <row r="3502" spans="2:14" x14ac:dyDescent="0.35">
      <c r="B3502" s="1796"/>
      <c r="N3502" s="1796"/>
    </row>
    <row r="3503" spans="2:14" x14ac:dyDescent="0.35">
      <c r="B3503" s="1796"/>
      <c r="N3503" s="1796"/>
    </row>
    <row r="3504" spans="2:14" x14ac:dyDescent="0.35">
      <c r="B3504" s="1796"/>
      <c r="N3504" s="1796"/>
    </row>
    <row r="3505" spans="2:14" x14ac:dyDescent="0.35">
      <c r="B3505" s="1796"/>
      <c r="N3505" s="1796"/>
    </row>
    <row r="3506" spans="2:14" x14ac:dyDescent="0.35">
      <c r="B3506" s="1796"/>
      <c r="N3506" s="1796"/>
    </row>
    <row r="3507" spans="2:14" x14ac:dyDescent="0.35">
      <c r="B3507" s="1796"/>
      <c r="N3507" s="1796"/>
    </row>
    <row r="3508" spans="2:14" x14ac:dyDescent="0.35">
      <c r="B3508" s="1796"/>
      <c r="N3508" s="1796"/>
    </row>
    <row r="3509" spans="2:14" x14ac:dyDescent="0.35">
      <c r="B3509" s="1796"/>
      <c r="N3509" s="1796"/>
    </row>
    <row r="3510" spans="2:14" x14ac:dyDescent="0.35">
      <c r="B3510" s="1796"/>
      <c r="N3510" s="1796"/>
    </row>
    <row r="3511" spans="2:14" x14ac:dyDescent="0.35">
      <c r="B3511" s="1796"/>
      <c r="N3511" s="1796"/>
    </row>
    <row r="3512" spans="2:14" x14ac:dyDescent="0.35">
      <c r="B3512" s="1796"/>
      <c r="N3512" s="1796"/>
    </row>
    <row r="3513" spans="2:14" x14ac:dyDescent="0.35">
      <c r="B3513" s="1796"/>
      <c r="N3513" s="1796"/>
    </row>
    <row r="3514" spans="2:14" x14ac:dyDescent="0.35">
      <c r="B3514" s="1796"/>
      <c r="N3514" s="1796"/>
    </row>
    <row r="3515" spans="2:14" x14ac:dyDescent="0.35">
      <c r="B3515" s="1796"/>
      <c r="N3515" s="1796"/>
    </row>
    <row r="3516" spans="2:14" x14ac:dyDescent="0.35">
      <c r="B3516" s="1796"/>
      <c r="N3516" s="1796"/>
    </row>
    <row r="3517" spans="2:14" x14ac:dyDescent="0.35">
      <c r="B3517" s="1796"/>
      <c r="N3517" s="1796"/>
    </row>
    <row r="3518" spans="2:14" x14ac:dyDescent="0.35">
      <c r="B3518" s="1796"/>
      <c r="N3518" s="1796"/>
    </row>
    <row r="3519" spans="2:14" x14ac:dyDescent="0.35">
      <c r="B3519" s="1796"/>
      <c r="N3519" s="1796"/>
    </row>
    <row r="3520" spans="2:14" x14ac:dyDescent="0.35">
      <c r="B3520" s="1796"/>
      <c r="N3520" s="1796"/>
    </row>
    <row r="3521" spans="2:14" x14ac:dyDescent="0.35">
      <c r="B3521" s="1796"/>
      <c r="N3521" s="1796"/>
    </row>
    <row r="3522" spans="2:14" x14ac:dyDescent="0.35">
      <c r="B3522" s="1796"/>
      <c r="N3522" s="1796"/>
    </row>
    <row r="3523" spans="2:14" x14ac:dyDescent="0.35">
      <c r="B3523" s="1796"/>
      <c r="N3523" s="1796"/>
    </row>
    <row r="3524" spans="2:14" x14ac:dyDescent="0.35">
      <c r="B3524" s="1796"/>
      <c r="N3524" s="1796"/>
    </row>
    <row r="3525" spans="2:14" x14ac:dyDescent="0.35">
      <c r="B3525" s="1796"/>
      <c r="N3525" s="1796"/>
    </row>
    <row r="3526" spans="2:14" x14ac:dyDescent="0.35">
      <c r="B3526" s="1796"/>
      <c r="N3526" s="1796"/>
    </row>
    <row r="3527" spans="2:14" x14ac:dyDescent="0.35">
      <c r="B3527" s="1796"/>
      <c r="N3527" s="1796"/>
    </row>
    <row r="3528" spans="2:14" x14ac:dyDescent="0.35">
      <c r="B3528" s="1796"/>
      <c r="N3528" s="1796"/>
    </row>
    <row r="3529" spans="2:14" x14ac:dyDescent="0.35">
      <c r="B3529" s="1796"/>
      <c r="C3529" s="3584" t="s">
        <v>135</v>
      </c>
      <c r="D3529" s="3584"/>
      <c r="E3529" s="3584"/>
      <c r="F3529" s="3584"/>
      <c r="G3529" s="3584"/>
      <c r="H3529" s="3584"/>
      <c r="I3529" s="3584"/>
      <c r="J3529" s="3584"/>
      <c r="K3529" s="3584"/>
      <c r="L3529" s="3584"/>
      <c r="M3529" s="3584"/>
      <c r="N3529" s="1796"/>
    </row>
    <row r="3530" spans="2:14" x14ac:dyDescent="0.35">
      <c r="B3530" s="1796"/>
      <c r="C3530" s="3584"/>
      <c r="D3530" s="3584"/>
      <c r="E3530" s="3584"/>
      <c r="F3530" s="3584"/>
      <c r="G3530" s="3584"/>
      <c r="H3530" s="3584"/>
      <c r="I3530" s="3584"/>
      <c r="J3530" s="3584"/>
      <c r="K3530" s="3584"/>
      <c r="L3530" s="3584"/>
      <c r="M3530" s="3584"/>
      <c r="N3530" s="1796"/>
    </row>
    <row r="3531" spans="2:14" x14ac:dyDescent="0.35">
      <c r="B3531" s="1796"/>
      <c r="C3531" s="3584"/>
      <c r="D3531" s="3584"/>
      <c r="E3531" s="3584"/>
      <c r="F3531" s="3584"/>
      <c r="G3531" s="3584"/>
      <c r="H3531" s="3584"/>
      <c r="I3531" s="3584"/>
      <c r="J3531" s="3584"/>
      <c r="K3531" s="3584"/>
      <c r="L3531" s="3584"/>
      <c r="M3531" s="3584"/>
      <c r="N3531" s="1796"/>
    </row>
    <row r="3532" spans="2:14" x14ac:dyDescent="0.35">
      <c r="B3532" s="1796"/>
      <c r="C3532" s="3584"/>
      <c r="D3532" s="3584"/>
      <c r="E3532" s="3584"/>
      <c r="F3532" s="3584"/>
      <c r="G3532" s="3584"/>
      <c r="H3532" s="3584"/>
      <c r="I3532" s="3584"/>
      <c r="J3532" s="3584"/>
      <c r="K3532" s="3584"/>
      <c r="L3532" s="3584"/>
      <c r="M3532" s="3584"/>
      <c r="N3532" s="1796"/>
    </row>
    <row r="3533" spans="2:14" x14ac:dyDescent="0.35">
      <c r="B3533" s="1796"/>
      <c r="C3533" s="3584"/>
      <c r="D3533" s="3584"/>
      <c r="E3533" s="3584"/>
      <c r="F3533" s="3584"/>
      <c r="G3533" s="3584"/>
      <c r="H3533" s="3584"/>
      <c r="I3533" s="3584"/>
      <c r="J3533" s="3584"/>
      <c r="K3533" s="3584"/>
      <c r="L3533" s="3584"/>
      <c r="M3533" s="3584"/>
      <c r="N3533" s="1796"/>
    </row>
    <row r="3534" spans="2:14" x14ac:dyDescent="0.35">
      <c r="B3534" s="1796"/>
      <c r="C3534" s="3584"/>
      <c r="D3534" s="3584"/>
      <c r="E3534" s="3584"/>
      <c r="F3534" s="3584"/>
      <c r="G3534" s="3584"/>
      <c r="H3534" s="3584"/>
      <c r="I3534" s="3584"/>
      <c r="J3534" s="3584"/>
      <c r="K3534" s="3584"/>
      <c r="L3534" s="3584"/>
      <c r="M3534" s="3584"/>
      <c r="N3534" s="1796"/>
    </row>
    <row r="3535" spans="2:14" x14ac:dyDescent="0.35">
      <c r="B3535" s="1796"/>
      <c r="N3535" s="1796"/>
    </row>
    <row r="3536" spans="2:14" x14ac:dyDescent="0.35">
      <c r="B3536" s="1796"/>
      <c r="N3536" s="1796"/>
    </row>
    <row r="3537" spans="2:14" x14ac:dyDescent="0.35">
      <c r="B3537" s="1796"/>
      <c r="N3537" s="1796"/>
    </row>
    <row r="3538" spans="2:14" x14ac:dyDescent="0.35">
      <c r="B3538" s="1796"/>
      <c r="N3538" s="1796"/>
    </row>
    <row r="3539" spans="2:14" x14ac:dyDescent="0.35">
      <c r="B3539" s="1796"/>
      <c r="N3539" s="1796"/>
    </row>
    <row r="3540" spans="2:14" x14ac:dyDescent="0.35">
      <c r="B3540" s="1796"/>
      <c r="N3540" s="1796"/>
    </row>
    <row r="3541" spans="2:14" x14ac:dyDescent="0.35">
      <c r="B3541" s="1796"/>
      <c r="N3541" s="1796"/>
    </row>
    <row r="3542" spans="2:14" x14ac:dyDescent="0.35">
      <c r="B3542" s="1796"/>
      <c r="N3542" s="1796"/>
    </row>
    <row r="3543" spans="2:14" x14ac:dyDescent="0.35">
      <c r="B3543" s="1796"/>
      <c r="N3543" s="1796"/>
    </row>
    <row r="3544" spans="2:14" x14ac:dyDescent="0.35">
      <c r="B3544" s="1796"/>
      <c r="N3544" s="1796"/>
    </row>
    <row r="3545" spans="2:14" x14ac:dyDescent="0.35">
      <c r="B3545" s="1796"/>
      <c r="N3545" s="1796"/>
    </row>
    <row r="3546" spans="2:14" x14ac:dyDescent="0.35">
      <c r="B3546" s="1796"/>
      <c r="N3546" s="1796"/>
    </row>
    <row r="3547" spans="2:14" x14ac:dyDescent="0.35">
      <c r="B3547" s="1796"/>
      <c r="N3547" s="1796"/>
    </row>
    <row r="3548" spans="2:14" x14ac:dyDescent="0.35">
      <c r="B3548" s="1796"/>
      <c r="N3548" s="1796"/>
    </row>
    <row r="3549" spans="2:14" x14ac:dyDescent="0.35">
      <c r="B3549" s="1796"/>
      <c r="N3549" s="1796"/>
    </row>
    <row r="3550" spans="2:14" x14ac:dyDescent="0.35">
      <c r="B3550" s="1796"/>
      <c r="N3550" s="1796"/>
    </row>
    <row r="3551" spans="2:14" x14ac:dyDescent="0.35">
      <c r="B3551" s="1796"/>
      <c r="N3551" s="1796"/>
    </row>
    <row r="3552" spans="2:14" x14ac:dyDescent="0.35">
      <c r="B3552" s="1796"/>
      <c r="N3552" s="1796"/>
    </row>
    <row r="3553" spans="2:14" x14ac:dyDescent="0.35">
      <c r="B3553" s="1796"/>
      <c r="N3553" s="1796"/>
    </row>
    <row r="3554" spans="2:14" ht="16" thickBot="1" x14ac:dyDescent="0.4">
      <c r="B3554" s="1796"/>
      <c r="N3554" s="1796"/>
    </row>
    <row r="3555" spans="2:14" ht="16" thickBot="1" x14ac:dyDescent="0.4">
      <c r="B3555" s="1796"/>
      <c r="D3555" s="3587" t="s">
        <v>135</v>
      </c>
      <c r="E3555" s="3588"/>
      <c r="F3555" s="3589"/>
      <c r="N3555" s="1796"/>
    </row>
    <row r="3556" spans="2:14" x14ac:dyDescent="0.35">
      <c r="B3556" s="1796"/>
      <c r="C3556" s="3583" t="s">
        <v>144</v>
      </c>
      <c r="D3556" s="3515"/>
      <c r="E3556" s="3515"/>
      <c r="F3556" s="3515"/>
      <c r="G3556" s="3515"/>
      <c r="H3556" s="3515"/>
      <c r="I3556" s="3515"/>
      <c r="J3556" s="3515"/>
      <c r="K3556" s="3515"/>
      <c r="L3556" s="3515"/>
      <c r="M3556" s="3515"/>
      <c r="N3556" s="1796"/>
    </row>
    <row r="3557" spans="2:14" x14ac:dyDescent="0.35">
      <c r="B3557" s="1796"/>
      <c r="C3557" s="3583"/>
      <c r="D3557" s="3515"/>
      <c r="E3557" s="3515"/>
      <c r="F3557" s="3515"/>
      <c r="G3557" s="3515"/>
      <c r="H3557" s="3515"/>
      <c r="I3557" s="3515"/>
      <c r="J3557" s="3515"/>
      <c r="K3557" s="3515"/>
      <c r="L3557" s="3515"/>
      <c r="M3557" s="3515"/>
      <c r="N3557" s="1796"/>
    </row>
    <row r="3558" spans="2:14" x14ac:dyDescent="0.35">
      <c r="B3558" s="1796"/>
      <c r="N3558" s="1796"/>
    </row>
    <row r="3559" spans="2:14" x14ac:dyDescent="0.35">
      <c r="B3559" s="1796"/>
      <c r="N3559" s="1796"/>
    </row>
    <row r="3560" spans="2:14" x14ac:dyDescent="0.35">
      <c r="B3560" s="1796"/>
      <c r="N3560" s="1796"/>
    </row>
    <row r="3561" spans="2:14" x14ac:dyDescent="0.35">
      <c r="B3561" s="1796"/>
      <c r="N3561" s="1796"/>
    </row>
    <row r="3562" spans="2:14" x14ac:dyDescent="0.35">
      <c r="B3562" s="1796"/>
      <c r="N3562" s="1796"/>
    </row>
    <row r="3563" spans="2:14" x14ac:dyDescent="0.35">
      <c r="B3563" s="1796"/>
      <c r="N3563" s="1796"/>
    </row>
    <row r="3564" spans="2:14" x14ac:dyDescent="0.35">
      <c r="B3564" s="1796"/>
      <c r="N3564" s="1796"/>
    </row>
    <row r="3565" spans="2:14" x14ac:dyDescent="0.35">
      <c r="B3565" s="1796"/>
      <c r="N3565" s="1796"/>
    </row>
    <row r="3566" spans="2:14" x14ac:dyDescent="0.35">
      <c r="B3566" s="1796"/>
      <c r="N3566" s="1796"/>
    </row>
    <row r="3567" spans="2:14" x14ac:dyDescent="0.35">
      <c r="B3567" s="1796"/>
      <c r="N3567" s="1796"/>
    </row>
    <row r="3568" spans="2:14" x14ac:dyDescent="0.35">
      <c r="B3568" s="1796"/>
      <c r="N3568" s="1796"/>
    </row>
    <row r="3569" spans="2:14" x14ac:dyDescent="0.35">
      <c r="B3569" s="1796"/>
      <c r="N3569" s="1796"/>
    </row>
    <row r="3570" spans="2:14" x14ac:dyDescent="0.35">
      <c r="B3570" s="1796"/>
      <c r="N3570" s="1796"/>
    </row>
    <row r="3571" spans="2:14" x14ac:dyDescent="0.35">
      <c r="B3571" s="1796"/>
      <c r="N3571" s="1796"/>
    </row>
    <row r="3572" spans="2:14" x14ac:dyDescent="0.35">
      <c r="B3572" s="1796"/>
      <c r="N3572" s="1796"/>
    </row>
    <row r="3573" spans="2:14" x14ac:dyDescent="0.35">
      <c r="B3573" s="1796"/>
      <c r="N3573" s="1796"/>
    </row>
    <row r="3574" spans="2:14" x14ac:dyDescent="0.35">
      <c r="B3574" s="1796"/>
      <c r="N3574" s="1796"/>
    </row>
    <row r="3575" spans="2:14" x14ac:dyDescent="0.35">
      <c r="B3575" s="1796"/>
      <c r="N3575" s="1796"/>
    </row>
    <row r="3576" spans="2:14" x14ac:dyDescent="0.35">
      <c r="B3576" s="1796"/>
      <c r="N3576" s="1796"/>
    </row>
    <row r="3577" spans="2:14" x14ac:dyDescent="0.35">
      <c r="B3577" s="1796"/>
      <c r="N3577" s="1796"/>
    </row>
    <row r="3578" spans="2:14" x14ac:dyDescent="0.35">
      <c r="B3578" s="1796"/>
      <c r="N3578" s="1796"/>
    </row>
    <row r="3579" spans="2:14" x14ac:dyDescent="0.35">
      <c r="B3579" s="1796"/>
      <c r="N3579" s="1796"/>
    </row>
    <row r="3580" spans="2:14" x14ac:dyDescent="0.35">
      <c r="B3580" s="1796"/>
      <c r="N3580" s="1796"/>
    </row>
    <row r="3581" spans="2:14" x14ac:dyDescent="0.35">
      <c r="B3581" s="1796"/>
      <c r="N3581" s="1796"/>
    </row>
    <row r="3582" spans="2:14" x14ac:dyDescent="0.35">
      <c r="B3582" s="1796"/>
      <c r="N3582" s="1796"/>
    </row>
    <row r="3583" spans="2:14" x14ac:dyDescent="0.35">
      <c r="B3583" s="1796"/>
      <c r="N3583" s="1796"/>
    </row>
    <row r="3584" spans="2:14" x14ac:dyDescent="0.35">
      <c r="B3584" s="1796"/>
      <c r="N3584" s="1796"/>
    </row>
    <row r="3585" spans="2:14" x14ac:dyDescent="0.35">
      <c r="B3585" s="1796"/>
      <c r="N3585" s="1796"/>
    </row>
    <row r="3586" spans="2:14" x14ac:dyDescent="0.35">
      <c r="B3586" s="1796"/>
      <c r="N3586" s="1796"/>
    </row>
    <row r="3587" spans="2:14" x14ac:dyDescent="0.35">
      <c r="B3587" s="1796"/>
      <c r="N3587" s="1796"/>
    </row>
    <row r="3588" spans="2:14" x14ac:dyDescent="0.35">
      <c r="B3588" s="1796"/>
      <c r="N3588" s="1796"/>
    </row>
    <row r="3589" spans="2:14" x14ac:dyDescent="0.35">
      <c r="B3589" s="1796"/>
      <c r="N3589" s="1796"/>
    </row>
    <row r="3590" spans="2:14" x14ac:dyDescent="0.35">
      <c r="B3590" s="1796"/>
      <c r="N3590" s="1796"/>
    </row>
    <row r="3591" spans="2:14" x14ac:dyDescent="0.35">
      <c r="B3591" s="1796"/>
      <c r="N3591" s="1796"/>
    </row>
    <row r="3592" spans="2:14" x14ac:dyDescent="0.35">
      <c r="B3592" s="1796"/>
      <c r="N3592" s="1796"/>
    </row>
    <row r="3593" spans="2:14" x14ac:dyDescent="0.35">
      <c r="B3593" s="1796"/>
      <c r="N3593" s="1796"/>
    </row>
    <row r="3594" spans="2:14" x14ac:dyDescent="0.35">
      <c r="B3594" s="1796"/>
      <c r="N3594" s="1796"/>
    </row>
    <row r="3595" spans="2:14" x14ac:dyDescent="0.35">
      <c r="B3595" s="1796"/>
      <c r="N3595" s="1796"/>
    </row>
    <row r="3596" spans="2:14" x14ac:dyDescent="0.35">
      <c r="B3596" s="1796"/>
      <c r="N3596" s="1796"/>
    </row>
    <row r="3597" spans="2:14" x14ac:dyDescent="0.35">
      <c r="B3597" s="1796"/>
      <c r="N3597" s="1796"/>
    </row>
    <row r="3598" spans="2:14" x14ac:dyDescent="0.35">
      <c r="B3598" s="1796"/>
      <c r="N3598" s="1796"/>
    </row>
    <row r="3599" spans="2:14" x14ac:dyDescent="0.35">
      <c r="B3599" s="1796"/>
      <c r="N3599" s="1796"/>
    </row>
    <row r="3600" spans="2:14" x14ac:dyDescent="0.35">
      <c r="B3600" s="1796"/>
      <c r="N3600" s="1796"/>
    </row>
    <row r="3601" spans="2:14" x14ac:dyDescent="0.35">
      <c r="B3601" s="1796"/>
      <c r="N3601" s="1796"/>
    </row>
    <row r="3602" spans="2:14" x14ac:dyDescent="0.35">
      <c r="B3602" s="1796"/>
      <c r="N3602" s="1796"/>
    </row>
    <row r="3603" spans="2:14" x14ac:dyDescent="0.35">
      <c r="B3603" s="1796"/>
      <c r="N3603" s="1796"/>
    </row>
    <row r="3604" spans="2:14" x14ac:dyDescent="0.35">
      <c r="B3604" s="1796"/>
      <c r="N3604" s="1796"/>
    </row>
    <row r="3605" spans="2:14" x14ac:dyDescent="0.35">
      <c r="B3605" s="1796"/>
      <c r="N3605" s="1796"/>
    </row>
    <row r="3606" spans="2:14" x14ac:dyDescent="0.35">
      <c r="B3606" s="1796"/>
      <c r="N3606" s="1796"/>
    </row>
    <row r="3607" spans="2:14" x14ac:dyDescent="0.35">
      <c r="B3607" s="1796"/>
      <c r="N3607" s="1796"/>
    </row>
    <row r="3608" spans="2:14" x14ac:dyDescent="0.35">
      <c r="B3608" s="1796"/>
      <c r="N3608" s="1796"/>
    </row>
    <row r="3609" spans="2:14" x14ac:dyDescent="0.35">
      <c r="B3609" s="1796"/>
      <c r="N3609" s="1796"/>
    </row>
    <row r="3610" spans="2:14" x14ac:dyDescent="0.35">
      <c r="B3610" s="1796"/>
      <c r="N3610" s="1796"/>
    </row>
    <row r="3611" spans="2:14" x14ac:dyDescent="0.35">
      <c r="B3611" s="1796"/>
      <c r="N3611" s="1796"/>
    </row>
    <row r="3612" spans="2:14" x14ac:dyDescent="0.35">
      <c r="B3612" s="1796"/>
      <c r="N3612" s="1796"/>
    </row>
    <row r="3613" spans="2:14" x14ac:dyDescent="0.35">
      <c r="B3613" s="1796"/>
      <c r="N3613" s="1796"/>
    </row>
    <row r="3614" spans="2:14" x14ac:dyDescent="0.35">
      <c r="B3614" s="1796"/>
      <c r="N3614" s="1796"/>
    </row>
    <row r="3615" spans="2:14" x14ac:dyDescent="0.35">
      <c r="B3615" s="1796"/>
      <c r="N3615" s="1796"/>
    </row>
    <row r="3616" spans="2:14" x14ac:dyDescent="0.35">
      <c r="B3616" s="1796"/>
      <c r="N3616" s="1796"/>
    </row>
    <row r="3617" spans="2:14" x14ac:dyDescent="0.35">
      <c r="B3617" s="1796"/>
      <c r="N3617" s="1796"/>
    </row>
    <row r="3618" spans="2:14" x14ac:dyDescent="0.35">
      <c r="B3618" s="1796"/>
      <c r="N3618" s="1796"/>
    </row>
    <row r="3619" spans="2:14" x14ac:dyDescent="0.35">
      <c r="B3619" s="1796"/>
      <c r="N3619" s="1796"/>
    </row>
    <row r="3620" spans="2:14" x14ac:dyDescent="0.35">
      <c r="B3620" s="1796"/>
      <c r="N3620" s="1796"/>
    </row>
    <row r="3621" spans="2:14" x14ac:dyDescent="0.35">
      <c r="B3621" s="1796"/>
      <c r="N3621" s="1796"/>
    </row>
    <row r="3622" spans="2:14" x14ac:dyDescent="0.35">
      <c r="B3622" s="1796"/>
      <c r="N3622" s="1796"/>
    </row>
    <row r="3623" spans="2:14" x14ac:dyDescent="0.35">
      <c r="B3623" s="1796"/>
      <c r="N3623" s="1796"/>
    </row>
    <row r="3624" spans="2:14" x14ac:dyDescent="0.35">
      <c r="B3624" s="1796"/>
      <c r="N3624" s="1796"/>
    </row>
    <row r="3625" spans="2:14" x14ac:dyDescent="0.35">
      <c r="B3625" s="1796"/>
      <c r="N3625" s="1796"/>
    </row>
    <row r="3626" spans="2:14" x14ac:dyDescent="0.35">
      <c r="B3626" s="1796"/>
      <c r="N3626" s="1796"/>
    </row>
    <row r="3627" spans="2:14" x14ac:dyDescent="0.35">
      <c r="B3627" s="1796"/>
      <c r="N3627" s="1796"/>
    </row>
    <row r="3628" spans="2:14" x14ac:dyDescent="0.35">
      <c r="B3628" s="1796"/>
      <c r="N3628" s="1796"/>
    </row>
    <row r="3629" spans="2:14" x14ac:dyDescent="0.35">
      <c r="B3629" s="1796"/>
      <c r="N3629" s="1796"/>
    </row>
    <row r="3630" spans="2:14" x14ac:dyDescent="0.35">
      <c r="B3630" s="1796"/>
      <c r="N3630" s="1796"/>
    </row>
    <row r="3631" spans="2:14" x14ac:dyDescent="0.35">
      <c r="B3631" s="1796"/>
      <c r="N3631" s="1796"/>
    </row>
    <row r="3632" spans="2:14" x14ac:dyDescent="0.35">
      <c r="B3632" s="1796"/>
      <c r="N3632" s="1796"/>
    </row>
    <row r="3633" spans="2:14" x14ac:dyDescent="0.35">
      <c r="B3633" s="1796"/>
      <c r="N3633" s="1796"/>
    </row>
    <row r="3634" spans="2:14" x14ac:dyDescent="0.35">
      <c r="B3634" s="1796"/>
      <c r="N3634" s="1796"/>
    </row>
    <row r="3635" spans="2:14" x14ac:dyDescent="0.35">
      <c r="B3635" s="1796"/>
      <c r="N3635" s="1796"/>
    </row>
    <row r="3636" spans="2:14" x14ac:dyDescent="0.35">
      <c r="B3636" s="1796"/>
      <c r="N3636" s="1796"/>
    </row>
    <row r="3637" spans="2:14" x14ac:dyDescent="0.35">
      <c r="B3637" s="1796"/>
      <c r="N3637" s="1796"/>
    </row>
    <row r="3638" spans="2:14" x14ac:dyDescent="0.35">
      <c r="B3638" s="1796"/>
      <c r="N3638" s="1796"/>
    </row>
    <row r="3639" spans="2:14" x14ac:dyDescent="0.35">
      <c r="B3639" s="1796"/>
      <c r="N3639" s="1796"/>
    </row>
    <row r="3640" spans="2:14" x14ac:dyDescent="0.35">
      <c r="B3640" s="1796"/>
      <c r="N3640" s="1796"/>
    </row>
    <row r="3641" spans="2:14" x14ac:dyDescent="0.35">
      <c r="B3641" s="1796"/>
      <c r="N3641" s="1796"/>
    </row>
    <row r="3642" spans="2:14" x14ac:dyDescent="0.35">
      <c r="B3642" s="1796"/>
      <c r="N3642" s="1796"/>
    </row>
    <row r="3643" spans="2:14" x14ac:dyDescent="0.35">
      <c r="B3643" s="1796"/>
      <c r="N3643" s="1796"/>
    </row>
    <row r="3644" spans="2:14" x14ac:dyDescent="0.35">
      <c r="B3644" s="1796"/>
      <c r="N3644" s="1796"/>
    </row>
    <row r="3645" spans="2:14" x14ac:dyDescent="0.35">
      <c r="B3645" s="1796"/>
      <c r="N3645" s="1796"/>
    </row>
    <row r="3646" spans="2:14" x14ac:dyDescent="0.35">
      <c r="B3646" s="1796"/>
      <c r="N3646" s="1796"/>
    </row>
    <row r="3647" spans="2:14" x14ac:dyDescent="0.35">
      <c r="B3647" s="1796"/>
      <c r="N3647" s="1796"/>
    </row>
    <row r="3648" spans="2:14" x14ac:dyDescent="0.35">
      <c r="B3648" s="1796"/>
      <c r="N3648" s="1796"/>
    </row>
    <row r="3649" spans="2:14" x14ac:dyDescent="0.35">
      <c r="B3649" s="1796"/>
      <c r="N3649" s="1796"/>
    </row>
    <row r="3650" spans="2:14" x14ac:dyDescent="0.35">
      <c r="B3650" s="1796"/>
      <c r="N3650" s="1796"/>
    </row>
    <row r="3651" spans="2:14" x14ac:dyDescent="0.35">
      <c r="B3651" s="1796"/>
      <c r="N3651" s="1796"/>
    </row>
    <row r="3652" spans="2:14" x14ac:dyDescent="0.35">
      <c r="B3652" s="1796"/>
      <c r="N3652" s="1796"/>
    </row>
    <row r="3653" spans="2:14" x14ac:dyDescent="0.35">
      <c r="B3653" s="1796"/>
      <c r="N3653" s="1796"/>
    </row>
    <row r="3654" spans="2:14" x14ac:dyDescent="0.35">
      <c r="B3654" s="1796"/>
      <c r="N3654" s="1796"/>
    </row>
    <row r="3655" spans="2:14" x14ac:dyDescent="0.35">
      <c r="B3655" s="1796"/>
      <c r="N3655" s="1796"/>
    </row>
    <row r="3656" spans="2:14" x14ac:dyDescent="0.35">
      <c r="B3656" s="1796"/>
      <c r="N3656" s="1796"/>
    </row>
    <row r="3657" spans="2:14" x14ac:dyDescent="0.35">
      <c r="B3657" s="1796"/>
      <c r="N3657" s="1796"/>
    </row>
    <row r="3658" spans="2:14" x14ac:dyDescent="0.35">
      <c r="B3658" s="1796"/>
      <c r="N3658" s="1796"/>
    </row>
    <row r="3659" spans="2:14" x14ac:dyDescent="0.35">
      <c r="B3659" s="1796"/>
      <c r="N3659" s="1796"/>
    </row>
    <row r="3660" spans="2:14" x14ac:dyDescent="0.35">
      <c r="B3660" s="1796"/>
      <c r="N3660" s="1796"/>
    </row>
    <row r="3661" spans="2:14" x14ac:dyDescent="0.35">
      <c r="B3661" s="1796"/>
      <c r="N3661" s="1796"/>
    </row>
    <row r="3662" spans="2:14" x14ac:dyDescent="0.35">
      <c r="B3662" s="1796"/>
      <c r="N3662" s="1796"/>
    </row>
    <row r="3663" spans="2:14" x14ac:dyDescent="0.35">
      <c r="B3663" s="1796"/>
      <c r="N3663" s="1796"/>
    </row>
    <row r="3664" spans="2:14" x14ac:dyDescent="0.35">
      <c r="B3664" s="1796"/>
      <c r="N3664" s="1796"/>
    </row>
    <row r="3665" spans="2:14" x14ac:dyDescent="0.35">
      <c r="B3665" s="1796"/>
      <c r="N3665" s="1796"/>
    </row>
    <row r="3666" spans="2:14" x14ac:dyDescent="0.35">
      <c r="B3666" s="1796"/>
      <c r="N3666" s="1796"/>
    </row>
    <row r="3667" spans="2:14" x14ac:dyDescent="0.35">
      <c r="B3667" s="1796"/>
      <c r="N3667" s="1796"/>
    </row>
    <row r="3668" spans="2:14" x14ac:dyDescent="0.35">
      <c r="B3668" s="1796"/>
      <c r="N3668" s="1796"/>
    </row>
    <row r="3669" spans="2:14" x14ac:dyDescent="0.35">
      <c r="B3669" s="1796"/>
      <c r="N3669" s="1796"/>
    </row>
    <row r="3670" spans="2:14" x14ac:dyDescent="0.35">
      <c r="B3670" s="1796"/>
      <c r="N3670" s="1796"/>
    </row>
    <row r="3671" spans="2:14" x14ac:dyDescent="0.35">
      <c r="B3671" s="1796"/>
      <c r="N3671" s="1796"/>
    </row>
    <row r="3672" spans="2:14" x14ac:dyDescent="0.35">
      <c r="B3672" s="1796"/>
      <c r="N3672" s="1796"/>
    </row>
    <row r="3673" spans="2:14" x14ac:dyDescent="0.35">
      <c r="B3673" s="1796"/>
      <c r="N3673" s="1796"/>
    </row>
    <row r="3674" spans="2:14" x14ac:dyDescent="0.35">
      <c r="B3674" s="1796"/>
      <c r="N3674" s="1796"/>
    </row>
    <row r="3675" spans="2:14" x14ac:dyDescent="0.35">
      <c r="B3675" s="1796"/>
      <c r="N3675" s="1796"/>
    </row>
    <row r="3676" spans="2:14" x14ac:dyDescent="0.35">
      <c r="B3676" s="1796"/>
      <c r="N3676" s="1796"/>
    </row>
    <row r="3677" spans="2:14" x14ac:dyDescent="0.35">
      <c r="B3677" s="1796"/>
      <c r="N3677" s="1796"/>
    </row>
    <row r="3678" spans="2:14" x14ac:dyDescent="0.35">
      <c r="B3678" s="1796"/>
      <c r="N3678" s="1796"/>
    </row>
    <row r="3679" spans="2:14" x14ac:dyDescent="0.35">
      <c r="B3679" s="1796"/>
      <c r="N3679" s="1796"/>
    </row>
    <row r="3680" spans="2:14" x14ac:dyDescent="0.35">
      <c r="B3680" s="1796"/>
      <c r="N3680" s="1796"/>
    </row>
    <row r="3681" spans="2:14" x14ac:dyDescent="0.35">
      <c r="B3681" s="1796"/>
      <c r="N3681" s="1796"/>
    </row>
    <row r="3682" spans="2:14" x14ac:dyDescent="0.35">
      <c r="B3682" s="1796"/>
      <c r="N3682" s="1796"/>
    </row>
    <row r="3683" spans="2:14" x14ac:dyDescent="0.35">
      <c r="B3683" s="1796"/>
      <c r="N3683" s="1796"/>
    </row>
    <row r="3684" spans="2:14" x14ac:dyDescent="0.35">
      <c r="B3684" s="1796"/>
      <c r="N3684" s="1796"/>
    </row>
    <row r="3685" spans="2:14" x14ac:dyDescent="0.35">
      <c r="B3685" s="1796"/>
      <c r="N3685" s="1796"/>
    </row>
    <row r="3686" spans="2:14" x14ac:dyDescent="0.35">
      <c r="B3686" s="1796"/>
      <c r="N3686" s="1796"/>
    </row>
    <row r="3687" spans="2:14" x14ac:dyDescent="0.35">
      <c r="B3687" s="1796"/>
      <c r="N3687" s="1796"/>
    </row>
    <row r="3688" spans="2:14" x14ac:dyDescent="0.35">
      <c r="B3688" s="1796"/>
      <c r="N3688" s="1796"/>
    </row>
    <row r="3689" spans="2:14" x14ac:dyDescent="0.35">
      <c r="B3689" s="1796"/>
      <c r="N3689" s="1796"/>
    </row>
    <row r="3690" spans="2:14" x14ac:dyDescent="0.35">
      <c r="B3690" s="1796"/>
      <c r="N3690" s="1796"/>
    </row>
    <row r="3691" spans="2:14" x14ac:dyDescent="0.35">
      <c r="B3691" s="1796"/>
      <c r="N3691" s="1796"/>
    </row>
    <row r="3692" spans="2:14" x14ac:dyDescent="0.35">
      <c r="B3692" s="1796"/>
      <c r="N3692" s="1796"/>
    </row>
    <row r="3693" spans="2:14" x14ac:dyDescent="0.35">
      <c r="B3693" s="1796"/>
      <c r="N3693" s="1796"/>
    </row>
    <row r="3694" spans="2:14" x14ac:dyDescent="0.35">
      <c r="B3694" s="1796"/>
      <c r="N3694" s="1796"/>
    </row>
    <row r="3695" spans="2:14" x14ac:dyDescent="0.35">
      <c r="B3695" s="1796"/>
      <c r="N3695" s="1796"/>
    </row>
    <row r="3696" spans="2:14" x14ac:dyDescent="0.35">
      <c r="B3696" s="1796"/>
      <c r="N3696" s="1796"/>
    </row>
    <row r="3697" spans="2:14" x14ac:dyDescent="0.35">
      <c r="B3697" s="1796"/>
      <c r="N3697" s="1796"/>
    </row>
    <row r="3698" spans="2:14" x14ac:dyDescent="0.35">
      <c r="B3698" s="1796"/>
      <c r="N3698" s="1796"/>
    </row>
    <row r="3699" spans="2:14" x14ac:dyDescent="0.35">
      <c r="B3699" s="1796"/>
      <c r="N3699" s="1796"/>
    </row>
    <row r="3700" spans="2:14" x14ac:dyDescent="0.35">
      <c r="B3700" s="1796"/>
      <c r="N3700" s="1796"/>
    </row>
    <row r="3701" spans="2:14" x14ac:dyDescent="0.35">
      <c r="B3701" s="1796"/>
      <c r="N3701" s="1796"/>
    </row>
    <row r="3702" spans="2:14" x14ac:dyDescent="0.35">
      <c r="B3702" s="1796"/>
      <c r="N3702" s="1796"/>
    </row>
    <row r="3703" spans="2:14" x14ac:dyDescent="0.35">
      <c r="B3703" s="1796"/>
      <c r="N3703" s="1796"/>
    </row>
    <row r="3704" spans="2:14" x14ac:dyDescent="0.35">
      <c r="B3704" s="1796"/>
      <c r="N3704" s="1796"/>
    </row>
    <row r="3705" spans="2:14" x14ac:dyDescent="0.35">
      <c r="B3705" s="1796"/>
      <c r="N3705" s="1796"/>
    </row>
    <row r="3706" spans="2:14" x14ac:dyDescent="0.35">
      <c r="B3706" s="1796"/>
      <c r="N3706" s="1796"/>
    </row>
    <row r="3707" spans="2:14" x14ac:dyDescent="0.35">
      <c r="B3707" s="1796"/>
      <c r="N3707" s="1796"/>
    </row>
    <row r="3708" spans="2:14" x14ac:dyDescent="0.35">
      <c r="B3708" s="1796"/>
      <c r="N3708" s="1796"/>
    </row>
    <row r="3709" spans="2:14" x14ac:dyDescent="0.35">
      <c r="B3709" s="1796"/>
      <c r="N3709" s="1796"/>
    </row>
    <row r="3710" spans="2:14" x14ac:dyDescent="0.35">
      <c r="B3710" s="1796"/>
      <c r="N3710" s="1796"/>
    </row>
    <row r="3711" spans="2:14" x14ac:dyDescent="0.35">
      <c r="B3711" s="1796"/>
      <c r="N3711" s="1796"/>
    </row>
    <row r="3712" spans="2:14" x14ac:dyDescent="0.35">
      <c r="B3712" s="1796"/>
      <c r="N3712" s="1796"/>
    </row>
    <row r="3713" spans="2:14" x14ac:dyDescent="0.35">
      <c r="B3713" s="1796"/>
      <c r="N3713" s="1796"/>
    </row>
    <row r="3714" spans="2:14" x14ac:dyDescent="0.35">
      <c r="B3714" s="1796"/>
      <c r="N3714" s="1796"/>
    </row>
    <row r="3715" spans="2:14" x14ac:dyDescent="0.35">
      <c r="B3715" s="1796"/>
      <c r="N3715" s="1796"/>
    </row>
    <row r="3716" spans="2:14" x14ac:dyDescent="0.35">
      <c r="B3716" s="1796"/>
      <c r="N3716" s="1796"/>
    </row>
    <row r="3717" spans="2:14" x14ac:dyDescent="0.35">
      <c r="B3717" s="1796"/>
      <c r="N3717" s="1796"/>
    </row>
    <row r="3718" spans="2:14" x14ac:dyDescent="0.35">
      <c r="B3718" s="1796"/>
      <c r="N3718" s="1796"/>
    </row>
    <row r="3719" spans="2:14" x14ac:dyDescent="0.35">
      <c r="B3719" s="1796"/>
      <c r="N3719" s="1796"/>
    </row>
    <row r="3720" spans="2:14" x14ac:dyDescent="0.35">
      <c r="B3720" s="1796"/>
      <c r="N3720" s="1796"/>
    </row>
    <row r="3721" spans="2:14" x14ac:dyDescent="0.35">
      <c r="B3721" s="1796"/>
      <c r="N3721" s="1796"/>
    </row>
    <row r="3722" spans="2:14" x14ac:dyDescent="0.35">
      <c r="B3722" s="1796"/>
      <c r="N3722" s="1796"/>
    </row>
    <row r="3723" spans="2:14" x14ac:dyDescent="0.35">
      <c r="B3723" s="1796"/>
      <c r="N3723" s="1796"/>
    </row>
    <row r="3724" spans="2:14" x14ac:dyDescent="0.35">
      <c r="B3724" s="1796"/>
      <c r="N3724" s="1796"/>
    </row>
    <row r="3725" spans="2:14" x14ac:dyDescent="0.35">
      <c r="B3725" s="1796"/>
      <c r="N3725" s="1796"/>
    </row>
    <row r="3726" spans="2:14" x14ac:dyDescent="0.35">
      <c r="B3726" s="1796"/>
      <c r="N3726" s="1796"/>
    </row>
    <row r="3727" spans="2:14" x14ac:dyDescent="0.35">
      <c r="B3727" s="1796"/>
      <c r="N3727" s="1796"/>
    </row>
    <row r="3728" spans="2:14" x14ac:dyDescent="0.35">
      <c r="B3728" s="1796"/>
      <c r="N3728" s="1796"/>
    </row>
    <row r="3729" spans="2:14" x14ac:dyDescent="0.35">
      <c r="B3729" s="1796"/>
      <c r="N3729" s="1796"/>
    </row>
    <row r="3730" spans="2:14" x14ac:dyDescent="0.35">
      <c r="B3730" s="1796"/>
      <c r="N3730" s="1796"/>
    </row>
    <row r="3731" spans="2:14" x14ac:dyDescent="0.35">
      <c r="B3731" s="1796"/>
      <c r="C3731" t="e" vm="1">
        <v>#VALUE!</v>
      </c>
      <c r="N3731" s="1796"/>
    </row>
    <row r="3732" spans="2:14" x14ac:dyDescent="0.35">
      <c r="B3732" s="1796"/>
      <c r="N3732" s="1796"/>
    </row>
    <row r="3733" spans="2:14" x14ac:dyDescent="0.35">
      <c r="B3733" s="1796"/>
      <c r="N3733" s="1796"/>
    </row>
    <row r="3734" spans="2:14" x14ac:dyDescent="0.35">
      <c r="B3734" s="1796"/>
      <c r="N3734" s="1796"/>
    </row>
    <row r="3735" spans="2:14" x14ac:dyDescent="0.35">
      <c r="B3735" s="1796"/>
      <c r="N3735" s="1796"/>
    </row>
    <row r="3736" spans="2:14" x14ac:dyDescent="0.35">
      <c r="B3736" s="1796"/>
      <c r="N3736" s="1796"/>
    </row>
    <row r="3737" spans="2:14" x14ac:dyDescent="0.35">
      <c r="B3737" s="1796"/>
      <c r="N3737" s="1796"/>
    </row>
    <row r="3738" spans="2:14" x14ac:dyDescent="0.35">
      <c r="B3738" s="1796"/>
      <c r="N3738" s="1796"/>
    </row>
    <row r="3739" spans="2:14" x14ac:dyDescent="0.35">
      <c r="B3739" s="1796"/>
      <c r="N3739" s="1796"/>
    </row>
    <row r="3740" spans="2:14" x14ac:dyDescent="0.35">
      <c r="B3740" s="1796"/>
      <c r="N3740" s="1796"/>
    </row>
    <row r="3741" spans="2:14" x14ac:dyDescent="0.35">
      <c r="B3741" s="1796"/>
      <c r="N3741" s="1796"/>
    </row>
    <row r="3742" spans="2:14" x14ac:dyDescent="0.35">
      <c r="B3742" s="1796"/>
      <c r="N3742" s="1796"/>
    </row>
    <row r="3743" spans="2:14" x14ac:dyDescent="0.35">
      <c r="B3743" s="1796"/>
      <c r="N3743" s="1796"/>
    </row>
    <row r="3744" spans="2:14" x14ac:dyDescent="0.35">
      <c r="B3744" s="1796"/>
      <c r="N3744" s="1796"/>
    </row>
    <row r="3745" spans="2:14" x14ac:dyDescent="0.35">
      <c r="B3745" s="1796"/>
      <c r="N3745" s="1796"/>
    </row>
    <row r="3746" spans="2:14" x14ac:dyDescent="0.35">
      <c r="B3746" s="1796"/>
      <c r="N3746" s="1796"/>
    </row>
    <row r="3747" spans="2:14" x14ac:dyDescent="0.35">
      <c r="B3747" s="1796"/>
      <c r="N3747" s="1796"/>
    </row>
    <row r="3748" spans="2:14" x14ac:dyDescent="0.35">
      <c r="B3748" s="1796"/>
      <c r="N3748" s="1796"/>
    </row>
    <row r="3749" spans="2:14" x14ac:dyDescent="0.35">
      <c r="B3749" s="1796"/>
      <c r="N3749" s="1796"/>
    </row>
    <row r="3750" spans="2:14" x14ac:dyDescent="0.35">
      <c r="B3750" s="1796"/>
      <c r="N3750" s="1796"/>
    </row>
    <row r="3751" spans="2:14" x14ac:dyDescent="0.35">
      <c r="B3751" s="1796"/>
      <c r="N3751" s="1796"/>
    </row>
    <row r="3752" spans="2:14" x14ac:dyDescent="0.35">
      <c r="B3752" s="1796"/>
      <c r="N3752" s="1796"/>
    </row>
    <row r="3753" spans="2:14" x14ac:dyDescent="0.35">
      <c r="B3753" s="1796"/>
      <c r="N3753" s="1796"/>
    </row>
    <row r="3754" spans="2:14" x14ac:dyDescent="0.35">
      <c r="B3754" s="1796"/>
      <c r="N3754" s="1796"/>
    </row>
    <row r="3755" spans="2:14" x14ac:dyDescent="0.35">
      <c r="B3755" s="1796"/>
      <c r="N3755" s="1796"/>
    </row>
    <row r="3756" spans="2:14" x14ac:dyDescent="0.35">
      <c r="B3756" s="1796"/>
      <c r="N3756" s="1796"/>
    </row>
    <row r="3757" spans="2:14" x14ac:dyDescent="0.35">
      <c r="B3757" s="1796"/>
      <c r="N3757" s="1796"/>
    </row>
    <row r="3758" spans="2:14" x14ac:dyDescent="0.35">
      <c r="B3758" s="1796"/>
      <c r="N3758" s="1796"/>
    </row>
    <row r="3759" spans="2:14" x14ac:dyDescent="0.35">
      <c r="B3759" s="1796"/>
      <c r="N3759" s="1796"/>
    </row>
    <row r="3760" spans="2:14" x14ac:dyDescent="0.35">
      <c r="B3760" s="1796"/>
      <c r="N3760" s="1796"/>
    </row>
    <row r="3761" spans="2:14" x14ac:dyDescent="0.35">
      <c r="B3761" s="1796"/>
      <c r="N3761" s="1796"/>
    </row>
    <row r="3762" spans="2:14" x14ac:dyDescent="0.35">
      <c r="B3762" s="1796"/>
      <c r="N3762" s="1796"/>
    </row>
    <row r="3763" spans="2:14" x14ac:dyDescent="0.35">
      <c r="B3763" s="1796"/>
      <c r="N3763" s="1796"/>
    </row>
    <row r="3764" spans="2:14" x14ac:dyDescent="0.35">
      <c r="B3764" s="1796"/>
      <c r="N3764" s="1796"/>
    </row>
    <row r="3765" spans="2:14" x14ac:dyDescent="0.35">
      <c r="B3765" s="1796"/>
      <c r="N3765" s="1796"/>
    </row>
    <row r="3766" spans="2:14" x14ac:dyDescent="0.35">
      <c r="B3766" s="1796"/>
      <c r="N3766" s="1796"/>
    </row>
    <row r="3767" spans="2:14" x14ac:dyDescent="0.35">
      <c r="B3767" s="1796"/>
      <c r="N3767" s="1796"/>
    </row>
    <row r="3768" spans="2:14" x14ac:dyDescent="0.35">
      <c r="B3768" s="1796"/>
      <c r="N3768" s="1796"/>
    </row>
    <row r="3769" spans="2:14" x14ac:dyDescent="0.35">
      <c r="B3769" s="1796"/>
      <c r="N3769" s="1796"/>
    </row>
    <row r="3770" spans="2:14" x14ac:dyDescent="0.35">
      <c r="B3770" s="1796"/>
      <c r="N3770" s="1796"/>
    </row>
    <row r="3771" spans="2:14" x14ac:dyDescent="0.35">
      <c r="B3771" s="1796"/>
      <c r="N3771" s="1796"/>
    </row>
    <row r="3772" spans="2:14" x14ac:dyDescent="0.35">
      <c r="B3772" s="1796"/>
      <c r="N3772" s="1796"/>
    </row>
    <row r="3773" spans="2:14" x14ac:dyDescent="0.35">
      <c r="B3773" s="1796"/>
      <c r="N3773" s="1796"/>
    </row>
    <row r="3774" spans="2:14" x14ac:dyDescent="0.35">
      <c r="B3774" s="1796"/>
      <c r="N3774" s="1796"/>
    </row>
    <row r="3775" spans="2:14" x14ac:dyDescent="0.35">
      <c r="B3775" s="1796"/>
      <c r="N3775" s="1796"/>
    </row>
    <row r="3776" spans="2:14" x14ac:dyDescent="0.35">
      <c r="B3776" s="1796"/>
      <c r="N3776" s="1796"/>
    </row>
    <row r="3777" spans="2:14" x14ac:dyDescent="0.35">
      <c r="B3777" s="1796"/>
      <c r="N3777" s="1796"/>
    </row>
    <row r="3778" spans="2:14" x14ac:dyDescent="0.35">
      <c r="B3778" s="1796"/>
      <c r="N3778" s="1796"/>
    </row>
    <row r="3779" spans="2:14" x14ac:dyDescent="0.35">
      <c r="B3779" s="1796"/>
      <c r="N3779" s="1796"/>
    </row>
    <row r="3780" spans="2:14" x14ac:dyDescent="0.35">
      <c r="B3780" s="1796"/>
      <c r="N3780" s="1796"/>
    </row>
    <row r="3781" spans="2:14" x14ac:dyDescent="0.35">
      <c r="B3781" s="1796"/>
      <c r="N3781" s="1796"/>
    </row>
    <row r="3782" spans="2:14" x14ac:dyDescent="0.35">
      <c r="B3782" s="1796"/>
      <c r="N3782" s="1796"/>
    </row>
    <row r="3783" spans="2:14" x14ac:dyDescent="0.35">
      <c r="B3783" s="1796"/>
      <c r="N3783" s="1796"/>
    </row>
    <row r="3784" spans="2:14" x14ac:dyDescent="0.35">
      <c r="B3784" s="1796"/>
      <c r="N3784" s="1796"/>
    </row>
    <row r="3785" spans="2:14" x14ac:dyDescent="0.35">
      <c r="B3785" s="1796"/>
      <c r="N3785" s="1796"/>
    </row>
    <row r="3786" spans="2:14" x14ac:dyDescent="0.35">
      <c r="B3786" s="1796"/>
      <c r="N3786" s="1796"/>
    </row>
    <row r="3787" spans="2:14" x14ac:dyDescent="0.35">
      <c r="B3787" s="1796"/>
      <c r="N3787" s="1796"/>
    </row>
    <row r="3788" spans="2:14" x14ac:dyDescent="0.35">
      <c r="B3788" s="1796"/>
      <c r="N3788" s="1796"/>
    </row>
    <row r="3789" spans="2:14" x14ac:dyDescent="0.35">
      <c r="B3789" s="1796"/>
      <c r="N3789" s="1796"/>
    </row>
    <row r="3790" spans="2:14" x14ac:dyDescent="0.35">
      <c r="B3790" s="1796"/>
      <c r="N3790" s="1796"/>
    </row>
    <row r="3791" spans="2:14" x14ac:dyDescent="0.35">
      <c r="B3791" s="1796"/>
      <c r="N3791" s="1796"/>
    </row>
    <row r="3792" spans="2:14" x14ac:dyDescent="0.35">
      <c r="B3792" s="1796"/>
      <c r="N3792" s="1796"/>
    </row>
    <row r="3793" spans="2:14" x14ac:dyDescent="0.35">
      <c r="B3793" s="1796"/>
      <c r="N3793" s="1796"/>
    </row>
    <row r="3794" spans="2:14" x14ac:dyDescent="0.35">
      <c r="B3794" s="1796"/>
      <c r="N3794" s="1796"/>
    </row>
    <row r="3795" spans="2:14" x14ac:dyDescent="0.35">
      <c r="B3795" s="1796"/>
      <c r="N3795" s="1796"/>
    </row>
    <row r="3796" spans="2:14" x14ac:dyDescent="0.35">
      <c r="B3796" s="1796"/>
      <c r="N3796" s="1796"/>
    </row>
    <row r="3797" spans="2:14" x14ac:dyDescent="0.35">
      <c r="B3797" s="1796"/>
      <c r="N3797" s="1796"/>
    </row>
    <row r="3798" spans="2:14" x14ac:dyDescent="0.35">
      <c r="B3798" s="1796"/>
      <c r="N3798" s="1796"/>
    </row>
    <row r="3799" spans="2:14" x14ac:dyDescent="0.35">
      <c r="B3799" s="1796"/>
      <c r="N3799" s="1796"/>
    </row>
    <row r="3800" spans="2:14" x14ac:dyDescent="0.35">
      <c r="B3800" s="1796"/>
      <c r="N3800" s="1796"/>
    </row>
    <row r="3801" spans="2:14" x14ac:dyDescent="0.35">
      <c r="B3801" s="1796"/>
      <c r="N3801" s="1796"/>
    </row>
    <row r="3802" spans="2:14" x14ac:dyDescent="0.35">
      <c r="B3802" s="1796"/>
      <c r="N3802" s="1796"/>
    </row>
    <row r="3803" spans="2:14" x14ac:dyDescent="0.35">
      <c r="B3803" s="1796"/>
      <c r="N3803" s="1796"/>
    </row>
    <row r="3804" spans="2:14" x14ac:dyDescent="0.35">
      <c r="B3804" s="1796"/>
      <c r="N3804" s="1796"/>
    </row>
    <row r="3805" spans="2:14" x14ac:dyDescent="0.35">
      <c r="B3805" s="1796"/>
      <c r="N3805" s="1796"/>
    </row>
    <row r="3806" spans="2:14" x14ac:dyDescent="0.35">
      <c r="B3806" s="1796"/>
      <c r="N3806" s="1796"/>
    </row>
    <row r="3807" spans="2:14" x14ac:dyDescent="0.35">
      <c r="B3807" s="1796"/>
      <c r="N3807" s="1796"/>
    </row>
    <row r="3808" spans="2:14" x14ac:dyDescent="0.35">
      <c r="B3808" s="1796"/>
      <c r="N3808" s="1796"/>
    </row>
    <row r="3809" spans="2:14" x14ac:dyDescent="0.35">
      <c r="B3809" s="1796"/>
      <c r="N3809" s="1796"/>
    </row>
    <row r="3810" spans="2:14" x14ac:dyDescent="0.35">
      <c r="B3810" s="1796"/>
      <c r="N3810" s="1796"/>
    </row>
    <row r="3811" spans="2:14" x14ac:dyDescent="0.35">
      <c r="B3811" s="1796"/>
      <c r="N3811" s="1796"/>
    </row>
    <row r="3812" spans="2:14" x14ac:dyDescent="0.35">
      <c r="B3812" s="1796"/>
      <c r="N3812" s="1796"/>
    </row>
    <row r="3813" spans="2:14" x14ac:dyDescent="0.35">
      <c r="B3813" s="1796"/>
      <c r="N3813" s="1796"/>
    </row>
    <row r="3814" spans="2:14" x14ac:dyDescent="0.35">
      <c r="B3814" s="1796"/>
      <c r="N3814" s="1796"/>
    </row>
    <row r="3815" spans="2:14" x14ac:dyDescent="0.35">
      <c r="B3815" s="1796"/>
      <c r="N3815" s="1796"/>
    </row>
    <row r="3816" spans="2:14" x14ac:dyDescent="0.35">
      <c r="B3816" s="1796"/>
      <c r="N3816" s="1796"/>
    </row>
    <row r="3817" spans="2:14" x14ac:dyDescent="0.35">
      <c r="B3817" s="1796"/>
      <c r="N3817" s="1796"/>
    </row>
    <row r="3818" spans="2:14" x14ac:dyDescent="0.35">
      <c r="B3818" s="1796"/>
      <c r="N3818" s="1796"/>
    </row>
    <row r="3819" spans="2:14" x14ac:dyDescent="0.35">
      <c r="B3819" s="1796"/>
      <c r="N3819" s="1796"/>
    </row>
    <row r="3820" spans="2:14" x14ac:dyDescent="0.35">
      <c r="B3820" s="1796"/>
      <c r="N3820" s="1796"/>
    </row>
    <row r="3821" spans="2:14" x14ac:dyDescent="0.35">
      <c r="B3821" s="1796"/>
      <c r="N3821" s="1796"/>
    </row>
    <row r="3822" spans="2:14" x14ac:dyDescent="0.35">
      <c r="B3822" s="1796"/>
      <c r="N3822" s="1796"/>
    </row>
    <row r="3823" spans="2:14" x14ac:dyDescent="0.35">
      <c r="B3823" s="1796"/>
      <c r="N3823" s="1796"/>
    </row>
    <row r="3824" spans="2:14" x14ac:dyDescent="0.35">
      <c r="B3824" s="1796"/>
      <c r="N3824" s="1796"/>
    </row>
    <row r="3825" spans="2:14" x14ac:dyDescent="0.35">
      <c r="B3825" s="1796"/>
      <c r="N3825" s="1796"/>
    </row>
    <row r="3826" spans="2:14" x14ac:dyDescent="0.35">
      <c r="B3826" s="1796"/>
      <c r="N3826" s="1796"/>
    </row>
    <row r="3827" spans="2:14" x14ac:dyDescent="0.35">
      <c r="B3827" s="1796"/>
      <c r="N3827" s="1796"/>
    </row>
    <row r="3828" spans="2:14" x14ac:dyDescent="0.35">
      <c r="B3828" s="1796"/>
      <c r="N3828" s="1796"/>
    </row>
    <row r="3829" spans="2:14" x14ac:dyDescent="0.35">
      <c r="B3829" s="1796"/>
      <c r="N3829" s="1796"/>
    </row>
    <row r="3830" spans="2:14" x14ac:dyDescent="0.35">
      <c r="B3830" s="1796"/>
      <c r="N3830" s="1796"/>
    </row>
    <row r="3831" spans="2:14" x14ac:dyDescent="0.35">
      <c r="B3831" s="1796"/>
      <c r="N3831" s="1796"/>
    </row>
    <row r="3832" spans="2:14" x14ac:dyDescent="0.35">
      <c r="B3832" s="1796"/>
      <c r="N3832" s="1796"/>
    </row>
    <row r="3833" spans="2:14" x14ac:dyDescent="0.35">
      <c r="B3833" s="1796"/>
      <c r="N3833" s="1796"/>
    </row>
    <row r="3834" spans="2:14" x14ac:dyDescent="0.35">
      <c r="B3834" s="1796"/>
      <c r="N3834" s="1796"/>
    </row>
    <row r="3835" spans="2:14" x14ac:dyDescent="0.35">
      <c r="B3835" s="1796"/>
      <c r="N3835" s="1796"/>
    </row>
    <row r="3836" spans="2:14" x14ac:dyDescent="0.35">
      <c r="B3836" s="1796"/>
      <c r="N3836" s="1796"/>
    </row>
    <row r="3837" spans="2:14" x14ac:dyDescent="0.35">
      <c r="B3837" s="1796"/>
      <c r="N3837" s="1796"/>
    </row>
    <row r="3838" spans="2:14" x14ac:dyDescent="0.35">
      <c r="B3838" s="1796"/>
      <c r="N3838" s="1796"/>
    </row>
    <row r="3839" spans="2:14" x14ac:dyDescent="0.35">
      <c r="B3839" s="1796"/>
      <c r="N3839" s="1796"/>
    </row>
    <row r="3840" spans="2:14" x14ac:dyDescent="0.35">
      <c r="B3840" s="1796"/>
      <c r="N3840" s="1796"/>
    </row>
    <row r="3841" spans="2:14" x14ac:dyDescent="0.35">
      <c r="B3841" s="1796"/>
      <c r="N3841" s="1796"/>
    </row>
    <row r="3842" spans="2:14" x14ac:dyDescent="0.35">
      <c r="B3842" s="1796"/>
      <c r="N3842" s="1796"/>
    </row>
    <row r="3843" spans="2:14" x14ac:dyDescent="0.35">
      <c r="B3843" s="1796"/>
      <c r="N3843" s="1796"/>
    </row>
    <row r="3844" spans="2:14" x14ac:dyDescent="0.35">
      <c r="B3844" s="1796"/>
      <c r="N3844" s="1796"/>
    </row>
    <row r="3845" spans="2:14" x14ac:dyDescent="0.35">
      <c r="B3845" s="1796"/>
      <c r="N3845" s="1796"/>
    </row>
    <row r="3846" spans="2:14" x14ac:dyDescent="0.35">
      <c r="B3846" s="1796"/>
      <c r="N3846" s="1796"/>
    </row>
    <row r="3847" spans="2:14" x14ac:dyDescent="0.35">
      <c r="B3847" s="1796"/>
      <c r="N3847" s="1796"/>
    </row>
    <row r="3848" spans="2:14" x14ac:dyDescent="0.35">
      <c r="B3848" s="1796"/>
      <c r="N3848" s="1796"/>
    </row>
    <row r="3849" spans="2:14" x14ac:dyDescent="0.35">
      <c r="B3849" s="1796"/>
      <c r="N3849" s="1796"/>
    </row>
    <row r="3850" spans="2:14" x14ac:dyDescent="0.35">
      <c r="B3850" s="1796"/>
      <c r="N3850" s="1796"/>
    </row>
    <row r="3851" spans="2:14" x14ac:dyDescent="0.35">
      <c r="B3851" s="1796"/>
      <c r="N3851" s="1796"/>
    </row>
    <row r="3852" spans="2:14" x14ac:dyDescent="0.35">
      <c r="B3852" s="1796"/>
      <c r="N3852" s="1796"/>
    </row>
    <row r="3853" spans="2:14" x14ac:dyDescent="0.35">
      <c r="B3853" s="1796"/>
      <c r="N3853" s="1796"/>
    </row>
    <row r="3854" spans="2:14" x14ac:dyDescent="0.35">
      <c r="B3854" s="1796"/>
      <c r="N3854" s="1796"/>
    </row>
    <row r="3855" spans="2:14" x14ac:dyDescent="0.35">
      <c r="B3855" s="1796"/>
      <c r="N3855" s="1796"/>
    </row>
    <row r="3856" spans="2:14" x14ac:dyDescent="0.35">
      <c r="B3856" s="1796"/>
      <c r="N3856" s="1796"/>
    </row>
    <row r="3857" spans="2:14" x14ac:dyDescent="0.35">
      <c r="B3857" s="1796"/>
      <c r="N3857" s="1796"/>
    </row>
    <row r="3858" spans="2:14" x14ac:dyDescent="0.35">
      <c r="B3858" s="1796"/>
      <c r="N3858" s="1796"/>
    </row>
    <row r="3859" spans="2:14" x14ac:dyDescent="0.35">
      <c r="B3859" s="1796"/>
      <c r="N3859" s="1796"/>
    </row>
    <row r="3860" spans="2:14" x14ac:dyDescent="0.35">
      <c r="B3860" s="1796"/>
      <c r="N3860" s="1796"/>
    </row>
    <row r="3861" spans="2:14" x14ac:dyDescent="0.35">
      <c r="B3861" s="1796"/>
      <c r="N3861" s="1796"/>
    </row>
    <row r="3862" spans="2:14" x14ac:dyDescent="0.35">
      <c r="B3862" s="1796"/>
      <c r="N3862" s="1796"/>
    </row>
    <row r="3863" spans="2:14" x14ac:dyDescent="0.35">
      <c r="B3863" s="1796"/>
      <c r="N3863" s="1796"/>
    </row>
    <row r="3864" spans="2:14" x14ac:dyDescent="0.35">
      <c r="B3864" s="1796"/>
      <c r="N3864" s="1796"/>
    </row>
    <row r="3865" spans="2:14" x14ac:dyDescent="0.35">
      <c r="B3865" s="1796"/>
      <c r="N3865" s="1796"/>
    </row>
    <row r="3866" spans="2:14" x14ac:dyDescent="0.35">
      <c r="B3866" s="1796"/>
      <c r="N3866" s="1796"/>
    </row>
    <row r="3867" spans="2:14" x14ac:dyDescent="0.35">
      <c r="B3867" s="1796"/>
      <c r="N3867" s="1796"/>
    </row>
    <row r="3868" spans="2:14" x14ac:dyDescent="0.35">
      <c r="B3868" s="1796"/>
      <c r="N3868" s="1796"/>
    </row>
    <row r="3869" spans="2:14" x14ac:dyDescent="0.35">
      <c r="B3869" s="1796"/>
      <c r="N3869" s="1796"/>
    </row>
    <row r="3870" spans="2:14" x14ac:dyDescent="0.35">
      <c r="B3870" s="1796"/>
      <c r="N3870" s="1796"/>
    </row>
    <row r="3871" spans="2:14" x14ac:dyDescent="0.35">
      <c r="B3871" s="1796"/>
      <c r="N3871" s="1796"/>
    </row>
    <row r="3872" spans="2:14" x14ac:dyDescent="0.35">
      <c r="B3872" s="1796"/>
      <c r="N3872" s="1796"/>
    </row>
    <row r="3873" spans="2:14" x14ac:dyDescent="0.35">
      <c r="B3873" s="1796"/>
      <c r="N3873" s="1796"/>
    </row>
    <row r="3874" spans="2:14" x14ac:dyDescent="0.35">
      <c r="B3874" s="1796"/>
      <c r="N3874" s="1796"/>
    </row>
    <row r="3875" spans="2:14" x14ac:dyDescent="0.35">
      <c r="B3875" s="1796"/>
      <c r="N3875" s="1796"/>
    </row>
    <row r="3876" spans="2:14" x14ac:dyDescent="0.35">
      <c r="B3876" s="1796"/>
      <c r="N3876" s="1796"/>
    </row>
    <row r="3877" spans="2:14" x14ac:dyDescent="0.35">
      <c r="B3877" s="1796"/>
      <c r="N3877" s="1796"/>
    </row>
    <row r="3878" spans="2:14" x14ac:dyDescent="0.35">
      <c r="B3878" s="1796"/>
      <c r="N3878" s="1796"/>
    </row>
    <row r="3879" spans="2:14" x14ac:dyDescent="0.35">
      <c r="B3879" s="1796"/>
      <c r="N3879" s="1796"/>
    </row>
    <row r="3880" spans="2:14" x14ac:dyDescent="0.35">
      <c r="B3880" s="1796"/>
      <c r="N3880" s="1796"/>
    </row>
    <row r="3881" spans="2:14" x14ac:dyDescent="0.35">
      <c r="B3881" s="1796"/>
      <c r="N3881" s="1796"/>
    </row>
    <row r="3882" spans="2:14" x14ac:dyDescent="0.35">
      <c r="B3882" s="1796"/>
      <c r="N3882" s="1796"/>
    </row>
    <row r="3883" spans="2:14" x14ac:dyDescent="0.35">
      <c r="B3883" s="1796"/>
      <c r="N3883" s="1796"/>
    </row>
    <row r="3884" spans="2:14" x14ac:dyDescent="0.35">
      <c r="B3884" s="1796"/>
      <c r="N3884" s="1796"/>
    </row>
    <row r="3885" spans="2:14" x14ac:dyDescent="0.35">
      <c r="B3885" s="1796"/>
      <c r="N3885" s="1796"/>
    </row>
    <row r="3886" spans="2:14" x14ac:dyDescent="0.35">
      <c r="B3886" s="1796"/>
      <c r="N3886" s="1796"/>
    </row>
    <row r="3887" spans="2:14" x14ac:dyDescent="0.35">
      <c r="B3887" s="1796"/>
      <c r="N3887" s="1796"/>
    </row>
    <row r="3888" spans="2:14" x14ac:dyDescent="0.35">
      <c r="B3888" s="1796"/>
      <c r="N3888" s="1796"/>
    </row>
    <row r="3889" spans="2:14" x14ac:dyDescent="0.35">
      <c r="B3889" s="1796"/>
      <c r="N3889" s="1796"/>
    </row>
    <row r="3890" spans="2:14" x14ac:dyDescent="0.35">
      <c r="B3890" s="1796"/>
      <c r="N3890" s="1796"/>
    </row>
    <row r="3891" spans="2:14" x14ac:dyDescent="0.35">
      <c r="B3891" s="1796"/>
      <c r="N3891" s="1796"/>
    </row>
    <row r="3892" spans="2:14" x14ac:dyDescent="0.35">
      <c r="B3892" s="1796"/>
      <c r="N3892" s="1796"/>
    </row>
    <row r="3893" spans="2:14" x14ac:dyDescent="0.35">
      <c r="B3893" s="1796"/>
      <c r="N3893" s="1796"/>
    </row>
    <row r="3894" spans="2:14" x14ac:dyDescent="0.35">
      <c r="B3894" s="1796"/>
      <c r="N3894" s="1796"/>
    </row>
    <row r="3895" spans="2:14" x14ac:dyDescent="0.35">
      <c r="B3895" s="1796"/>
      <c r="N3895" s="1796"/>
    </row>
    <row r="3896" spans="2:14" x14ac:dyDescent="0.35">
      <c r="B3896" s="1796"/>
      <c r="N3896" s="1796"/>
    </row>
    <row r="3897" spans="2:14" x14ac:dyDescent="0.35">
      <c r="B3897" s="1796"/>
      <c r="N3897" s="1796"/>
    </row>
    <row r="3898" spans="2:14" x14ac:dyDescent="0.35">
      <c r="B3898" s="1796"/>
      <c r="N3898" s="1796"/>
    </row>
    <row r="3899" spans="2:14" x14ac:dyDescent="0.35">
      <c r="B3899" s="1796"/>
      <c r="N3899" s="1796"/>
    </row>
    <row r="3900" spans="2:14" x14ac:dyDescent="0.35">
      <c r="B3900" s="1796"/>
      <c r="N3900" s="1796"/>
    </row>
    <row r="3901" spans="2:14" x14ac:dyDescent="0.35">
      <c r="B3901" s="1796"/>
      <c r="N3901" s="1796"/>
    </row>
    <row r="3902" spans="2:14" x14ac:dyDescent="0.35">
      <c r="B3902" s="1796"/>
      <c r="N3902" s="1796"/>
    </row>
    <row r="3903" spans="2:14" x14ac:dyDescent="0.35">
      <c r="B3903" s="1796"/>
      <c r="N3903" s="1796"/>
    </row>
    <row r="3904" spans="2:14" x14ac:dyDescent="0.35">
      <c r="B3904" s="1796"/>
      <c r="N3904" s="1796"/>
    </row>
    <row r="3905" spans="2:14" x14ac:dyDescent="0.35">
      <c r="B3905" s="1796"/>
      <c r="N3905" s="1796"/>
    </row>
    <row r="3906" spans="2:14" x14ac:dyDescent="0.35">
      <c r="B3906" s="1796"/>
      <c r="N3906" s="1796"/>
    </row>
    <row r="3907" spans="2:14" x14ac:dyDescent="0.35">
      <c r="B3907" s="1796"/>
      <c r="N3907" s="1796"/>
    </row>
    <row r="3908" spans="2:14" x14ac:dyDescent="0.35">
      <c r="B3908" s="1796"/>
      <c r="N3908" s="1796"/>
    </row>
    <row r="3909" spans="2:14" x14ac:dyDescent="0.35">
      <c r="B3909" s="1796"/>
      <c r="N3909" s="1796"/>
    </row>
    <row r="3910" spans="2:14" x14ac:dyDescent="0.35">
      <c r="B3910" s="1796"/>
      <c r="N3910" s="1796"/>
    </row>
    <row r="3911" spans="2:14" x14ac:dyDescent="0.35">
      <c r="B3911" s="1796"/>
      <c r="N3911" s="1796"/>
    </row>
    <row r="3912" spans="2:14" x14ac:dyDescent="0.35">
      <c r="B3912" s="1796"/>
      <c r="N3912" s="1796"/>
    </row>
    <row r="3913" spans="2:14" x14ac:dyDescent="0.35">
      <c r="B3913" s="1796"/>
      <c r="N3913" s="1796"/>
    </row>
    <row r="3914" spans="2:14" x14ac:dyDescent="0.35">
      <c r="B3914" s="1796"/>
      <c r="N3914" s="1796"/>
    </row>
    <row r="3915" spans="2:14" x14ac:dyDescent="0.35">
      <c r="B3915" s="1796"/>
      <c r="N3915" s="1796"/>
    </row>
    <row r="3916" spans="2:14" x14ac:dyDescent="0.35">
      <c r="B3916" s="1796"/>
      <c r="N3916" s="1796"/>
    </row>
    <row r="3917" spans="2:14" x14ac:dyDescent="0.35">
      <c r="B3917" s="1796"/>
      <c r="N3917" s="1796"/>
    </row>
    <row r="3918" spans="2:14" x14ac:dyDescent="0.35">
      <c r="B3918" s="1796"/>
      <c r="N3918" s="1796"/>
    </row>
    <row r="3919" spans="2:14" x14ac:dyDescent="0.35">
      <c r="B3919" s="1796"/>
      <c r="N3919" s="1796"/>
    </row>
    <row r="3920" spans="2:14" x14ac:dyDescent="0.35">
      <c r="B3920" s="1796"/>
      <c r="N3920" s="1796"/>
    </row>
    <row r="3921" spans="2:14" x14ac:dyDescent="0.35">
      <c r="B3921" s="1796"/>
      <c r="N3921" s="1796"/>
    </row>
    <row r="3922" spans="2:14" x14ac:dyDescent="0.35">
      <c r="B3922" s="1796"/>
      <c r="N3922" s="1796"/>
    </row>
    <row r="3923" spans="2:14" x14ac:dyDescent="0.35">
      <c r="B3923" s="1796"/>
      <c r="N3923" s="1796"/>
    </row>
    <row r="3924" spans="2:14" x14ac:dyDescent="0.35">
      <c r="B3924" s="1796"/>
      <c r="N3924" s="1796"/>
    </row>
    <row r="3925" spans="2:14" x14ac:dyDescent="0.35">
      <c r="B3925" s="1796"/>
      <c r="N3925" s="1796"/>
    </row>
    <row r="3926" spans="2:14" x14ac:dyDescent="0.35">
      <c r="B3926" s="1796"/>
      <c r="N3926" s="1796"/>
    </row>
    <row r="3927" spans="2:14" x14ac:dyDescent="0.35">
      <c r="B3927" s="1796"/>
      <c r="N3927" s="1796"/>
    </row>
    <row r="3928" spans="2:14" x14ac:dyDescent="0.35">
      <c r="B3928" s="1796"/>
      <c r="N3928" s="1796"/>
    </row>
    <row r="3929" spans="2:14" x14ac:dyDescent="0.35">
      <c r="B3929" s="1796"/>
      <c r="N3929" s="1796"/>
    </row>
    <row r="3930" spans="2:14" x14ac:dyDescent="0.35">
      <c r="B3930" s="1796"/>
      <c r="N3930" s="1796"/>
    </row>
    <row r="3931" spans="2:14" x14ac:dyDescent="0.35">
      <c r="B3931" s="1796"/>
      <c r="N3931" s="1796"/>
    </row>
    <row r="3932" spans="2:14" x14ac:dyDescent="0.35">
      <c r="B3932" s="1796"/>
      <c r="N3932" s="1796"/>
    </row>
    <row r="3933" spans="2:14" x14ac:dyDescent="0.35">
      <c r="B3933" s="1796"/>
      <c r="N3933" s="1796"/>
    </row>
    <row r="3934" spans="2:14" x14ac:dyDescent="0.35">
      <c r="B3934" s="1796"/>
      <c r="N3934" s="1796"/>
    </row>
    <row r="3935" spans="2:14" x14ac:dyDescent="0.35">
      <c r="B3935" s="1796"/>
      <c r="N3935" s="1796"/>
    </row>
    <row r="3936" spans="2:14" x14ac:dyDescent="0.35">
      <c r="B3936" s="1796"/>
      <c r="N3936" s="1796"/>
    </row>
    <row r="3937" spans="2:14" x14ac:dyDescent="0.35">
      <c r="B3937" s="1796"/>
      <c r="N3937" s="1796"/>
    </row>
    <row r="3938" spans="2:14" x14ac:dyDescent="0.35">
      <c r="B3938" s="1796"/>
      <c r="N3938" s="1796"/>
    </row>
    <row r="3939" spans="2:14" x14ac:dyDescent="0.35">
      <c r="B3939" s="1796"/>
      <c r="N3939" s="1796"/>
    </row>
    <row r="3940" spans="2:14" x14ac:dyDescent="0.35">
      <c r="B3940" s="1796"/>
      <c r="N3940" s="1796"/>
    </row>
    <row r="3941" spans="2:14" x14ac:dyDescent="0.35">
      <c r="B3941" s="1796"/>
      <c r="N3941" s="1796"/>
    </row>
    <row r="3942" spans="2:14" x14ac:dyDescent="0.35">
      <c r="B3942" s="1796"/>
      <c r="N3942" s="1796"/>
    </row>
    <row r="3943" spans="2:14" x14ac:dyDescent="0.35">
      <c r="B3943" s="1796"/>
      <c r="N3943" s="1796"/>
    </row>
    <row r="3944" spans="2:14" x14ac:dyDescent="0.35">
      <c r="B3944" s="1796"/>
      <c r="C3944" s="3584" t="s">
        <v>135</v>
      </c>
      <c r="D3944" s="3584"/>
      <c r="E3944" s="3584"/>
      <c r="F3944" s="3584"/>
      <c r="G3944" s="3584"/>
      <c r="H3944" s="3584"/>
      <c r="I3944" s="3584"/>
      <c r="J3944" s="3584"/>
      <c r="K3944" s="3584"/>
      <c r="L3944" s="3584"/>
      <c r="M3944" s="3584"/>
      <c r="N3944" s="1796"/>
    </row>
    <row r="3945" spans="2:14" x14ac:dyDescent="0.35">
      <c r="B3945" s="1796"/>
      <c r="C3945" s="3584"/>
      <c r="D3945" s="3584"/>
      <c r="E3945" s="3584"/>
      <c r="F3945" s="3584"/>
      <c r="G3945" s="3584"/>
      <c r="H3945" s="3584"/>
      <c r="I3945" s="3584"/>
      <c r="J3945" s="3584"/>
      <c r="K3945" s="3584"/>
      <c r="L3945" s="3584"/>
      <c r="M3945" s="3584"/>
      <c r="N3945" s="1796"/>
    </row>
    <row r="3946" spans="2:14" x14ac:dyDescent="0.35">
      <c r="B3946" s="1796"/>
      <c r="C3946" s="3584"/>
      <c r="D3946" s="3584"/>
      <c r="E3946" s="3584"/>
      <c r="F3946" s="3584"/>
      <c r="G3946" s="3584"/>
      <c r="H3946" s="3584"/>
      <c r="I3946" s="3584"/>
      <c r="J3946" s="3584"/>
      <c r="K3946" s="3584"/>
      <c r="L3946" s="3584"/>
      <c r="M3946" s="3584"/>
      <c r="N3946" s="1796"/>
    </row>
    <row r="3947" spans="2:14" x14ac:dyDescent="0.35">
      <c r="B3947" s="1796"/>
      <c r="C3947" s="3584"/>
      <c r="D3947" s="3584"/>
      <c r="E3947" s="3584"/>
      <c r="F3947" s="3584"/>
      <c r="G3947" s="3584"/>
      <c r="H3947" s="3584"/>
      <c r="I3947" s="3584"/>
      <c r="J3947" s="3584"/>
      <c r="K3947" s="3584"/>
      <c r="L3947" s="3584"/>
      <c r="M3947" s="3584"/>
      <c r="N3947" s="1796"/>
    </row>
    <row r="3948" spans="2:14" x14ac:dyDescent="0.35">
      <c r="B3948" s="1796"/>
      <c r="C3948" s="3584"/>
      <c r="D3948" s="3584"/>
      <c r="E3948" s="3584"/>
      <c r="F3948" s="3584"/>
      <c r="G3948" s="3584"/>
      <c r="H3948" s="3584"/>
      <c r="I3948" s="3584"/>
      <c r="J3948" s="3584"/>
      <c r="K3948" s="3584"/>
      <c r="L3948" s="3584"/>
      <c r="M3948" s="3584"/>
      <c r="N3948" s="1796"/>
    </row>
    <row r="3949" spans="2:14" x14ac:dyDescent="0.35">
      <c r="B3949" s="1796"/>
      <c r="C3949" s="3584"/>
      <c r="D3949" s="3584"/>
      <c r="E3949" s="3584"/>
      <c r="F3949" s="3584"/>
      <c r="G3949" s="3584"/>
      <c r="H3949" s="3584"/>
      <c r="I3949" s="3584"/>
      <c r="J3949" s="3584"/>
      <c r="K3949" s="3584"/>
      <c r="L3949" s="3584"/>
      <c r="M3949" s="3584"/>
      <c r="N3949" s="1796"/>
    </row>
    <row r="3950" spans="2:14" x14ac:dyDescent="0.35">
      <c r="B3950" s="1796"/>
      <c r="N3950" s="1796"/>
    </row>
    <row r="3951" spans="2:14" x14ac:dyDescent="0.35">
      <c r="B3951" s="1796"/>
      <c r="N3951" s="1796"/>
    </row>
    <row r="3952" spans="2:14" x14ac:dyDescent="0.35">
      <c r="B3952" s="1796"/>
      <c r="N3952" s="1796"/>
    </row>
    <row r="3953" spans="2:14" x14ac:dyDescent="0.35">
      <c r="B3953" s="1796"/>
      <c r="N3953" s="1796"/>
    </row>
    <row r="3954" spans="2:14" x14ac:dyDescent="0.35">
      <c r="B3954" s="1796"/>
      <c r="N3954" s="1796"/>
    </row>
    <row r="3955" spans="2:14" x14ac:dyDescent="0.35">
      <c r="B3955" s="1796"/>
      <c r="N3955" s="1796"/>
    </row>
    <row r="3956" spans="2:14" x14ac:dyDescent="0.35">
      <c r="B3956" s="1796"/>
      <c r="N3956" s="1796"/>
    </row>
    <row r="3957" spans="2:14" x14ac:dyDescent="0.35">
      <c r="B3957" s="1796"/>
      <c r="N3957" s="1796"/>
    </row>
    <row r="3958" spans="2:14" x14ac:dyDescent="0.35">
      <c r="B3958" s="1796"/>
      <c r="N3958" s="1796"/>
    </row>
    <row r="3959" spans="2:14" x14ac:dyDescent="0.35">
      <c r="B3959" s="1796"/>
      <c r="N3959" s="1796"/>
    </row>
    <row r="3960" spans="2:14" x14ac:dyDescent="0.35">
      <c r="B3960" s="1796"/>
      <c r="N3960" s="1796"/>
    </row>
    <row r="3961" spans="2:14" x14ac:dyDescent="0.35">
      <c r="B3961" s="1796"/>
      <c r="N3961" s="1796"/>
    </row>
    <row r="3962" spans="2:14" x14ac:dyDescent="0.35">
      <c r="B3962" s="1796"/>
      <c r="N3962" s="1796"/>
    </row>
    <row r="3963" spans="2:14" x14ac:dyDescent="0.35">
      <c r="B3963" s="1796"/>
      <c r="N3963" s="1796"/>
    </row>
    <row r="3964" spans="2:14" x14ac:dyDescent="0.35">
      <c r="B3964" s="1796"/>
      <c r="N3964" s="1796"/>
    </row>
    <row r="3965" spans="2:14" x14ac:dyDescent="0.35">
      <c r="B3965" s="1796"/>
      <c r="N3965" s="1796"/>
    </row>
    <row r="3966" spans="2:14" x14ac:dyDescent="0.35">
      <c r="B3966" s="1796"/>
      <c r="N3966" s="1796"/>
    </row>
    <row r="3967" spans="2:14" x14ac:dyDescent="0.35">
      <c r="B3967" s="1796"/>
      <c r="N3967" s="1796"/>
    </row>
    <row r="3968" spans="2:14" ht="16" thickBot="1" x14ac:dyDescent="0.4">
      <c r="B3968" s="1796"/>
      <c r="N3968" s="1796"/>
    </row>
    <row r="3969" spans="2:14" ht="16" thickBot="1" x14ac:dyDescent="0.4">
      <c r="B3969" s="1796"/>
      <c r="D3969" s="3587" t="s">
        <v>135</v>
      </c>
      <c r="E3969" s="3588"/>
      <c r="F3969" s="3589"/>
      <c r="N3969" s="1796"/>
    </row>
    <row r="3970" spans="2:14" x14ac:dyDescent="0.35">
      <c r="B3970" s="1796"/>
      <c r="C3970" s="3583" t="s">
        <v>145</v>
      </c>
      <c r="D3970" s="3515"/>
      <c r="E3970" s="3515"/>
      <c r="F3970" s="3515"/>
      <c r="G3970" s="3515"/>
      <c r="H3970" s="3515"/>
      <c r="I3970" s="3515"/>
      <c r="J3970" s="3515"/>
      <c r="K3970" s="3515"/>
      <c r="L3970" s="3515"/>
      <c r="M3970" s="3515"/>
      <c r="N3970" s="1796"/>
    </row>
    <row r="3971" spans="2:14" x14ac:dyDescent="0.35">
      <c r="B3971" s="1796"/>
      <c r="C3971" s="3583"/>
      <c r="D3971" s="3515"/>
      <c r="E3971" s="3515"/>
      <c r="F3971" s="3515"/>
      <c r="G3971" s="3515"/>
      <c r="H3971" s="3515"/>
      <c r="I3971" s="3515"/>
      <c r="J3971" s="3515"/>
      <c r="K3971" s="3515"/>
      <c r="L3971" s="3515"/>
      <c r="M3971" s="3515"/>
      <c r="N3971" s="1796"/>
    </row>
    <row r="3972" spans="2:14" x14ac:dyDescent="0.35">
      <c r="B3972" s="1796"/>
      <c r="N3972" s="1796"/>
    </row>
    <row r="3973" spans="2:14" x14ac:dyDescent="0.35">
      <c r="B3973" s="1796"/>
      <c r="N3973" s="1796"/>
    </row>
    <row r="3974" spans="2:14" x14ac:dyDescent="0.35">
      <c r="B3974" s="1796"/>
      <c r="N3974" s="1796"/>
    </row>
    <row r="3975" spans="2:14" x14ac:dyDescent="0.35">
      <c r="B3975" s="1796"/>
      <c r="N3975" s="1796"/>
    </row>
    <row r="3976" spans="2:14" x14ac:dyDescent="0.35">
      <c r="B3976" s="1796"/>
      <c r="N3976" s="1796"/>
    </row>
    <row r="3977" spans="2:14" x14ac:dyDescent="0.35">
      <c r="B3977" s="1796"/>
      <c r="N3977" s="1796"/>
    </row>
    <row r="3978" spans="2:14" x14ac:dyDescent="0.35">
      <c r="B3978" s="1796"/>
      <c r="N3978" s="1796"/>
    </row>
    <row r="3979" spans="2:14" x14ac:dyDescent="0.35">
      <c r="B3979" s="1796"/>
      <c r="N3979" s="1796"/>
    </row>
    <row r="3980" spans="2:14" x14ac:dyDescent="0.35">
      <c r="B3980" s="1796"/>
      <c r="N3980" s="1796"/>
    </row>
    <row r="3981" spans="2:14" x14ac:dyDescent="0.35">
      <c r="B3981" s="1796"/>
      <c r="N3981" s="1796"/>
    </row>
    <row r="3982" spans="2:14" x14ac:dyDescent="0.35">
      <c r="B3982" s="1796"/>
      <c r="N3982" s="1796"/>
    </row>
    <row r="3983" spans="2:14" x14ac:dyDescent="0.35">
      <c r="B3983" s="1796"/>
      <c r="N3983" s="1796"/>
    </row>
    <row r="3984" spans="2:14" x14ac:dyDescent="0.35">
      <c r="B3984" s="1796"/>
      <c r="N3984" s="1796"/>
    </row>
    <row r="3985" spans="2:14" x14ac:dyDescent="0.35">
      <c r="B3985" s="1796"/>
      <c r="N3985" s="1796"/>
    </row>
    <row r="3986" spans="2:14" x14ac:dyDescent="0.35">
      <c r="B3986" s="1796"/>
      <c r="N3986" s="1796"/>
    </row>
    <row r="3987" spans="2:14" x14ac:dyDescent="0.35">
      <c r="B3987" s="1796"/>
      <c r="N3987" s="1796"/>
    </row>
    <row r="3988" spans="2:14" x14ac:dyDescent="0.35">
      <c r="B3988" s="1796"/>
      <c r="N3988" s="1796"/>
    </row>
    <row r="3989" spans="2:14" x14ac:dyDescent="0.35">
      <c r="B3989" s="1796"/>
      <c r="N3989" s="1796"/>
    </row>
    <row r="3990" spans="2:14" x14ac:dyDescent="0.35">
      <c r="B3990" s="1796"/>
      <c r="N3990" s="1796"/>
    </row>
    <row r="3991" spans="2:14" x14ac:dyDescent="0.35">
      <c r="B3991" s="1796"/>
      <c r="N3991" s="1796"/>
    </row>
    <row r="3992" spans="2:14" x14ac:dyDescent="0.35">
      <c r="B3992" s="1796"/>
      <c r="N3992" s="1796"/>
    </row>
    <row r="3993" spans="2:14" x14ac:dyDescent="0.35">
      <c r="B3993" s="1796"/>
      <c r="N3993" s="1796"/>
    </row>
    <row r="3994" spans="2:14" x14ac:dyDescent="0.35">
      <c r="B3994" s="1796"/>
      <c r="N3994" s="1796"/>
    </row>
    <row r="3995" spans="2:14" x14ac:dyDescent="0.35">
      <c r="B3995" s="1796"/>
      <c r="N3995" s="1796"/>
    </row>
    <row r="3996" spans="2:14" x14ac:dyDescent="0.35">
      <c r="B3996" s="1796"/>
      <c r="N3996" s="1796"/>
    </row>
    <row r="3997" spans="2:14" x14ac:dyDescent="0.35">
      <c r="B3997" s="1796"/>
      <c r="N3997" s="1796"/>
    </row>
    <row r="3998" spans="2:14" x14ac:dyDescent="0.35">
      <c r="B3998" s="1796"/>
      <c r="N3998" s="1796"/>
    </row>
    <row r="3999" spans="2:14" x14ac:dyDescent="0.35">
      <c r="B3999" s="1796"/>
      <c r="N3999" s="1796"/>
    </row>
    <row r="4000" spans="2:14" x14ac:dyDescent="0.35">
      <c r="B4000" s="1796"/>
      <c r="N4000" s="1796"/>
    </row>
    <row r="4001" spans="2:14" x14ac:dyDescent="0.35">
      <c r="B4001" s="1796"/>
      <c r="N4001" s="1796"/>
    </row>
    <row r="4002" spans="2:14" x14ac:dyDescent="0.35">
      <c r="B4002" s="1796"/>
      <c r="N4002" s="1796"/>
    </row>
    <row r="4003" spans="2:14" x14ac:dyDescent="0.35">
      <c r="B4003" s="1796"/>
      <c r="N4003" s="1796"/>
    </row>
    <row r="4004" spans="2:14" x14ac:dyDescent="0.35">
      <c r="B4004" s="1796"/>
      <c r="N4004" s="1796"/>
    </row>
    <row r="4005" spans="2:14" x14ac:dyDescent="0.35">
      <c r="B4005" s="1796"/>
      <c r="N4005" s="1796"/>
    </row>
    <row r="4006" spans="2:14" x14ac:dyDescent="0.35">
      <c r="B4006" s="1796"/>
      <c r="N4006" s="1796"/>
    </row>
    <row r="4007" spans="2:14" x14ac:dyDescent="0.35">
      <c r="B4007" s="1796"/>
      <c r="N4007" s="1796"/>
    </row>
    <row r="4008" spans="2:14" x14ac:dyDescent="0.35">
      <c r="B4008" s="1796"/>
      <c r="N4008" s="1796"/>
    </row>
    <row r="4009" spans="2:14" x14ac:dyDescent="0.35">
      <c r="B4009" s="1796"/>
      <c r="N4009" s="1796"/>
    </row>
    <row r="4010" spans="2:14" x14ac:dyDescent="0.35">
      <c r="B4010" s="1796"/>
      <c r="N4010" s="1796"/>
    </row>
    <row r="4011" spans="2:14" x14ac:dyDescent="0.35">
      <c r="B4011" s="1796"/>
      <c r="N4011" s="1796"/>
    </row>
    <row r="4012" spans="2:14" x14ac:dyDescent="0.35">
      <c r="B4012" s="1796"/>
      <c r="N4012" s="1796"/>
    </row>
    <row r="4013" spans="2:14" x14ac:dyDescent="0.35">
      <c r="B4013" s="1796"/>
      <c r="N4013" s="1796"/>
    </row>
    <row r="4014" spans="2:14" x14ac:dyDescent="0.35">
      <c r="B4014" s="1796"/>
      <c r="N4014" s="1796"/>
    </row>
    <row r="4015" spans="2:14" x14ac:dyDescent="0.35">
      <c r="B4015" s="1796"/>
      <c r="N4015" s="1796"/>
    </row>
    <row r="4016" spans="2:14" x14ac:dyDescent="0.35">
      <c r="B4016" s="1796"/>
      <c r="N4016" s="1796"/>
    </row>
    <row r="4017" spans="2:14" x14ac:dyDescent="0.35">
      <c r="B4017" s="1796"/>
      <c r="N4017" s="1796"/>
    </row>
    <row r="4018" spans="2:14" x14ac:dyDescent="0.35">
      <c r="B4018" s="1796"/>
      <c r="N4018" s="1796"/>
    </row>
    <row r="4019" spans="2:14" x14ac:dyDescent="0.35">
      <c r="B4019" s="1796"/>
      <c r="N4019" s="1796"/>
    </row>
    <row r="4020" spans="2:14" x14ac:dyDescent="0.35">
      <c r="B4020" s="1796"/>
      <c r="N4020" s="1796"/>
    </row>
    <row r="4021" spans="2:14" x14ac:dyDescent="0.35">
      <c r="B4021" s="1796"/>
      <c r="N4021" s="1796"/>
    </row>
    <row r="4022" spans="2:14" x14ac:dyDescent="0.35">
      <c r="B4022" s="1796"/>
      <c r="N4022" s="1796"/>
    </row>
    <row r="4023" spans="2:14" x14ac:dyDescent="0.35">
      <c r="B4023" s="1796"/>
      <c r="N4023" s="1796"/>
    </row>
    <row r="4024" spans="2:14" x14ac:dyDescent="0.35">
      <c r="B4024" s="1796"/>
      <c r="N4024" s="1796"/>
    </row>
    <row r="4025" spans="2:14" x14ac:dyDescent="0.35">
      <c r="B4025" s="1796"/>
      <c r="N4025" s="1796"/>
    </row>
    <row r="4026" spans="2:14" x14ac:dyDescent="0.35">
      <c r="B4026" s="1796"/>
      <c r="N4026" s="1796"/>
    </row>
    <row r="4027" spans="2:14" x14ac:dyDescent="0.35">
      <c r="B4027" s="1796"/>
      <c r="N4027" s="1796"/>
    </row>
    <row r="4028" spans="2:14" x14ac:dyDescent="0.35">
      <c r="B4028" s="1796"/>
      <c r="N4028" s="1796"/>
    </row>
    <row r="4029" spans="2:14" x14ac:dyDescent="0.35">
      <c r="B4029" s="1796"/>
      <c r="N4029" s="1796"/>
    </row>
    <row r="4030" spans="2:14" x14ac:dyDescent="0.35">
      <c r="B4030" s="1796"/>
      <c r="N4030" s="1796"/>
    </row>
    <row r="4031" spans="2:14" x14ac:dyDescent="0.35">
      <c r="B4031" s="1796"/>
      <c r="N4031" s="1796"/>
    </row>
    <row r="4032" spans="2:14" x14ac:dyDescent="0.35">
      <c r="B4032" s="1796"/>
      <c r="N4032" s="1796"/>
    </row>
    <row r="4033" spans="2:14" x14ac:dyDescent="0.35">
      <c r="B4033" s="1796"/>
      <c r="N4033" s="1796"/>
    </row>
    <row r="4034" spans="2:14" x14ac:dyDescent="0.35">
      <c r="B4034" s="1796"/>
      <c r="N4034" s="1796"/>
    </row>
    <row r="4035" spans="2:14" x14ac:dyDescent="0.35">
      <c r="B4035" s="1796"/>
      <c r="N4035" s="1796"/>
    </row>
    <row r="4036" spans="2:14" x14ac:dyDescent="0.35">
      <c r="B4036" s="1796"/>
      <c r="N4036" s="1796"/>
    </row>
    <row r="4037" spans="2:14" x14ac:dyDescent="0.35">
      <c r="B4037" s="1796"/>
      <c r="N4037" s="1796"/>
    </row>
    <row r="4038" spans="2:14" x14ac:dyDescent="0.35">
      <c r="B4038" s="1796"/>
      <c r="N4038" s="1796"/>
    </row>
    <row r="4039" spans="2:14" x14ac:dyDescent="0.35">
      <c r="B4039" s="1796"/>
      <c r="N4039" s="1796"/>
    </row>
    <row r="4040" spans="2:14" x14ac:dyDescent="0.35">
      <c r="B4040" s="1796"/>
      <c r="N4040" s="1796"/>
    </row>
    <row r="4041" spans="2:14" x14ac:dyDescent="0.35">
      <c r="B4041" s="1796"/>
      <c r="N4041" s="1796"/>
    </row>
    <row r="4042" spans="2:14" x14ac:dyDescent="0.35">
      <c r="B4042" s="1796"/>
      <c r="N4042" s="1796"/>
    </row>
    <row r="4043" spans="2:14" x14ac:dyDescent="0.35">
      <c r="B4043" s="1796"/>
      <c r="N4043" s="1796"/>
    </row>
    <row r="4044" spans="2:14" x14ac:dyDescent="0.35">
      <c r="B4044" s="1796"/>
      <c r="N4044" s="1796"/>
    </row>
    <row r="4045" spans="2:14" x14ac:dyDescent="0.35">
      <c r="B4045" s="1796"/>
      <c r="N4045" s="1796"/>
    </row>
    <row r="4046" spans="2:14" x14ac:dyDescent="0.35">
      <c r="B4046" s="1796"/>
      <c r="N4046" s="1796"/>
    </row>
    <row r="4047" spans="2:14" x14ac:dyDescent="0.35">
      <c r="B4047" s="1796"/>
      <c r="N4047" s="1796"/>
    </row>
    <row r="4048" spans="2:14" x14ac:dyDescent="0.35">
      <c r="B4048" s="1796"/>
      <c r="N4048" s="1796"/>
    </row>
    <row r="4049" spans="2:14" x14ac:dyDescent="0.35">
      <c r="B4049" s="1796"/>
      <c r="N4049" s="1796"/>
    </row>
    <row r="4050" spans="2:14" x14ac:dyDescent="0.35">
      <c r="B4050" s="1796"/>
      <c r="N4050" s="1796"/>
    </row>
    <row r="4051" spans="2:14" x14ac:dyDescent="0.35">
      <c r="B4051" s="1796"/>
      <c r="N4051" s="1796"/>
    </row>
    <row r="4052" spans="2:14" x14ac:dyDescent="0.35">
      <c r="B4052" s="1796"/>
      <c r="N4052" s="1796"/>
    </row>
    <row r="4053" spans="2:14" x14ac:dyDescent="0.35">
      <c r="B4053" s="1796"/>
      <c r="N4053" s="1796"/>
    </row>
    <row r="4054" spans="2:14" x14ac:dyDescent="0.35">
      <c r="B4054" s="1796"/>
      <c r="N4054" s="1796"/>
    </row>
    <row r="4055" spans="2:14" x14ac:dyDescent="0.35">
      <c r="B4055" s="1796"/>
      <c r="N4055" s="1796"/>
    </row>
    <row r="4056" spans="2:14" x14ac:dyDescent="0.35">
      <c r="B4056" s="1796"/>
      <c r="N4056" s="1796"/>
    </row>
    <row r="4057" spans="2:14" x14ac:dyDescent="0.35">
      <c r="B4057" s="1796"/>
      <c r="N4057" s="1796"/>
    </row>
    <row r="4058" spans="2:14" x14ac:dyDescent="0.35">
      <c r="B4058" s="1796"/>
      <c r="N4058" s="1796"/>
    </row>
    <row r="4059" spans="2:14" x14ac:dyDescent="0.35">
      <c r="B4059" s="1796"/>
      <c r="N4059" s="1796"/>
    </row>
    <row r="4060" spans="2:14" x14ac:dyDescent="0.35">
      <c r="B4060" s="1796"/>
      <c r="N4060" s="1796"/>
    </row>
    <row r="4061" spans="2:14" x14ac:dyDescent="0.35">
      <c r="B4061" s="1796"/>
      <c r="N4061" s="1796"/>
    </row>
    <row r="4062" spans="2:14" x14ac:dyDescent="0.35">
      <c r="B4062" s="1796"/>
      <c r="N4062" s="1796"/>
    </row>
    <row r="4063" spans="2:14" x14ac:dyDescent="0.35">
      <c r="B4063" s="1796"/>
      <c r="N4063" s="1796"/>
    </row>
    <row r="4064" spans="2:14" x14ac:dyDescent="0.35">
      <c r="B4064" s="1796"/>
      <c r="N4064" s="1796"/>
    </row>
    <row r="4065" spans="2:14" x14ac:dyDescent="0.35">
      <c r="B4065" s="1796"/>
      <c r="N4065" s="1796"/>
    </row>
    <row r="4066" spans="2:14" x14ac:dyDescent="0.35">
      <c r="B4066" s="1796"/>
      <c r="N4066" s="1796"/>
    </row>
    <row r="4067" spans="2:14" x14ac:dyDescent="0.35">
      <c r="B4067" s="1796"/>
      <c r="N4067" s="1796"/>
    </row>
    <row r="4068" spans="2:14" x14ac:dyDescent="0.35">
      <c r="B4068" s="1796"/>
      <c r="N4068" s="1796"/>
    </row>
    <row r="4069" spans="2:14" x14ac:dyDescent="0.35">
      <c r="B4069" s="1796"/>
      <c r="N4069" s="1796"/>
    </row>
    <row r="4070" spans="2:14" x14ac:dyDescent="0.35">
      <c r="B4070" s="1796"/>
      <c r="N4070" s="1796"/>
    </row>
    <row r="4071" spans="2:14" x14ac:dyDescent="0.35">
      <c r="B4071" s="1796"/>
      <c r="N4071" s="1796"/>
    </row>
    <row r="4072" spans="2:14" x14ac:dyDescent="0.35">
      <c r="B4072" s="1796"/>
      <c r="N4072" s="1796"/>
    </row>
    <row r="4073" spans="2:14" x14ac:dyDescent="0.35">
      <c r="B4073" s="1796"/>
      <c r="N4073" s="1796"/>
    </row>
    <row r="4074" spans="2:14" x14ac:dyDescent="0.35">
      <c r="B4074" s="1796"/>
      <c r="N4074" s="1796"/>
    </row>
    <row r="4075" spans="2:14" x14ac:dyDescent="0.35">
      <c r="B4075" s="1796"/>
      <c r="N4075" s="1796"/>
    </row>
    <row r="4076" spans="2:14" x14ac:dyDescent="0.35">
      <c r="B4076" s="1796"/>
      <c r="N4076" s="1796"/>
    </row>
    <row r="4077" spans="2:14" x14ac:dyDescent="0.35">
      <c r="B4077" s="1796"/>
      <c r="N4077" s="1796"/>
    </row>
    <row r="4078" spans="2:14" x14ac:dyDescent="0.35">
      <c r="B4078" s="1796"/>
      <c r="N4078" s="1796"/>
    </row>
    <row r="4079" spans="2:14" x14ac:dyDescent="0.35">
      <c r="B4079" s="1796"/>
      <c r="N4079" s="1796"/>
    </row>
    <row r="4080" spans="2:14" x14ac:dyDescent="0.35">
      <c r="B4080" s="1796"/>
      <c r="N4080" s="1796"/>
    </row>
    <row r="4081" spans="2:14" x14ac:dyDescent="0.35">
      <c r="B4081" s="1796"/>
      <c r="N4081" s="1796"/>
    </row>
    <row r="4082" spans="2:14" x14ac:dyDescent="0.35">
      <c r="B4082" s="1796"/>
      <c r="N4082" s="1796"/>
    </row>
    <row r="4083" spans="2:14" x14ac:dyDescent="0.35">
      <c r="B4083" s="1796"/>
      <c r="N4083" s="1796"/>
    </row>
    <row r="4084" spans="2:14" x14ac:dyDescent="0.35">
      <c r="B4084" s="1796"/>
      <c r="N4084" s="1796"/>
    </row>
    <row r="4085" spans="2:14" x14ac:dyDescent="0.35">
      <c r="B4085" s="1796"/>
      <c r="N4085" s="1796"/>
    </row>
    <row r="4086" spans="2:14" x14ac:dyDescent="0.35">
      <c r="B4086" s="1796"/>
      <c r="N4086" s="1796"/>
    </row>
    <row r="4087" spans="2:14" x14ac:dyDescent="0.35">
      <c r="B4087" s="1796"/>
      <c r="N4087" s="1796"/>
    </row>
    <row r="4088" spans="2:14" x14ac:dyDescent="0.35">
      <c r="B4088" s="1796"/>
      <c r="N4088" s="1796"/>
    </row>
    <row r="4089" spans="2:14" x14ac:dyDescent="0.35">
      <c r="B4089" s="1796"/>
      <c r="N4089" s="1796"/>
    </row>
    <row r="4090" spans="2:14" x14ac:dyDescent="0.35">
      <c r="B4090" s="1796"/>
      <c r="N4090" s="1796"/>
    </row>
    <row r="4091" spans="2:14" x14ac:dyDescent="0.35">
      <c r="B4091" s="1796"/>
      <c r="N4091" s="1796"/>
    </row>
    <row r="4092" spans="2:14" x14ac:dyDescent="0.35">
      <c r="B4092" s="1796"/>
      <c r="N4092" s="1796"/>
    </row>
    <row r="4093" spans="2:14" x14ac:dyDescent="0.35">
      <c r="B4093" s="1796"/>
      <c r="N4093" s="1796"/>
    </row>
    <row r="4094" spans="2:14" x14ac:dyDescent="0.35">
      <c r="B4094" s="1796"/>
      <c r="N4094" s="1796"/>
    </row>
    <row r="4095" spans="2:14" x14ac:dyDescent="0.35">
      <c r="B4095" s="1796"/>
      <c r="N4095" s="1796"/>
    </row>
    <row r="4096" spans="2:14" x14ac:dyDescent="0.35">
      <c r="B4096" s="1796"/>
      <c r="N4096" s="1796"/>
    </row>
    <row r="4097" spans="2:14" x14ac:dyDescent="0.35">
      <c r="B4097" s="1796"/>
      <c r="N4097" s="1796"/>
    </row>
    <row r="4098" spans="2:14" x14ac:dyDescent="0.35">
      <c r="B4098" s="1796"/>
      <c r="N4098" s="1796"/>
    </row>
    <row r="4099" spans="2:14" x14ac:dyDescent="0.35">
      <c r="B4099" s="1796"/>
      <c r="N4099" s="1796"/>
    </row>
    <row r="4100" spans="2:14" x14ac:dyDescent="0.35">
      <c r="B4100" s="1796"/>
      <c r="N4100" s="1796"/>
    </row>
    <row r="4101" spans="2:14" x14ac:dyDescent="0.35">
      <c r="B4101" s="1796"/>
      <c r="N4101" s="1796"/>
    </row>
    <row r="4102" spans="2:14" x14ac:dyDescent="0.35">
      <c r="B4102" s="1796"/>
      <c r="N4102" s="1796"/>
    </row>
    <row r="4103" spans="2:14" x14ac:dyDescent="0.35">
      <c r="B4103" s="1796"/>
      <c r="N4103" s="1796"/>
    </row>
    <row r="4104" spans="2:14" x14ac:dyDescent="0.35">
      <c r="B4104" s="1796"/>
      <c r="N4104" s="1796"/>
    </row>
    <row r="4105" spans="2:14" x14ac:dyDescent="0.35">
      <c r="B4105" s="1796"/>
      <c r="N4105" s="1796"/>
    </row>
    <row r="4106" spans="2:14" x14ac:dyDescent="0.35">
      <c r="B4106" s="1796"/>
      <c r="N4106" s="1796"/>
    </row>
    <row r="4107" spans="2:14" x14ac:dyDescent="0.35">
      <c r="B4107" s="1796"/>
      <c r="N4107" s="1796"/>
    </row>
    <row r="4108" spans="2:14" x14ac:dyDescent="0.35">
      <c r="B4108" s="1796"/>
      <c r="N4108" s="1796"/>
    </row>
    <row r="4109" spans="2:14" x14ac:dyDescent="0.35">
      <c r="B4109" s="1796"/>
      <c r="N4109" s="1796"/>
    </row>
    <row r="4110" spans="2:14" x14ac:dyDescent="0.35">
      <c r="B4110" s="1796"/>
      <c r="N4110" s="1796"/>
    </row>
    <row r="4111" spans="2:14" x14ac:dyDescent="0.35">
      <c r="B4111" s="1796"/>
      <c r="N4111" s="1796"/>
    </row>
    <row r="4112" spans="2:14" x14ac:dyDescent="0.35">
      <c r="B4112" s="1796"/>
      <c r="N4112" s="1796"/>
    </row>
    <row r="4113" spans="2:14" x14ac:dyDescent="0.35">
      <c r="B4113" s="1796"/>
      <c r="N4113" s="1796"/>
    </row>
    <row r="4114" spans="2:14" x14ac:dyDescent="0.35">
      <c r="B4114" s="1796"/>
      <c r="N4114" s="1796"/>
    </row>
    <row r="4115" spans="2:14" x14ac:dyDescent="0.35">
      <c r="B4115" s="1796"/>
      <c r="N4115" s="1796"/>
    </row>
    <row r="4116" spans="2:14" x14ac:dyDescent="0.35">
      <c r="B4116" s="1796"/>
      <c r="N4116" s="1796"/>
    </row>
    <row r="4117" spans="2:14" x14ac:dyDescent="0.35">
      <c r="B4117" s="1796"/>
      <c r="N4117" s="1796"/>
    </row>
    <row r="4118" spans="2:14" x14ac:dyDescent="0.35">
      <c r="B4118" s="1796"/>
      <c r="N4118" s="1796"/>
    </row>
    <row r="4119" spans="2:14" x14ac:dyDescent="0.35">
      <c r="B4119" s="1796"/>
      <c r="N4119" s="1796"/>
    </row>
    <row r="4120" spans="2:14" x14ac:dyDescent="0.35">
      <c r="B4120" s="1796"/>
      <c r="N4120" s="1796"/>
    </row>
    <row r="4121" spans="2:14" x14ac:dyDescent="0.35">
      <c r="B4121" s="1796"/>
      <c r="N4121" s="1796"/>
    </row>
    <row r="4122" spans="2:14" x14ac:dyDescent="0.35">
      <c r="B4122" s="1796"/>
      <c r="N4122" s="1796"/>
    </row>
    <row r="4123" spans="2:14" x14ac:dyDescent="0.35">
      <c r="B4123" s="1796"/>
      <c r="N4123" s="1796"/>
    </row>
    <row r="4124" spans="2:14" x14ac:dyDescent="0.35">
      <c r="B4124" s="1796"/>
      <c r="N4124" s="1796"/>
    </row>
    <row r="4125" spans="2:14" x14ac:dyDescent="0.35">
      <c r="B4125" s="1796"/>
      <c r="N4125" s="1796"/>
    </row>
    <row r="4126" spans="2:14" x14ac:dyDescent="0.35">
      <c r="B4126" s="1796"/>
      <c r="N4126" s="1796"/>
    </row>
    <row r="4127" spans="2:14" x14ac:dyDescent="0.35">
      <c r="B4127" s="1796"/>
      <c r="N4127" s="1796"/>
    </row>
    <row r="4128" spans="2:14" x14ac:dyDescent="0.35">
      <c r="B4128" s="1796"/>
      <c r="N4128" s="1796"/>
    </row>
    <row r="4129" spans="2:14" x14ac:dyDescent="0.35">
      <c r="B4129" s="1796"/>
      <c r="N4129" s="1796"/>
    </row>
    <row r="4130" spans="2:14" x14ac:dyDescent="0.35">
      <c r="B4130" s="1796"/>
      <c r="N4130" s="1796"/>
    </row>
    <row r="4131" spans="2:14" x14ac:dyDescent="0.35">
      <c r="B4131" s="1796"/>
      <c r="N4131" s="1796"/>
    </row>
    <row r="4132" spans="2:14" x14ac:dyDescent="0.35">
      <c r="B4132" s="1796"/>
      <c r="N4132" s="1796"/>
    </row>
    <row r="4133" spans="2:14" x14ac:dyDescent="0.35">
      <c r="B4133" s="1796"/>
      <c r="N4133" s="1796"/>
    </row>
    <row r="4134" spans="2:14" x14ac:dyDescent="0.35">
      <c r="B4134" s="1796"/>
      <c r="N4134" s="1796"/>
    </row>
    <row r="4135" spans="2:14" x14ac:dyDescent="0.35">
      <c r="B4135" s="1796"/>
      <c r="N4135" s="1796"/>
    </row>
    <row r="4136" spans="2:14" x14ac:dyDescent="0.35">
      <c r="B4136" s="1796"/>
      <c r="N4136" s="1796"/>
    </row>
    <row r="4137" spans="2:14" x14ac:dyDescent="0.35">
      <c r="B4137" s="1796"/>
      <c r="N4137" s="1796"/>
    </row>
    <row r="4138" spans="2:14" x14ac:dyDescent="0.35">
      <c r="B4138" s="1796"/>
      <c r="N4138" s="1796"/>
    </row>
    <row r="4139" spans="2:14" x14ac:dyDescent="0.35">
      <c r="B4139" s="1796"/>
      <c r="N4139" s="1796"/>
    </row>
    <row r="4140" spans="2:14" x14ac:dyDescent="0.35">
      <c r="B4140" s="1796"/>
      <c r="N4140" s="1796"/>
    </row>
    <row r="4141" spans="2:14" x14ac:dyDescent="0.35">
      <c r="B4141" s="1796"/>
      <c r="N4141" s="1796"/>
    </row>
    <row r="4142" spans="2:14" x14ac:dyDescent="0.35">
      <c r="B4142" s="1796"/>
      <c r="N4142" s="1796"/>
    </row>
    <row r="4143" spans="2:14" x14ac:dyDescent="0.35">
      <c r="B4143" s="1796"/>
      <c r="N4143" s="1796"/>
    </row>
    <row r="4144" spans="2:14" x14ac:dyDescent="0.35">
      <c r="B4144" s="1796"/>
      <c r="N4144" s="1796"/>
    </row>
    <row r="4145" spans="2:14" x14ac:dyDescent="0.35">
      <c r="B4145" s="1796"/>
      <c r="N4145" s="1796"/>
    </row>
    <row r="4146" spans="2:14" x14ac:dyDescent="0.35">
      <c r="B4146" s="1796"/>
      <c r="N4146" s="1796"/>
    </row>
    <row r="4147" spans="2:14" x14ac:dyDescent="0.35">
      <c r="B4147" s="1796"/>
      <c r="N4147" s="1796"/>
    </row>
    <row r="4148" spans="2:14" x14ac:dyDescent="0.35">
      <c r="B4148" s="1796"/>
      <c r="N4148" s="1796"/>
    </row>
    <row r="4149" spans="2:14" x14ac:dyDescent="0.35">
      <c r="B4149" s="1796"/>
      <c r="N4149" s="1796"/>
    </row>
    <row r="4150" spans="2:14" x14ac:dyDescent="0.35">
      <c r="B4150" s="1796"/>
      <c r="N4150" s="1796"/>
    </row>
    <row r="4151" spans="2:14" x14ac:dyDescent="0.35">
      <c r="B4151" s="1796"/>
      <c r="N4151" s="1796"/>
    </row>
    <row r="4152" spans="2:14" x14ac:dyDescent="0.35">
      <c r="B4152" s="1796"/>
      <c r="N4152" s="1796"/>
    </row>
    <row r="4153" spans="2:14" x14ac:dyDescent="0.35">
      <c r="B4153" s="1796"/>
      <c r="N4153" s="1796"/>
    </row>
    <row r="4154" spans="2:14" x14ac:dyDescent="0.35">
      <c r="B4154" s="1796"/>
      <c r="N4154" s="1796"/>
    </row>
    <row r="4155" spans="2:14" x14ac:dyDescent="0.35">
      <c r="B4155" s="1796"/>
      <c r="N4155" s="1796"/>
    </row>
    <row r="4156" spans="2:14" x14ac:dyDescent="0.35">
      <c r="B4156" s="1796"/>
      <c r="N4156" s="1796"/>
    </row>
    <row r="4157" spans="2:14" x14ac:dyDescent="0.35">
      <c r="B4157" s="1796"/>
      <c r="N4157" s="1796"/>
    </row>
    <row r="4158" spans="2:14" x14ac:dyDescent="0.35">
      <c r="B4158" s="1796"/>
      <c r="N4158" s="1796"/>
    </row>
    <row r="4159" spans="2:14" x14ac:dyDescent="0.35">
      <c r="B4159" s="1796"/>
      <c r="N4159" s="1796"/>
    </row>
    <row r="4160" spans="2:14" x14ac:dyDescent="0.35">
      <c r="B4160" s="1796"/>
      <c r="N4160" s="1796"/>
    </row>
    <row r="4161" spans="2:14" x14ac:dyDescent="0.35">
      <c r="B4161" s="1796"/>
      <c r="N4161" s="1796"/>
    </row>
    <row r="4162" spans="2:14" x14ac:dyDescent="0.35">
      <c r="B4162" s="1796"/>
      <c r="N4162" s="1796"/>
    </row>
    <row r="4163" spans="2:14" x14ac:dyDescent="0.35">
      <c r="B4163" s="1796"/>
      <c r="N4163" s="1796"/>
    </row>
    <row r="4164" spans="2:14" x14ac:dyDescent="0.35">
      <c r="B4164" s="1796"/>
      <c r="N4164" s="1796"/>
    </row>
    <row r="4165" spans="2:14" x14ac:dyDescent="0.35">
      <c r="B4165" s="1796"/>
      <c r="N4165" s="1796"/>
    </row>
    <row r="4166" spans="2:14" x14ac:dyDescent="0.35">
      <c r="B4166" s="1796"/>
      <c r="N4166" s="1796"/>
    </row>
    <row r="4167" spans="2:14" x14ac:dyDescent="0.35">
      <c r="B4167" s="1796"/>
      <c r="N4167" s="1796"/>
    </row>
    <row r="4168" spans="2:14" x14ac:dyDescent="0.35">
      <c r="B4168" s="1796"/>
      <c r="N4168" s="1796"/>
    </row>
    <row r="4169" spans="2:14" x14ac:dyDescent="0.35">
      <c r="B4169" s="1796"/>
      <c r="N4169" s="1796"/>
    </row>
    <row r="4170" spans="2:14" x14ac:dyDescent="0.35">
      <c r="B4170" s="1796"/>
      <c r="N4170" s="1796"/>
    </row>
    <row r="4171" spans="2:14" x14ac:dyDescent="0.35">
      <c r="B4171" s="1796"/>
      <c r="N4171" s="1796"/>
    </row>
    <row r="4172" spans="2:14" x14ac:dyDescent="0.35">
      <c r="B4172" s="1796"/>
      <c r="N4172" s="1796"/>
    </row>
    <row r="4173" spans="2:14" x14ac:dyDescent="0.35">
      <c r="B4173" s="1796"/>
      <c r="N4173" s="1796"/>
    </row>
    <row r="4174" spans="2:14" x14ac:dyDescent="0.35">
      <c r="B4174" s="1796"/>
      <c r="N4174" s="1796"/>
    </row>
    <row r="4175" spans="2:14" x14ac:dyDescent="0.35">
      <c r="B4175" s="1796"/>
      <c r="N4175" s="1796"/>
    </row>
    <row r="4176" spans="2:14" x14ac:dyDescent="0.35">
      <c r="B4176" s="1796"/>
      <c r="N4176" s="1796"/>
    </row>
    <row r="4177" spans="2:14" x14ac:dyDescent="0.35">
      <c r="B4177" s="1796"/>
      <c r="N4177" s="1796"/>
    </row>
    <row r="4178" spans="2:14" x14ac:dyDescent="0.35">
      <c r="B4178" s="1796"/>
      <c r="N4178" s="1796"/>
    </row>
    <row r="4179" spans="2:14" x14ac:dyDescent="0.35">
      <c r="B4179" s="1796"/>
      <c r="N4179" s="1796"/>
    </row>
    <row r="4180" spans="2:14" x14ac:dyDescent="0.35">
      <c r="B4180" s="1796"/>
      <c r="N4180" s="1796"/>
    </row>
    <row r="4181" spans="2:14" x14ac:dyDescent="0.35">
      <c r="B4181" s="1796"/>
      <c r="N4181" s="1796"/>
    </row>
    <row r="4182" spans="2:14" x14ac:dyDescent="0.35">
      <c r="B4182" s="1796"/>
      <c r="N4182" s="1796"/>
    </row>
    <row r="4183" spans="2:14" x14ac:dyDescent="0.35">
      <c r="B4183" s="1796"/>
      <c r="N4183" s="1796"/>
    </row>
    <row r="4184" spans="2:14" x14ac:dyDescent="0.35">
      <c r="B4184" s="1796"/>
      <c r="N4184" s="1796"/>
    </row>
    <row r="4185" spans="2:14" x14ac:dyDescent="0.35">
      <c r="B4185" s="1796"/>
      <c r="N4185" s="1796"/>
    </row>
    <row r="4186" spans="2:14" x14ac:dyDescent="0.35">
      <c r="B4186" s="1796"/>
      <c r="N4186" s="1796"/>
    </row>
    <row r="4187" spans="2:14" x14ac:dyDescent="0.35">
      <c r="B4187" s="1796"/>
      <c r="N4187" s="1796"/>
    </row>
    <row r="4188" spans="2:14" x14ac:dyDescent="0.35">
      <c r="B4188" s="1796"/>
      <c r="N4188" s="1796"/>
    </row>
    <row r="4189" spans="2:14" x14ac:dyDescent="0.35">
      <c r="B4189" s="1796"/>
      <c r="N4189" s="1796"/>
    </row>
    <row r="4190" spans="2:14" x14ac:dyDescent="0.35">
      <c r="B4190" s="1796"/>
      <c r="N4190" s="1796"/>
    </row>
    <row r="4191" spans="2:14" x14ac:dyDescent="0.35">
      <c r="B4191" s="1796"/>
      <c r="N4191" s="1796"/>
    </row>
    <row r="4192" spans="2:14" x14ac:dyDescent="0.35">
      <c r="B4192" s="1796"/>
      <c r="N4192" s="1796"/>
    </row>
    <row r="4193" spans="2:14" x14ac:dyDescent="0.35">
      <c r="B4193" s="1796"/>
      <c r="N4193" s="1796"/>
    </row>
    <row r="4194" spans="2:14" x14ac:dyDescent="0.35">
      <c r="B4194" s="1796"/>
      <c r="N4194" s="1796"/>
    </row>
    <row r="4195" spans="2:14" x14ac:dyDescent="0.35">
      <c r="B4195" s="1796"/>
      <c r="N4195" s="1796"/>
    </row>
    <row r="4196" spans="2:14" x14ac:dyDescent="0.35">
      <c r="B4196" s="1796"/>
      <c r="N4196" s="1796"/>
    </row>
    <row r="4197" spans="2:14" x14ac:dyDescent="0.35">
      <c r="B4197" s="1796"/>
      <c r="N4197" s="1796"/>
    </row>
    <row r="4198" spans="2:14" x14ac:dyDescent="0.35">
      <c r="B4198" s="1796"/>
      <c r="N4198" s="1796"/>
    </row>
    <row r="4199" spans="2:14" x14ac:dyDescent="0.35">
      <c r="B4199" s="1796"/>
      <c r="N4199" s="1796"/>
    </row>
    <row r="4200" spans="2:14" x14ac:dyDescent="0.35">
      <c r="B4200" s="1796"/>
      <c r="N4200" s="1796"/>
    </row>
    <row r="4201" spans="2:14" x14ac:dyDescent="0.35">
      <c r="B4201" s="1796"/>
      <c r="N4201" s="1796"/>
    </row>
    <row r="4202" spans="2:14" x14ac:dyDescent="0.35">
      <c r="B4202" s="1796"/>
      <c r="N4202" s="1796"/>
    </row>
    <row r="4203" spans="2:14" x14ac:dyDescent="0.35">
      <c r="B4203" s="1796"/>
      <c r="N4203" s="1796"/>
    </row>
    <row r="4204" spans="2:14" x14ac:dyDescent="0.35">
      <c r="B4204" s="1796"/>
      <c r="N4204" s="1796"/>
    </row>
    <row r="4205" spans="2:14" x14ac:dyDescent="0.35">
      <c r="B4205" s="1796"/>
      <c r="N4205" s="1796"/>
    </row>
    <row r="4206" spans="2:14" x14ac:dyDescent="0.35">
      <c r="B4206" s="1796"/>
      <c r="N4206" s="1796"/>
    </row>
    <row r="4207" spans="2:14" x14ac:dyDescent="0.35">
      <c r="B4207" s="1796"/>
      <c r="N4207" s="1796"/>
    </row>
    <row r="4208" spans="2:14" x14ac:dyDescent="0.35">
      <c r="B4208" s="1796"/>
      <c r="N4208" s="1796"/>
    </row>
    <row r="4209" spans="2:14" x14ac:dyDescent="0.35">
      <c r="B4209" s="1796"/>
      <c r="N4209" s="1796"/>
    </row>
    <row r="4210" spans="2:14" x14ac:dyDescent="0.35">
      <c r="B4210" s="1796"/>
      <c r="N4210" s="1796"/>
    </row>
    <row r="4211" spans="2:14" x14ac:dyDescent="0.35">
      <c r="B4211" s="1796"/>
      <c r="N4211" s="1796"/>
    </row>
    <row r="4212" spans="2:14" x14ac:dyDescent="0.35">
      <c r="B4212" s="1796"/>
      <c r="N4212" s="1796"/>
    </row>
    <row r="4213" spans="2:14" x14ac:dyDescent="0.35">
      <c r="B4213" s="1796"/>
      <c r="N4213" s="1796"/>
    </row>
    <row r="4214" spans="2:14" x14ac:dyDescent="0.35">
      <c r="B4214" s="1796"/>
      <c r="N4214" s="1796"/>
    </row>
    <row r="4215" spans="2:14" x14ac:dyDescent="0.35">
      <c r="B4215" s="1796"/>
      <c r="N4215" s="1796"/>
    </row>
    <row r="4216" spans="2:14" x14ac:dyDescent="0.35">
      <c r="B4216" s="1796"/>
      <c r="N4216" s="1796"/>
    </row>
    <row r="4217" spans="2:14" x14ac:dyDescent="0.35">
      <c r="B4217" s="1796"/>
      <c r="N4217" s="1796"/>
    </row>
    <row r="4218" spans="2:14" x14ac:dyDescent="0.35">
      <c r="B4218" s="1796"/>
      <c r="N4218" s="1796"/>
    </row>
    <row r="4219" spans="2:14" x14ac:dyDescent="0.35">
      <c r="B4219" s="1796"/>
      <c r="N4219" s="1796"/>
    </row>
    <row r="4220" spans="2:14" x14ac:dyDescent="0.35">
      <c r="B4220" s="1796"/>
      <c r="N4220" s="1796"/>
    </row>
    <row r="4221" spans="2:14" x14ac:dyDescent="0.35">
      <c r="B4221" s="1796"/>
      <c r="N4221" s="1796"/>
    </row>
    <row r="4222" spans="2:14" x14ac:dyDescent="0.35">
      <c r="B4222" s="1796"/>
      <c r="N4222" s="1796"/>
    </row>
    <row r="4223" spans="2:14" x14ac:dyDescent="0.35">
      <c r="B4223" s="1796"/>
      <c r="N4223" s="1796"/>
    </row>
    <row r="4224" spans="2:14" x14ac:dyDescent="0.35">
      <c r="B4224" s="1796"/>
      <c r="N4224" s="1796"/>
    </row>
    <row r="4225" spans="2:14" x14ac:dyDescent="0.35">
      <c r="B4225" s="1796"/>
      <c r="N4225" s="1796"/>
    </row>
    <row r="4226" spans="2:14" x14ac:dyDescent="0.35">
      <c r="B4226" s="1796"/>
      <c r="N4226" s="1796"/>
    </row>
    <row r="4227" spans="2:14" x14ac:dyDescent="0.35">
      <c r="B4227" s="1796"/>
      <c r="N4227" s="1796"/>
    </row>
    <row r="4228" spans="2:14" x14ac:dyDescent="0.35">
      <c r="B4228" s="1796"/>
      <c r="N4228" s="1796"/>
    </row>
    <row r="4229" spans="2:14" x14ac:dyDescent="0.35">
      <c r="B4229" s="1796"/>
      <c r="N4229" s="1796"/>
    </row>
    <row r="4230" spans="2:14" x14ac:dyDescent="0.35">
      <c r="B4230" s="1796"/>
      <c r="N4230" s="1796"/>
    </row>
    <row r="4231" spans="2:14" x14ac:dyDescent="0.35">
      <c r="B4231" s="1796"/>
      <c r="N4231" s="1796"/>
    </row>
    <row r="4232" spans="2:14" x14ac:dyDescent="0.35">
      <c r="B4232" s="1796"/>
      <c r="N4232" s="1796"/>
    </row>
    <row r="4233" spans="2:14" x14ac:dyDescent="0.35">
      <c r="B4233" s="1796"/>
      <c r="N4233" s="1796"/>
    </row>
    <row r="4234" spans="2:14" x14ac:dyDescent="0.35">
      <c r="B4234" s="1796"/>
      <c r="N4234" s="1796"/>
    </row>
    <row r="4235" spans="2:14" x14ac:dyDescent="0.35">
      <c r="B4235" s="1796"/>
      <c r="N4235" s="1796"/>
    </row>
    <row r="4236" spans="2:14" x14ac:dyDescent="0.35">
      <c r="B4236" s="1796"/>
      <c r="N4236" s="1796"/>
    </row>
    <row r="4237" spans="2:14" x14ac:dyDescent="0.35">
      <c r="B4237" s="1796"/>
      <c r="N4237" s="1796"/>
    </row>
    <row r="4238" spans="2:14" x14ac:dyDescent="0.35">
      <c r="B4238" s="1796"/>
      <c r="N4238" s="1796"/>
    </row>
    <row r="4239" spans="2:14" x14ac:dyDescent="0.35">
      <c r="B4239" s="1796"/>
      <c r="N4239" s="1796"/>
    </row>
    <row r="4240" spans="2:14" x14ac:dyDescent="0.35">
      <c r="B4240" s="1796"/>
      <c r="N4240" s="1796"/>
    </row>
    <row r="4241" spans="2:14" x14ac:dyDescent="0.35">
      <c r="B4241" s="1796"/>
      <c r="N4241" s="1796"/>
    </row>
    <row r="4242" spans="2:14" x14ac:dyDescent="0.35">
      <c r="B4242" s="1796"/>
      <c r="N4242" s="1796"/>
    </row>
    <row r="4243" spans="2:14" x14ac:dyDescent="0.35">
      <c r="B4243" s="1796"/>
      <c r="N4243" s="1796"/>
    </row>
    <row r="4244" spans="2:14" x14ac:dyDescent="0.35">
      <c r="B4244" s="1796"/>
      <c r="N4244" s="1796"/>
    </row>
    <row r="4245" spans="2:14" x14ac:dyDescent="0.35">
      <c r="B4245" s="1796"/>
      <c r="N4245" s="1796"/>
    </row>
    <row r="4246" spans="2:14" x14ac:dyDescent="0.35">
      <c r="B4246" s="1796"/>
      <c r="N4246" s="1796"/>
    </row>
    <row r="4247" spans="2:14" x14ac:dyDescent="0.35">
      <c r="B4247" s="1796"/>
      <c r="N4247" s="1796"/>
    </row>
    <row r="4248" spans="2:14" x14ac:dyDescent="0.35">
      <c r="B4248" s="1796"/>
      <c r="N4248" s="1796"/>
    </row>
    <row r="4249" spans="2:14" x14ac:dyDescent="0.35">
      <c r="B4249" s="1796"/>
      <c r="N4249" s="1796"/>
    </row>
    <row r="4250" spans="2:14" x14ac:dyDescent="0.35">
      <c r="B4250" s="1796"/>
      <c r="N4250" s="1796"/>
    </row>
    <row r="4251" spans="2:14" x14ac:dyDescent="0.35">
      <c r="B4251" s="1796"/>
      <c r="N4251" s="1796"/>
    </row>
    <row r="4252" spans="2:14" x14ac:dyDescent="0.35">
      <c r="B4252" s="1796"/>
      <c r="N4252" s="1796"/>
    </row>
    <row r="4253" spans="2:14" x14ac:dyDescent="0.35">
      <c r="B4253" s="1796"/>
      <c r="N4253" s="1796"/>
    </row>
    <row r="4254" spans="2:14" x14ac:dyDescent="0.35">
      <c r="B4254" s="1796"/>
      <c r="N4254" s="1796"/>
    </row>
    <row r="4255" spans="2:14" x14ac:dyDescent="0.35">
      <c r="B4255" s="1796"/>
      <c r="N4255" s="1796"/>
    </row>
    <row r="4256" spans="2:14" x14ac:dyDescent="0.35">
      <c r="B4256" s="1796"/>
      <c r="N4256" s="1796"/>
    </row>
    <row r="4257" spans="2:14" x14ac:dyDescent="0.35">
      <c r="B4257" s="1796"/>
      <c r="N4257" s="1796"/>
    </row>
    <row r="4258" spans="2:14" x14ac:dyDescent="0.35">
      <c r="B4258" s="1796"/>
      <c r="N4258" s="1796"/>
    </row>
    <row r="4259" spans="2:14" x14ac:dyDescent="0.35">
      <c r="B4259" s="1796"/>
      <c r="N4259" s="1796"/>
    </row>
    <row r="4260" spans="2:14" x14ac:dyDescent="0.35">
      <c r="B4260" s="1796"/>
      <c r="N4260" s="1796"/>
    </row>
    <row r="4261" spans="2:14" x14ac:dyDescent="0.35">
      <c r="B4261" s="1796"/>
      <c r="N4261" s="1796"/>
    </row>
    <row r="4262" spans="2:14" x14ac:dyDescent="0.35">
      <c r="B4262" s="1796"/>
      <c r="N4262" s="1796"/>
    </row>
    <row r="4263" spans="2:14" x14ac:dyDescent="0.35">
      <c r="B4263" s="1796"/>
      <c r="N4263" s="1796"/>
    </row>
    <row r="4264" spans="2:14" x14ac:dyDescent="0.35">
      <c r="B4264" s="1796"/>
      <c r="N4264" s="1796"/>
    </row>
    <row r="4265" spans="2:14" x14ac:dyDescent="0.35">
      <c r="B4265" s="1796"/>
      <c r="N4265" s="1796"/>
    </row>
    <row r="4266" spans="2:14" x14ac:dyDescent="0.35">
      <c r="B4266" s="1796"/>
      <c r="N4266" s="1796"/>
    </row>
    <row r="4267" spans="2:14" x14ac:dyDescent="0.35">
      <c r="B4267" s="1796"/>
      <c r="N4267" s="1796"/>
    </row>
    <row r="4268" spans="2:14" x14ac:dyDescent="0.35">
      <c r="B4268" s="1796"/>
      <c r="N4268" s="1796"/>
    </row>
    <row r="4269" spans="2:14" x14ac:dyDescent="0.35">
      <c r="B4269" s="1796"/>
      <c r="N4269" s="1796"/>
    </row>
    <row r="4270" spans="2:14" x14ac:dyDescent="0.35">
      <c r="B4270" s="1796"/>
      <c r="N4270" s="1796"/>
    </row>
    <row r="4271" spans="2:14" x14ac:dyDescent="0.35">
      <c r="B4271" s="1796"/>
      <c r="N4271" s="1796"/>
    </row>
    <row r="4272" spans="2:14" x14ac:dyDescent="0.35">
      <c r="B4272" s="1796"/>
      <c r="N4272" s="1796"/>
    </row>
    <row r="4273" spans="2:14" x14ac:dyDescent="0.35">
      <c r="B4273" s="1796"/>
      <c r="N4273" s="1796"/>
    </row>
    <row r="4274" spans="2:14" x14ac:dyDescent="0.35">
      <c r="B4274" s="1796"/>
      <c r="N4274" s="1796"/>
    </row>
    <row r="4275" spans="2:14" x14ac:dyDescent="0.35">
      <c r="B4275" s="1796"/>
      <c r="N4275" s="1796"/>
    </row>
    <row r="4276" spans="2:14" x14ac:dyDescent="0.35">
      <c r="B4276" s="1796"/>
      <c r="N4276" s="1796"/>
    </row>
    <row r="4277" spans="2:14" x14ac:dyDescent="0.35">
      <c r="B4277" s="1796"/>
      <c r="N4277" s="1796"/>
    </row>
    <row r="4278" spans="2:14" x14ac:dyDescent="0.35">
      <c r="B4278" s="1796"/>
      <c r="N4278" s="1796"/>
    </row>
    <row r="4279" spans="2:14" x14ac:dyDescent="0.35">
      <c r="B4279" s="1796"/>
      <c r="N4279" s="1796"/>
    </row>
    <row r="4280" spans="2:14" x14ac:dyDescent="0.35">
      <c r="B4280" s="1796"/>
      <c r="N4280" s="1796"/>
    </row>
    <row r="4281" spans="2:14" x14ac:dyDescent="0.35">
      <c r="B4281" s="1796"/>
      <c r="N4281" s="1796"/>
    </row>
    <row r="4282" spans="2:14" x14ac:dyDescent="0.35">
      <c r="B4282" s="1796"/>
      <c r="N4282" s="1796"/>
    </row>
    <row r="4283" spans="2:14" x14ac:dyDescent="0.35">
      <c r="B4283" s="1796"/>
      <c r="N4283" s="1796"/>
    </row>
    <row r="4284" spans="2:14" x14ac:dyDescent="0.35">
      <c r="B4284" s="1796"/>
      <c r="N4284" s="1796"/>
    </row>
    <row r="4285" spans="2:14" x14ac:dyDescent="0.35">
      <c r="B4285" s="1796"/>
      <c r="N4285" s="1796"/>
    </row>
    <row r="4286" spans="2:14" x14ac:dyDescent="0.35">
      <c r="B4286" s="1796"/>
      <c r="N4286" s="1796"/>
    </row>
    <row r="4287" spans="2:14" x14ac:dyDescent="0.35">
      <c r="B4287" s="1796"/>
      <c r="N4287" s="1796"/>
    </row>
    <row r="4288" spans="2:14" x14ac:dyDescent="0.35">
      <c r="B4288" s="1796"/>
      <c r="N4288" s="1796"/>
    </row>
    <row r="4289" spans="2:14" x14ac:dyDescent="0.35">
      <c r="B4289" s="1796"/>
      <c r="N4289" s="1796"/>
    </row>
    <row r="4290" spans="2:14" x14ac:dyDescent="0.35">
      <c r="B4290" s="1796"/>
      <c r="N4290" s="1796"/>
    </row>
    <row r="4291" spans="2:14" x14ac:dyDescent="0.35">
      <c r="B4291" s="1796"/>
      <c r="N4291" s="1796"/>
    </row>
    <row r="4292" spans="2:14" x14ac:dyDescent="0.35">
      <c r="B4292" s="1796"/>
      <c r="N4292" s="1796"/>
    </row>
    <row r="4293" spans="2:14" x14ac:dyDescent="0.35">
      <c r="B4293" s="1796"/>
      <c r="N4293" s="1796"/>
    </row>
    <row r="4294" spans="2:14" x14ac:dyDescent="0.35">
      <c r="B4294" s="1796"/>
      <c r="N4294" s="1796"/>
    </row>
    <row r="4295" spans="2:14" x14ac:dyDescent="0.35">
      <c r="B4295" s="1796"/>
      <c r="N4295" s="1796"/>
    </row>
    <row r="4296" spans="2:14" x14ac:dyDescent="0.35">
      <c r="B4296" s="1796"/>
      <c r="N4296" s="1796"/>
    </row>
    <row r="4297" spans="2:14" x14ac:dyDescent="0.35">
      <c r="B4297" s="1796"/>
      <c r="N4297" s="1796"/>
    </row>
    <row r="4298" spans="2:14" x14ac:dyDescent="0.35">
      <c r="B4298" s="1796"/>
      <c r="N4298" s="1796"/>
    </row>
    <row r="4299" spans="2:14" x14ac:dyDescent="0.35">
      <c r="B4299" s="1796"/>
      <c r="N4299" s="1796"/>
    </row>
    <row r="4300" spans="2:14" x14ac:dyDescent="0.35">
      <c r="B4300" s="1796"/>
      <c r="N4300" s="1796"/>
    </row>
    <row r="4301" spans="2:14" x14ac:dyDescent="0.35">
      <c r="B4301" s="1796"/>
      <c r="N4301" s="1796"/>
    </row>
    <row r="4302" spans="2:14" x14ac:dyDescent="0.35">
      <c r="B4302" s="1796"/>
      <c r="N4302" s="1796"/>
    </row>
    <row r="4303" spans="2:14" x14ac:dyDescent="0.35">
      <c r="B4303" s="1796"/>
      <c r="N4303" s="1796"/>
    </row>
    <row r="4304" spans="2:14" x14ac:dyDescent="0.35">
      <c r="B4304" s="1796"/>
      <c r="N4304" s="1796"/>
    </row>
    <row r="4305" spans="2:14" x14ac:dyDescent="0.35">
      <c r="B4305" s="1796"/>
      <c r="N4305" s="1796"/>
    </row>
    <row r="4306" spans="2:14" x14ac:dyDescent="0.35">
      <c r="B4306" s="1796"/>
      <c r="N4306" s="1796"/>
    </row>
    <row r="4307" spans="2:14" x14ac:dyDescent="0.35">
      <c r="B4307" s="1796"/>
      <c r="N4307" s="1796"/>
    </row>
    <row r="4308" spans="2:14" x14ac:dyDescent="0.35">
      <c r="B4308" s="1796"/>
      <c r="N4308" s="1796"/>
    </row>
    <row r="4309" spans="2:14" x14ac:dyDescent="0.35">
      <c r="B4309" s="1796"/>
      <c r="N4309" s="1796"/>
    </row>
    <row r="4310" spans="2:14" x14ac:dyDescent="0.35">
      <c r="B4310" s="1796"/>
      <c r="N4310" s="1796"/>
    </row>
    <row r="4311" spans="2:14" x14ac:dyDescent="0.35">
      <c r="B4311" s="1796"/>
      <c r="N4311" s="1796"/>
    </row>
    <row r="4312" spans="2:14" x14ac:dyDescent="0.35">
      <c r="B4312" s="1796"/>
      <c r="N4312" s="1796"/>
    </row>
    <row r="4313" spans="2:14" x14ac:dyDescent="0.35">
      <c r="B4313" s="1796"/>
      <c r="N4313" s="1796"/>
    </row>
    <row r="4314" spans="2:14" x14ac:dyDescent="0.35">
      <c r="B4314" s="1796"/>
      <c r="N4314" s="1796"/>
    </row>
    <row r="4315" spans="2:14" x14ac:dyDescent="0.35">
      <c r="B4315" s="1796"/>
      <c r="N4315" s="1796"/>
    </row>
    <row r="4316" spans="2:14" x14ac:dyDescent="0.35">
      <c r="B4316" s="1796"/>
      <c r="N4316" s="1796"/>
    </row>
    <row r="4317" spans="2:14" x14ac:dyDescent="0.35">
      <c r="B4317" s="1796"/>
      <c r="N4317" s="1796"/>
    </row>
    <row r="4318" spans="2:14" x14ac:dyDescent="0.35">
      <c r="B4318" s="1796"/>
      <c r="N4318" s="1796"/>
    </row>
    <row r="4319" spans="2:14" x14ac:dyDescent="0.35">
      <c r="B4319" s="1796"/>
      <c r="N4319" s="1796"/>
    </row>
    <row r="4320" spans="2:14" x14ac:dyDescent="0.35">
      <c r="B4320" s="1796"/>
      <c r="N4320" s="1796"/>
    </row>
    <row r="4321" spans="2:14" x14ac:dyDescent="0.35">
      <c r="B4321" s="1796"/>
      <c r="N4321" s="1796"/>
    </row>
    <row r="4322" spans="2:14" x14ac:dyDescent="0.35">
      <c r="B4322" s="1796"/>
      <c r="N4322" s="1796"/>
    </row>
    <row r="4323" spans="2:14" x14ac:dyDescent="0.35">
      <c r="B4323" s="1796"/>
      <c r="N4323" s="1796"/>
    </row>
    <row r="4324" spans="2:14" x14ac:dyDescent="0.35">
      <c r="B4324" s="1796"/>
      <c r="N4324" s="1796"/>
    </row>
    <row r="4325" spans="2:14" x14ac:dyDescent="0.35">
      <c r="B4325" s="1796"/>
      <c r="N4325" s="1796"/>
    </row>
    <row r="4326" spans="2:14" x14ac:dyDescent="0.35">
      <c r="B4326" s="1796"/>
      <c r="N4326" s="1796"/>
    </row>
    <row r="4327" spans="2:14" x14ac:dyDescent="0.35">
      <c r="B4327" s="1796"/>
      <c r="N4327" s="1796"/>
    </row>
    <row r="4328" spans="2:14" x14ac:dyDescent="0.35">
      <c r="B4328" s="1796"/>
      <c r="N4328" s="1796"/>
    </row>
    <row r="4329" spans="2:14" x14ac:dyDescent="0.35">
      <c r="B4329" s="1796"/>
      <c r="N4329" s="1796"/>
    </row>
    <row r="4330" spans="2:14" x14ac:dyDescent="0.35">
      <c r="B4330" s="1796"/>
      <c r="N4330" s="1796"/>
    </row>
    <row r="4331" spans="2:14" x14ac:dyDescent="0.35">
      <c r="B4331" s="1796"/>
      <c r="N4331" s="1796"/>
    </row>
    <row r="4332" spans="2:14" x14ac:dyDescent="0.35">
      <c r="B4332" s="1796"/>
      <c r="N4332" s="1796"/>
    </row>
    <row r="4333" spans="2:14" x14ac:dyDescent="0.35">
      <c r="B4333" s="1796"/>
      <c r="N4333" s="1796"/>
    </row>
    <row r="4334" spans="2:14" x14ac:dyDescent="0.35">
      <c r="B4334" s="1796"/>
      <c r="N4334" s="1796"/>
    </row>
    <row r="4335" spans="2:14" x14ac:dyDescent="0.35">
      <c r="B4335" s="1796"/>
      <c r="N4335" s="1796"/>
    </row>
    <row r="4336" spans="2:14" x14ac:dyDescent="0.35">
      <c r="B4336" s="1796"/>
      <c r="N4336" s="1796"/>
    </row>
    <row r="4337" spans="2:14" x14ac:dyDescent="0.35">
      <c r="B4337" s="1796"/>
      <c r="N4337" s="1796"/>
    </row>
    <row r="4338" spans="2:14" x14ac:dyDescent="0.35">
      <c r="B4338" s="1796"/>
      <c r="N4338" s="1796"/>
    </row>
    <row r="4339" spans="2:14" x14ac:dyDescent="0.35">
      <c r="B4339" s="1796"/>
      <c r="N4339" s="1796"/>
    </row>
    <row r="4340" spans="2:14" x14ac:dyDescent="0.35">
      <c r="B4340" s="1796"/>
      <c r="N4340" s="1796"/>
    </row>
    <row r="4341" spans="2:14" x14ac:dyDescent="0.35">
      <c r="B4341" s="1796"/>
      <c r="N4341" s="1796"/>
    </row>
    <row r="4342" spans="2:14" x14ac:dyDescent="0.35">
      <c r="B4342" s="1796"/>
      <c r="N4342" s="1796"/>
    </row>
    <row r="4343" spans="2:14" x14ac:dyDescent="0.35">
      <c r="B4343" s="1796"/>
      <c r="N4343" s="1796"/>
    </row>
    <row r="4344" spans="2:14" x14ac:dyDescent="0.35">
      <c r="B4344" s="1796"/>
      <c r="N4344" s="1796"/>
    </row>
    <row r="4345" spans="2:14" x14ac:dyDescent="0.35">
      <c r="B4345" s="1796"/>
      <c r="N4345" s="1796"/>
    </row>
    <row r="4346" spans="2:14" x14ac:dyDescent="0.35">
      <c r="B4346" s="1796"/>
      <c r="N4346" s="1796"/>
    </row>
    <row r="4347" spans="2:14" x14ac:dyDescent="0.35">
      <c r="B4347" s="1796"/>
      <c r="N4347" s="1796"/>
    </row>
    <row r="4348" spans="2:14" x14ac:dyDescent="0.35">
      <c r="B4348" s="1796"/>
      <c r="N4348" s="1796"/>
    </row>
    <row r="4349" spans="2:14" x14ac:dyDescent="0.35">
      <c r="B4349" s="1796"/>
      <c r="N4349" s="1796"/>
    </row>
    <row r="4350" spans="2:14" x14ac:dyDescent="0.35">
      <c r="B4350" s="1796"/>
      <c r="N4350" s="1796"/>
    </row>
    <row r="4351" spans="2:14" x14ac:dyDescent="0.35">
      <c r="B4351" s="1796"/>
      <c r="N4351" s="1796"/>
    </row>
    <row r="4352" spans="2:14" x14ac:dyDescent="0.35">
      <c r="B4352" s="1796"/>
      <c r="N4352" s="1796"/>
    </row>
    <row r="4353" spans="2:14" x14ac:dyDescent="0.35">
      <c r="B4353" s="1796"/>
      <c r="N4353" s="1796"/>
    </row>
    <row r="4354" spans="2:14" x14ac:dyDescent="0.35">
      <c r="B4354" s="1796"/>
      <c r="N4354" s="1796"/>
    </row>
    <row r="4355" spans="2:14" x14ac:dyDescent="0.35">
      <c r="B4355" s="1796"/>
      <c r="N4355" s="1796"/>
    </row>
    <row r="4356" spans="2:14" x14ac:dyDescent="0.35">
      <c r="B4356" s="1796"/>
      <c r="N4356" s="1796"/>
    </row>
    <row r="4357" spans="2:14" x14ac:dyDescent="0.35">
      <c r="B4357" s="1796"/>
      <c r="N4357" s="1796"/>
    </row>
    <row r="4358" spans="2:14" x14ac:dyDescent="0.35">
      <c r="B4358" s="1796"/>
      <c r="N4358" s="1796"/>
    </row>
    <row r="4359" spans="2:14" x14ac:dyDescent="0.35">
      <c r="B4359" s="1796"/>
      <c r="C4359" s="3584" t="s">
        <v>135</v>
      </c>
      <c r="D4359" s="3584"/>
      <c r="E4359" s="3584"/>
      <c r="F4359" s="3584"/>
      <c r="G4359" s="3584"/>
      <c r="H4359" s="3584"/>
      <c r="I4359" s="3584"/>
      <c r="J4359" s="3584"/>
      <c r="K4359" s="3584"/>
      <c r="L4359" s="3584"/>
      <c r="M4359" s="3584"/>
      <c r="N4359" s="1796"/>
    </row>
    <row r="4360" spans="2:14" x14ac:dyDescent="0.35">
      <c r="B4360" s="1796"/>
      <c r="C4360" s="3584"/>
      <c r="D4360" s="3584"/>
      <c r="E4360" s="3584"/>
      <c r="F4360" s="3584"/>
      <c r="G4360" s="3584"/>
      <c r="H4360" s="3584"/>
      <c r="I4360" s="3584"/>
      <c r="J4360" s="3584"/>
      <c r="K4360" s="3584"/>
      <c r="L4360" s="3584"/>
      <c r="M4360" s="3584"/>
      <c r="N4360" s="1796"/>
    </row>
    <row r="4361" spans="2:14" x14ac:dyDescent="0.35">
      <c r="B4361" s="1796"/>
      <c r="C4361" s="3584"/>
      <c r="D4361" s="3584"/>
      <c r="E4361" s="3584"/>
      <c r="F4361" s="3584"/>
      <c r="G4361" s="3584"/>
      <c r="H4361" s="3584"/>
      <c r="I4361" s="3584"/>
      <c r="J4361" s="3584"/>
      <c r="K4361" s="3584"/>
      <c r="L4361" s="3584"/>
      <c r="M4361" s="3584"/>
      <c r="N4361" s="1796"/>
    </row>
    <row r="4362" spans="2:14" x14ac:dyDescent="0.35">
      <c r="B4362" s="1796"/>
      <c r="C4362" s="3584"/>
      <c r="D4362" s="3584"/>
      <c r="E4362" s="3584"/>
      <c r="F4362" s="3584"/>
      <c r="G4362" s="3584"/>
      <c r="H4362" s="3584"/>
      <c r="I4362" s="3584"/>
      <c r="J4362" s="3584"/>
      <c r="K4362" s="3584"/>
      <c r="L4362" s="3584"/>
      <c r="M4362" s="3584"/>
      <c r="N4362" s="1796"/>
    </row>
    <row r="4363" spans="2:14" x14ac:dyDescent="0.35">
      <c r="B4363" s="1796"/>
      <c r="C4363" s="3584"/>
      <c r="D4363" s="3584"/>
      <c r="E4363" s="3584"/>
      <c r="F4363" s="3584"/>
      <c r="G4363" s="3584"/>
      <c r="H4363" s="3584"/>
      <c r="I4363" s="3584"/>
      <c r="J4363" s="3584"/>
      <c r="K4363" s="3584"/>
      <c r="L4363" s="3584"/>
      <c r="M4363" s="3584"/>
      <c r="N4363" s="1796"/>
    </row>
    <row r="4364" spans="2:14" x14ac:dyDescent="0.35">
      <c r="B4364" s="1796"/>
      <c r="C4364" s="3584"/>
      <c r="D4364" s="3584"/>
      <c r="E4364" s="3584"/>
      <c r="F4364" s="3584"/>
      <c r="G4364" s="3584"/>
      <c r="H4364" s="3584"/>
      <c r="I4364" s="3584"/>
      <c r="J4364" s="3584"/>
      <c r="K4364" s="3584"/>
      <c r="L4364" s="3584"/>
      <c r="M4364" s="3584"/>
      <c r="N4364" s="1796"/>
    </row>
    <row r="4365" spans="2:14" x14ac:dyDescent="0.35">
      <c r="B4365" s="1796"/>
      <c r="N4365" s="1796"/>
    </row>
    <row r="4366" spans="2:14" x14ac:dyDescent="0.35">
      <c r="B4366" s="1796"/>
      <c r="N4366" s="1796"/>
    </row>
    <row r="4367" spans="2:14" x14ac:dyDescent="0.35">
      <c r="B4367" s="1796"/>
      <c r="N4367" s="1796"/>
    </row>
    <row r="4368" spans="2:14" x14ac:dyDescent="0.35">
      <c r="B4368" s="1796"/>
      <c r="N4368" s="1796"/>
    </row>
    <row r="4369" spans="2:14" x14ac:dyDescent="0.35">
      <c r="B4369" s="1796"/>
      <c r="N4369" s="1796"/>
    </row>
    <row r="4370" spans="2:14" ht="16" customHeight="1" x14ac:dyDescent="0.35">
      <c r="B4370" s="1796"/>
      <c r="N4370" s="1796"/>
    </row>
    <row r="4371" spans="2:14" ht="15.65" customHeight="1" x14ac:dyDescent="0.35">
      <c r="B4371" s="1796"/>
      <c r="N4371" s="1796"/>
    </row>
    <row r="4372" spans="2:14" x14ac:dyDescent="0.35">
      <c r="B4372" s="1796"/>
      <c r="N4372" s="1796"/>
    </row>
    <row r="4373" spans="2:14" x14ac:dyDescent="0.35">
      <c r="B4373" s="1796"/>
      <c r="N4373" s="1796"/>
    </row>
    <row r="4374" spans="2:14" x14ac:dyDescent="0.35">
      <c r="B4374" s="1796"/>
      <c r="N4374" s="1796"/>
    </row>
    <row r="4375" spans="2:14" x14ac:dyDescent="0.35">
      <c r="B4375" s="1796"/>
      <c r="N4375" s="1796"/>
    </row>
    <row r="4376" spans="2:14" x14ac:dyDescent="0.35">
      <c r="B4376" s="1796"/>
      <c r="N4376" s="1796"/>
    </row>
    <row r="4377" spans="2:14" x14ac:dyDescent="0.35">
      <c r="B4377" s="1796"/>
      <c r="N4377" s="1796"/>
    </row>
    <row r="4378" spans="2:14" x14ac:dyDescent="0.35">
      <c r="B4378" s="1796"/>
      <c r="N4378" s="1796"/>
    </row>
    <row r="4379" spans="2:14" x14ac:dyDescent="0.35">
      <c r="B4379" s="1796"/>
      <c r="N4379" s="1796"/>
    </row>
    <row r="4380" spans="2:14" x14ac:dyDescent="0.35">
      <c r="B4380" s="1796"/>
      <c r="N4380" s="1796"/>
    </row>
    <row r="4381" spans="2:14" x14ac:dyDescent="0.35">
      <c r="B4381" s="1796"/>
      <c r="N4381" s="1796"/>
    </row>
    <row r="4382" spans="2:14" x14ac:dyDescent="0.35">
      <c r="B4382" s="1796"/>
      <c r="N4382" s="1796"/>
    </row>
    <row r="4383" spans="2:14" ht="16" thickBot="1" x14ac:dyDescent="0.4">
      <c r="B4383" s="1796"/>
      <c r="N4383" s="1796"/>
    </row>
    <row r="4384" spans="2:14" ht="16" thickBot="1" x14ac:dyDescent="0.4">
      <c r="B4384" s="1796"/>
      <c r="D4384" s="3587" t="s">
        <v>135</v>
      </c>
      <c r="E4384" s="3588"/>
      <c r="F4384" s="3589"/>
      <c r="N4384" s="1796"/>
    </row>
    <row r="4385" spans="2:14" x14ac:dyDescent="0.35">
      <c r="B4385" s="1796"/>
      <c r="C4385" s="3583" t="s">
        <v>146</v>
      </c>
      <c r="D4385" s="3515"/>
      <c r="E4385" s="3515"/>
      <c r="F4385" s="3515"/>
      <c r="G4385" s="3515"/>
      <c r="H4385" s="3515"/>
      <c r="I4385" s="3515"/>
      <c r="J4385" s="3515"/>
      <c r="K4385" s="3515"/>
      <c r="L4385" s="3515"/>
      <c r="M4385" s="3515"/>
      <c r="N4385" s="1796"/>
    </row>
    <row r="4386" spans="2:14" x14ac:dyDescent="0.35">
      <c r="B4386" s="1796"/>
      <c r="C4386" s="3583"/>
      <c r="D4386" s="3515"/>
      <c r="E4386" s="3515"/>
      <c r="F4386" s="3515"/>
      <c r="G4386" s="3515"/>
      <c r="H4386" s="3515"/>
      <c r="I4386" s="3515"/>
      <c r="J4386" s="3515"/>
      <c r="K4386" s="3515"/>
      <c r="L4386" s="3515"/>
      <c r="M4386" s="3515"/>
      <c r="N4386" s="1796"/>
    </row>
    <row r="4387" spans="2:14" x14ac:dyDescent="0.35">
      <c r="B4387" s="1796"/>
      <c r="N4387" s="1796"/>
    </row>
    <row r="4388" spans="2:14" x14ac:dyDescent="0.35">
      <c r="B4388" s="1796"/>
      <c r="N4388" s="1796"/>
    </row>
    <row r="4389" spans="2:14" x14ac:dyDescent="0.35">
      <c r="B4389" s="1796"/>
      <c r="N4389" s="1796"/>
    </row>
    <row r="4390" spans="2:14" x14ac:dyDescent="0.35">
      <c r="B4390" s="1796"/>
      <c r="N4390" s="1796"/>
    </row>
    <row r="4391" spans="2:14" x14ac:dyDescent="0.35">
      <c r="B4391" s="1796"/>
      <c r="N4391" s="1796"/>
    </row>
    <row r="4392" spans="2:14" x14ac:dyDescent="0.35">
      <c r="B4392" s="1796"/>
      <c r="N4392" s="1796"/>
    </row>
    <row r="4393" spans="2:14" x14ac:dyDescent="0.35">
      <c r="B4393" s="1796"/>
      <c r="N4393" s="1796"/>
    </row>
    <row r="4394" spans="2:14" x14ac:dyDescent="0.35">
      <c r="B4394" s="1796"/>
      <c r="N4394" s="1796"/>
    </row>
    <row r="4395" spans="2:14" x14ac:dyDescent="0.35">
      <c r="B4395" s="1796"/>
      <c r="N4395" s="1796"/>
    </row>
    <row r="4396" spans="2:14" x14ac:dyDescent="0.35">
      <c r="B4396" s="1796"/>
      <c r="N4396" s="1796"/>
    </row>
    <row r="4397" spans="2:14" x14ac:dyDescent="0.35">
      <c r="B4397" s="1796"/>
      <c r="N4397" s="1796"/>
    </row>
    <row r="4398" spans="2:14" x14ac:dyDescent="0.35">
      <c r="B4398" s="1796"/>
      <c r="N4398" s="1796"/>
    </row>
    <row r="4399" spans="2:14" x14ac:dyDescent="0.35">
      <c r="B4399" s="1796"/>
      <c r="N4399" s="1796"/>
    </row>
    <row r="4400" spans="2:14" x14ac:dyDescent="0.35">
      <c r="B4400" s="1796"/>
      <c r="N4400" s="1796"/>
    </row>
    <row r="4401" spans="2:14" x14ac:dyDescent="0.35">
      <c r="B4401" s="1796"/>
      <c r="N4401" s="1796"/>
    </row>
    <row r="4402" spans="2:14" x14ac:dyDescent="0.35">
      <c r="B4402" s="1796"/>
      <c r="N4402" s="1796"/>
    </row>
    <row r="4403" spans="2:14" x14ac:dyDescent="0.35">
      <c r="B4403" s="1796"/>
      <c r="N4403" s="1796"/>
    </row>
    <row r="4404" spans="2:14" x14ac:dyDescent="0.35">
      <c r="B4404" s="1796"/>
      <c r="N4404" s="1796"/>
    </row>
    <row r="4405" spans="2:14" x14ac:dyDescent="0.35">
      <c r="B4405" s="1796"/>
      <c r="N4405" s="1796"/>
    </row>
    <row r="4406" spans="2:14" x14ac:dyDescent="0.35">
      <c r="B4406" s="1796"/>
      <c r="N4406" s="1796"/>
    </row>
    <row r="4407" spans="2:14" x14ac:dyDescent="0.35">
      <c r="B4407" s="1796"/>
      <c r="N4407" s="1796"/>
    </row>
    <row r="4408" spans="2:14" x14ac:dyDescent="0.35">
      <c r="B4408" s="1796"/>
      <c r="N4408" s="1796"/>
    </row>
    <row r="4409" spans="2:14" x14ac:dyDescent="0.35">
      <c r="B4409" s="1796"/>
      <c r="N4409" s="1796"/>
    </row>
    <row r="4410" spans="2:14" x14ac:dyDescent="0.35">
      <c r="B4410" s="1796"/>
      <c r="N4410" s="1796"/>
    </row>
    <row r="4411" spans="2:14" x14ac:dyDescent="0.35">
      <c r="B4411" s="1796"/>
      <c r="N4411" s="1796"/>
    </row>
    <row r="4412" spans="2:14" x14ac:dyDescent="0.35">
      <c r="B4412" s="1796"/>
      <c r="N4412" s="1796"/>
    </row>
    <row r="4413" spans="2:14" x14ac:dyDescent="0.35">
      <c r="B4413" s="1796"/>
      <c r="N4413" s="1796"/>
    </row>
    <row r="4414" spans="2:14" x14ac:dyDescent="0.35">
      <c r="B4414" s="1796"/>
      <c r="N4414" s="1796"/>
    </row>
    <row r="4415" spans="2:14" x14ac:dyDescent="0.35">
      <c r="B4415" s="1796"/>
      <c r="N4415" s="1796"/>
    </row>
    <row r="4416" spans="2:14" x14ac:dyDescent="0.35">
      <c r="B4416" s="1796"/>
      <c r="N4416" s="1796"/>
    </row>
    <row r="4417" spans="2:14" x14ac:dyDescent="0.35">
      <c r="B4417" s="1796"/>
      <c r="N4417" s="1796"/>
    </row>
    <row r="4418" spans="2:14" x14ac:dyDescent="0.35">
      <c r="B4418" s="1796"/>
      <c r="N4418" s="1796"/>
    </row>
    <row r="4419" spans="2:14" x14ac:dyDescent="0.35">
      <c r="B4419" s="1796"/>
      <c r="N4419" s="1796"/>
    </row>
    <row r="4420" spans="2:14" x14ac:dyDescent="0.35">
      <c r="B4420" s="1796"/>
      <c r="N4420" s="1796"/>
    </row>
    <row r="4421" spans="2:14" x14ac:dyDescent="0.35">
      <c r="B4421" s="1796"/>
      <c r="N4421" s="1796"/>
    </row>
    <row r="4422" spans="2:14" x14ac:dyDescent="0.35">
      <c r="B4422" s="1796"/>
      <c r="N4422" s="1796"/>
    </row>
    <row r="4423" spans="2:14" x14ac:dyDescent="0.35">
      <c r="B4423" s="1796"/>
      <c r="N4423" s="1796"/>
    </row>
    <row r="4424" spans="2:14" x14ac:dyDescent="0.35">
      <c r="B4424" s="1796"/>
      <c r="N4424" s="1796"/>
    </row>
    <row r="4425" spans="2:14" x14ac:dyDescent="0.35">
      <c r="B4425" s="1796"/>
      <c r="N4425" s="1796"/>
    </row>
    <row r="4426" spans="2:14" x14ac:dyDescent="0.35">
      <c r="B4426" s="1796"/>
      <c r="N4426" s="1796"/>
    </row>
    <row r="4427" spans="2:14" x14ac:dyDescent="0.35">
      <c r="B4427" s="1796"/>
      <c r="N4427" s="1796"/>
    </row>
    <row r="4428" spans="2:14" x14ac:dyDescent="0.35">
      <c r="B4428" s="1796"/>
      <c r="N4428" s="1796"/>
    </row>
    <row r="4429" spans="2:14" x14ac:dyDescent="0.35">
      <c r="B4429" s="1796"/>
      <c r="N4429" s="1796"/>
    </row>
    <row r="4430" spans="2:14" x14ac:dyDescent="0.35">
      <c r="B4430" s="1796"/>
      <c r="N4430" s="1796"/>
    </row>
    <row r="4431" spans="2:14" x14ac:dyDescent="0.35">
      <c r="B4431" s="1796"/>
      <c r="N4431" s="1796"/>
    </row>
    <row r="4432" spans="2:14" x14ac:dyDescent="0.35">
      <c r="B4432" s="1796"/>
      <c r="N4432" s="1796"/>
    </row>
    <row r="4433" spans="2:14" x14ac:dyDescent="0.35">
      <c r="B4433" s="1796"/>
      <c r="N4433" s="1796"/>
    </row>
    <row r="4434" spans="2:14" x14ac:dyDescent="0.35">
      <c r="B4434" s="1796"/>
      <c r="N4434" s="1796"/>
    </row>
    <row r="4435" spans="2:14" x14ac:dyDescent="0.35">
      <c r="B4435" s="1796"/>
      <c r="N4435" s="1796"/>
    </row>
    <row r="4436" spans="2:14" x14ac:dyDescent="0.35">
      <c r="B4436" s="1796"/>
      <c r="N4436" s="1796"/>
    </row>
    <row r="4437" spans="2:14" x14ac:dyDescent="0.35">
      <c r="B4437" s="1796"/>
      <c r="N4437" s="1796"/>
    </row>
    <row r="4438" spans="2:14" x14ac:dyDescent="0.35">
      <c r="B4438" s="1796"/>
      <c r="N4438" s="1796"/>
    </row>
    <row r="4439" spans="2:14" x14ac:dyDescent="0.35">
      <c r="B4439" s="1796"/>
      <c r="N4439" s="1796"/>
    </row>
    <row r="4440" spans="2:14" x14ac:dyDescent="0.35">
      <c r="B4440" s="1796"/>
      <c r="N4440" s="1796"/>
    </row>
    <row r="4441" spans="2:14" x14ac:dyDescent="0.35">
      <c r="B4441" s="1796"/>
      <c r="N4441" s="1796"/>
    </row>
    <row r="4442" spans="2:14" x14ac:dyDescent="0.35">
      <c r="B4442" s="1796"/>
      <c r="N4442" s="1796"/>
    </row>
    <row r="4443" spans="2:14" x14ac:dyDescent="0.35">
      <c r="B4443" s="1796"/>
      <c r="N4443" s="1796"/>
    </row>
    <row r="4444" spans="2:14" x14ac:dyDescent="0.35">
      <c r="B4444" s="1796"/>
      <c r="N4444" s="1796"/>
    </row>
    <row r="4445" spans="2:14" x14ac:dyDescent="0.35">
      <c r="B4445" s="1796"/>
      <c r="N4445" s="1796"/>
    </row>
    <row r="4446" spans="2:14" x14ac:dyDescent="0.35">
      <c r="B4446" s="1796"/>
      <c r="N4446" s="1796"/>
    </row>
    <row r="4447" spans="2:14" x14ac:dyDescent="0.35">
      <c r="B4447" s="1796"/>
      <c r="N4447" s="1796"/>
    </row>
    <row r="4448" spans="2:14" x14ac:dyDescent="0.35">
      <c r="B4448" s="1796"/>
      <c r="N4448" s="1796"/>
    </row>
    <row r="4449" spans="2:14" x14ac:dyDescent="0.35">
      <c r="B4449" s="1796"/>
      <c r="N4449" s="1796"/>
    </row>
    <row r="4450" spans="2:14" x14ac:dyDescent="0.35">
      <c r="B4450" s="1796"/>
      <c r="N4450" s="1796"/>
    </row>
    <row r="4451" spans="2:14" x14ac:dyDescent="0.35">
      <c r="B4451" s="1796"/>
      <c r="N4451" s="1796"/>
    </row>
    <row r="4452" spans="2:14" x14ac:dyDescent="0.35">
      <c r="B4452" s="1796"/>
      <c r="N4452" s="1796"/>
    </row>
    <row r="4453" spans="2:14" x14ac:dyDescent="0.35">
      <c r="B4453" s="1796"/>
      <c r="N4453" s="1796"/>
    </row>
    <row r="4454" spans="2:14" x14ac:dyDescent="0.35">
      <c r="B4454" s="1796"/>
      <c r="N4454" s="1796"/>
    </row>
    <row r="4455" spans="2:14" x14ac:dyDescent="0.35">
      <c r="B4455" s="1796"/>
      <c r="N4455" s="1796"/>
    </row>
    <row r="4456" spans="2:14" x14ac:dyDescent="0.35">
      <c r="B4456" s="1796"/>
      <c r="N4456" s="1796"/>
    </row>
    <row r="4457" spans="2:14" x14ac:dyDescent="0.35">
      <c r="B4457" s="1796"/>
      <c r="N4457" s="1796"/>
    </row>
    <row r="4458" spans="2:14" x14ac:dyDescent="0.35">
      <c r="B4458" s="1796"/>
      <c r="N4458" s="1796"/>
    </row>
    <row r="4459" spans="2:14" x14ac:dyDescent="0.35">
      <c r="B4459" s="1796"/>
      <c r="N4459" s="1796"/>
    </row>
    <row r="4460" spans="2:14" x14ac:dyDescent="0.35">
      <c r="B4460" s="1796"/>
      <c r="N4460" s="1796"/>
    </row>
    <row r="4461" spans="2:14" x14ac:dyDescent="0.35">
      <c r="B4461" s="1796"/>
      <c r="N4461" s="1796"/>
    </row>
    <row r="4462" spans="2:14" x14ac:dyDescent="0.35">
      <c r="B4462" s="1796"/>
      <c r="N4462" s="1796"/>
    </row>
    <row r="4463" spans="2:14" x14ac:dyDescent="0.35">
      <c r="B4463" s="1796"/>
      <c r="N4463" s="1796"/>
    </row>
    <row r="4464" spans="2:14" x14ac:dyDescent="0.35">
      <c r="B4464" s="1796"/>
      <c r="N4464" s="1796"/>
    </row>
    <row r="4465" spans="2:14" x14ac:dyDescent="0.35">
      <c r="B4465" s="1796"/>
      <c r="N4465" s="1796"/>
    </row>
    <row r="4466" spans="2:14" x14ac:dyDescent="0.35">
      <c r="B4466" s="1796"/>
      <c r="N4466" s="1796"/>
    </row>
    <row r="4467" spans="2:14" x14ac:dyDescent="0.35">
      <c r="B4467" s="1796"/>
      <c r="N4467" s="1796"/>
    </row>
    <row r="4468" spans="2:14" x14ac:dyDescent="0.35">
      <c r="B4468" s="1796"/>
      <c r="N4468" s="1796"/>
    </row>
    <row r="4469" spans="2:14" x14ac:dyDescent="0.35">
      <c r="B4469" s="1796"/>
      <c r="N4469" s="1796"/>
    </row>
    <row r="4470" spans="2:14" x14ac:dyDescent="0.35">
      <c r="B4470" s="1796"/>
      <c r="N4470" s="1796"/>
    </row>
    <row r="4471" spans="2:14" x14ac:dyDescent="0.35">
      <c r="B4471" s="1796"/>
      <c r="N4471" s="1796"/>
    </row>
    <row r="4472" spans="2:14" x14ac:dyDescent="0.35">
      <c r="B4472" s="1796"/>
      <c r="N4472" s="1796"/>
    </row>
    <row r="4473" spans="2:14" x14ac:dyDescent="0.35">
      <c r="B4473" s="1796"/>
      <c r="N4473" s="1796"/>
    </row>
    <row r="4474" spans="2:14" x14ac:dyDescent="0.35">
      <c r="B4474" s="1796"/>
      <c r="N4474" s="1796"/>
    </row>
    <row r="4475" spans="2:14" x14ac:dyDescent="0.35">
      <c r="B4475" s="1796"/>
      <c r="N4475" s="1796"/>
    </row>
    <row r="4476" spans="2:14" x14ac:dyDescent="0.35">
      <c r="B4476" s="1796"/>
      <c r="N4476" s="1796"/>
    </row>
    <row r="4477" spans="2:14" x14ac:dyDescent="0.35">
      <c r="B4477" s="1796"/>
      <c r="N4477" s="1796"/>
    </row>
    <row r="4478" spans="2:14" x14ac:dyDescent="0.35">
      <c r="B4478" s="1796"/>
      <c r="N4478" s="1796"/>
    </row>
    <row r="4479" spans="2:14" x14ac:dyDescent="0.35">
      <c r="B4479" s="1796"/>
      <c r="N4479" s="1796"/>
    </row>
    <row r="4480" spans="2:14" x14ac:dyDescent="0.35">
      <c r="B4480" s="1796"/>
      <c r="N4480" s="1796"/>
    </row>
    <row r="4481" spans="2:14" x14ac:dyDescent="0.35">
      <c r="B4481" s="1796"/>
      <c r="N4481" s="1796"/>
    </row>
    <row r="4482" spans="2:14" x14ac:dyDescent="0.35">
      <c r="B4482" s="1796"/>
      <c r="N4482" s="1796"/>
    </row>
    <row r="4483" spans="2:14" x14ac:dyDescent="0.35">
      <c r="B4483" s="1796"/>
      <c r="N4483" s="1796"/>
    </row>
    <row r="4484" spans="2:14" x14ac:dyDescent="0.35">
      <c r="B4484" s="1796"/>
      <c r="N4484" s="1796"/>
    </row>
    <row r="4485" spans="2:14" ht="15.65" customHeight="1" x14ac:dyDescent="0.35">
      <c r="B4485" s="1796"/>
      <c r="N4485" s="1796"/>
    </row>
    <row r="4486" spans="2:14" ht="15.65" customHeight="1" x14ac:dyDescent="0.35">
      <c r="B4486" s="1796"/>
      <c r="C4486" s="3584" t="s">
        <v>135</v>
      </c>
      <c r="D4486" s="3584"/>
      <c r="E4486" s="3584"/>
      <c r="F4486" s="3584"/>
      <c r="G4486" s="3584"/>
      <c r="H4486" s="3584"/>
      <c r="I4486" s="3584"/>
      <c r="J4486" s="3584"/>
      <c r="K4486" s="3584"/>
      <c r="L4486" s="3584"/>
      <c r="M4486" s="3584"/>
      <c r="N4486" s="1796"/>
    </row>
    <row r="4487" spans="2:14" ht="15.65" customHeight="1" x14ac:dyDescent="0.35">
      <c r="B4487" s="1796"/>
      <c r="C4487" s="3584"/>
      <c r="D4487" s="3584"/>
      <c r="E4487" s="3584"/>
      <c r="F4487" s="3584"/>
      <c r="G4487" s="3584"/>
      <c r="H4487" s="3584"/>
      <c r="I4487" s="3584"/>
      <c r="J4487" s="3584"/>
      <c r="K4487" s="3584"/>
      <c r="L4487" s="3584"/>
      <c r="M4487" s="3584"/>
      <c r="N4487" s="1796"/>
    </row>
    <row r="4488" spans="2:14" ht="15.65" customHeight="1" x14ac:dyDescent="0.35">
      <c r="B4488" s="1796"/>
      <c r="C4488" s="3584"/>
      <c r="D4488" s="3584"/>
      <c r="E4488" s="3584"/>
      <c r="F4488" s="3584"/>
      <c r="G4488" s="3584"/>
      <c r="H4488" s="3584"/>
      <c r="I4488" s="3584"/>
      <c r="J4488" s="3584"/>
      <c r="K4488" s="3584"/>
      <c r="L4488" s="3584"/>
      <c r="M4488" s="3584"/>
      <c r="N4488" s="1796"/>
    </row>
    <row r="4489" spans="2:14" ht="15.65" customHeight="1" x14ac:dyDescent="0.35">
      <c r="B4489" s="1796"/>
      <c r="C4489" s="3584"/>
      <c r="D4489" s="3584"/>
      <c r="E4489" s="3584"/>
      <c r="F4489" s="3584"/>
      <c r="G4489" s="3584"/>
      <c r="H4489" s="3584"/>
      <c r="I4489" s="3584"/>
      <c r="J4489" s="3584"/>
      <c r="K4489" s="3584"/>
      <c r="L4489" s="3584"/>
      <c r="M4489" s="3584"/>
      <c r="N4489" s="1796"/>
    </row>
    <row r="4490" spans="2:14" ht="15.65" customHeight="1" x14ac:dyDescent="0.35">
      <c r="B4490" s="1796"/>
      <c r="C4490" s="3584"/>
      <c r="D4490" s="3584"/>
      <c r="E4490" s="3584"/>
      <c r="F4490" s="3584"/>
      <c r="G4490" s="3584"/>
      <c r="H4490" s="3584"/>
      <c r="I4490" s="3584"/>
      <c r="J4490" s="3584"/>
      <c r="K4490" s="3584"/>
      <c r="L4490" s="3584"/>
      <c r="M4490" s="3584"/>
      <c r="N4490" s="1796"/>
    </row>
    <row r="4491" spans="2:14" ht="15.65" customHeight="1" x14ac:dyDescent="0.35">
      <c r="B4491" s="1796"/>
      <c r="C4491" s="3584"/>
      <c r="D4491" s="3584"/>
      <c r="E4491" s="3584"/>
      <c r="F4491" s="3584"/>
      <c r="G4491" s="3584"/>
      <c r="H4491" s="3584"/>
      <c r="I4491" s="3584"/>
      <c r="J4491" s="3584"/>
      <c r="K4491" s="3584"/>
      <c r="L4491" s="3584"/>
      <c r="M4491" s="3584"/>
      <c r="N4491" s="1796"/>
    </row>
    <row r="4492" spans="2:14" ht="15.65" customHeight="1" x14ac:dyDescent="0.35">
      <c r="B4492" s="1796"/>
      <c r="N4492" s="1796"/>
    </row>
    <row r="4493" spans="2:14" ht="15.65" customHeight="1" x14ac:dyDescent="0.35">
      <c r="B4493" s="1796"/>
      <c r="N4493" s="1796"/>
    </row>
    <row r="4494" spans="2:14" x14ac:dyDescent="0.35">
      <c r="B4494" s="1796"/>
      <c r="N4494" s="1796"/>
    </row>
    <row r="4495" spans="2:14" x14ac:dyDescent="0.35">
      <c r="B4495" s="1796"/>
      <c r="N4495" s="1796"/>
    </row>
    <row r="4496" spans="2:14" x14ac:dyDescent="0.35">
      <c r="B4496" s="1796"/>
      <c r="N4496" s="1796"/>
    </row>
    <row r="4497" spans="2:14" x14ac:dyDescent="0.35">
      <c r="B4497" s="1796"/>
      <c r="N4497" s="1796"/>
    </row>
    <row r="4498" spans="2:14" x14ac:dyDescent="0.35">
      <c r="B4498" s="1796"/>
      <c r="N4498" s="1796"/>
    </row>
    <row r="4499" spans="2:14" x14ac:dyDescent="0.35">
      <c r="B4499" s="1796"/>
      <c r="N4499" s="1796"/>
    </row>
    <row r="4500" spans="2:14" x14ac:dyDescent="0.35">
      <c r="B4500" s="1796"/>
      <c r="N4500" s="1796"/>
    </row>
    <row r="4501" spans="2:14" x14ac:dyDescent="0.35">
      <c r="B4501" s="1796"/>
      <c r="N4501" s="1796"/>
    </row>
    <row r="4502" spans="2:14" x14ac:dyDescent="0.35">
      <c r="B4502" s="1796"/>
      <c r="N4502" s="1796"/>
    </row>
    <row r="4503" spans="2:14" x14ac:dyDescent="0.35">
      <c r="B4503" s="1796"/>
      <c r="N4503" s="1796"/>
    </row>
    <row r="4504" spans="2:14" x14ac:dyDescent="0.35">
      <c r="B4504" s="1796"/>
      <c r="N4504" s="1796"/>
    </row>
    <row r="4505" spans="2:14" x14ac:dyDescent="0.35">
      <c r="B4505" s="1796"/>
      <c r="N4505" s="1796"/>
    </row>
    <row r="4506" spans="2:14" x14ac:dyDescent="0.35">
      <c r="B4506" s="1796"/>
      <c r="N4506" s="1796"/>
    </row>
    <row r="4507" spans="2:14" x14ac:dyDescent="0.35">
      <c r="B4507" s="1796"/>
      <c r="N4507" s="1796"/>
    </row>
    <row r="4508" spans="2:14" x14ac:dyDescent="0.35">
      <c r="B4508" s="1796"/>
      <c r="N4508" s="1796"/>
    </row>
    <row r="4509" spans="2:14" x14ac:dyDescent="0.35">
      <c r="B4509" s="1796"/>
      <c r="N4509" s="1796"/>
    </row>
    <row r="4510" spans="2:14" ht="16" thickBot="1" x14ac:dyDescent="0.4">
      <c r="B4510" s="1796"/>
      <c r="N4510" s="1796"/>
    </row>
    <row r="4511" spans="2:14" ht="16" thickBot="1" x14ac:dyDescent="0.4">
      <c r="B4511" s="1796"/>
      <c r="D4511" s="3587" t="s">
        <v>135</v>
      </c>
      <c r="E4511" s="3588"/>
      <c r="F4511" s="3589"/>
      <c r="N4511" s="1796"/>
    </row>
    <row r="4512" spans="2:14" x14ac:dyDescent="0.35">
      <c r="B4512" s="1796"/>
      <c r="C4512" s="3583" t="s">
        <v>147</v>
      </c>
      <c r="D4512" s="3515"/>
      <c r="E4512" s="3515"/>
      <c r="F4512" s="3515"/>
      <c r="G4512" s="3515"/>
      <c r="H4512" s="3515"/>
      <c r="I4512" s="3515"/>
      <c r="J4512" s="3515"/>
      <c r="K4512" s="3515"/>
      <c r="L4512" s="3515"/>
      <c r="M4512" s="3515"/>
      <c r="N4512" s="1796"/>
    </row>
    <row r="4513" spans="2:14" x14ac:dyDescent="0.35">
      <c r="B4513" s="1796"/>
      <c r="C4513" s="3583"/>
      <c r="D4513" s="3515"/>
      <c r="E4513" s="3515"/>
      <c r="F4513" s="3515"/>
      <c r="G4513" s="3515"/>
      <c r="H4513" s="3515"/>
      <c r="I4513" s="3515"/>
      <c r="J4513" s="3515"/>
      <c r="K4513" s="3515"/>
      <c r="L4513" s="3515"/>
      <c r="M4513" s="3515"/>
      <c r="N4513" s="1796"/>
    </row>
    <row r="4514" spans="2:14" x14ac:dyDescent="0.35">
      <c r="B4514" s="1796"/>
      <c r="N4514" s="1796"/>
    </row>
    <row r="4515" spans="2:14" x14ac:dyDescent="0.35">
      <c r="B4515" s="1796"/>
      <c r="N4515" s="1796"/>
    </row>
    <row r="4516" spans="2:14" x14ac:dyDescent="0.35">
      <c r="B4516" s="1796"/>
      <c r="N4516" s="1796"/>
    </row>
    <row r="4517" spans="2:14" x14ac:dyDescent="0.35">
      <c r="B4517" s="1796"/>
      <c r="N4517" s="1796"/>
    </row>
    <row r="4518" spans="2:14" x14ac:dyDescent="0.35">
      <c r="B4518" s="1796"/>
      <c r="N4518" s="1796"/>
    </row>
    <row r="4519" spans="2:14" x14ac:dyDescent="0.35">
      <c r="B4519" s="1796"/>
      <c r="N4519" s="1796"/>
    </row>
    <row r="4520" spans="2:14" x14ac:dyDescent="0.35">
      <c r="B4520" s="1796"/>
      <c r="N4520" s="1796"/>
    </row>
    <row r="4521" spans="2:14" x14ac:dyDescent="0.35">
      <c r="B4521" s="1796"/>
      <c r="N4521" s="1796"/>
    </row>
    <row r="4522" spans="2:14" x14ac:dyDescent="0.35">
      <c r="B4522" s="1796"/>
      <c r="N4522" s="1796"/>
    </row>
    <row r="4523" spans="2:14" x14ac:dyDescent="0.35">
      <c r="B4523" s="1796"/>
      <c r="N4523" s="1796"/>
    </row>
    <row r="4524" spans="2:14" x14ac:dyDescent="0.35">
      <c r="B4524" s="1796"/>
      <c r="N4524" s="1796"/>
    </row>
    <row r="4525" spans="2:14" x14ac:dyDescent="0.35">
      <c r="B4525" s="1796"/>
      <c r="N4525" s="1796"/>
    </row>
    <row r="4526" spans="2:14" x14ac:dyDescent="0.35">
      <c r="B4526" s="1796"/>
      <c r="N4526" s="1796"/>
    </row>
    <row r="4527" spans="2:14" x14ac:dyDescent="0.35">
      <c r="B4527" s="1796"/>
      <c r="N4527" s="1796"/>
    </row>
    <row r="4528" spans="2:14" x14ac:dyDescent="0.35">
      <c r="B4528" s="1796"/>
      <c r="N4528" s="1796"/>
    </row>
    <row r="4529" spans="2:14" x14ac:dyDescent="0.35">
      <c r="B4529" s="1796"/>
      <c r="N4529" s="1796"/>
    </row>
    <row r="4530" spans="2:14" x14ac:dyDescent="0.35">
      <c r="B4530" s="1796"/>
      <c r="N4530" s="1796"/>
    </row>
    <row r="4531" spans="2:14" x14ac:dyDescent="0.35">
      <c r="B4531" s="1796"/>
      <c r="N4531" s="1796"/>
    </row>
    <row r="4532" spans="2:14" x14ac:dyDescent="0.35">
      <c r="B4532" s="1796"/>
      <c r="N4532" s="1796"/>
    </row>
    <row r="4533" spans="2:14" x14ac:dyDescent="0.35">
      <c r="B4533" s="1796"/>
      <c r="N4533" s="1796"/>
    </row>
    <row r="4534" spans="2:14" x14ac:dyDescent="0.35">
      <c r="B4534" s="1796"/>
      <c r="N4534" s="1796"/>
    </row>
    <row r="4535" spans="2:14" x14ac:dyDescent="0.35">
      <c r="B4535" s="1796"/>
      <c r="N4535" s="1796"/>
    </row>
    <row r="4536" spans="2:14" x14ac:dyDescent="0.35">
      <c r="B4536" s="1796"/>
      <c r="N4536" s="1796"/>
    </row>
    <row r="4537" spans="2:14" x14ac:dyDescent="0.35">
      <c r="B4537" s="1796"/>
      <c r="N4537" s="1796"/>
    </row>
    <row r="4538" spans="2:14" x14ac:dyDescent="0.35">
      <c r="B4538" s="1796"/>
      <c r="N4538" s="1796"/>
    </row>
    <row r="4539" spans="2:14" x14ac:dyDescent="0.35">
      <c r="B4539" s="1796"/>
      <c r="N4539" s="1796"/>
    </row>
    <row r="4540" spans="2:14" x14ac:dyDescent="0.35">
      <c r="B4540" s="1796"/>
      <c r="N4540" s="1796"/>
    </row>
    <row r="4541" spans="2:14" x14ac:dyDescent="0.35">
      <c r="B4541" s="1796"/>
      <c r="N4541" s="1796"/>
    </row>
    <row r="4542" spans="2:14" x14ac:dyDescent="0.35">
      <c r="B4542" s="1796"/>
      <c r="N4542" s="1796"/>
    </row>
    <row r="4543" spans="2:14" x14ac:dyDescent="0.35">
      <c r="B4543" s="1796"/>
      <c r="N4543" s="1796"/>
    </row>
    <row r="4544" spans="2:14" x14ac:dyDescent="0.35">
      <c r="B4544" s="1796"/>
      <c r="N4544" s="1796"/>
    </row>
    <row r="4545" spans="2:14" x14ac:dyDescent="0.35">
      <c r="B4545" s="1796"/>
      <c r="N4545" s="1796"/>
    </row>
    <row r="4546" spans="2:14" x14ac:dyDescent="0.35">
      <c r="B4546" s="1796"/>
      <c r="N4546" s="1796"/>
    </row>
    <row r="4547" spans="2:14" x14ac:dyDescent="0.35">
      <c r="B4547" s="1796"/>
      <c r="N4547" s="1796"/>
    </row>
    <row r="4548" spans="2:14" x14ac:dyDescent="0.35">
      <c r="B4548" s="1796"/>
      <c r="N4548" s="1796"/>
    </row>
    <row r="4549" spans="2:14" x14ac:dyDescent="0.35">
      <c r="B4549" s="1796"/>
      <c r="N4549" s="1796"/>
    </row>
    <row r="4550" spans="2:14" x14ac:dyDescent="0.35">
      <c r="B4550" s="1796"/>
      <c r="N4550" s="1796"/>
    </row>
    <row r="4551" spans="2:14" x14ac:dyDescent="0.35">
      <c r="B4551" s="1796"/>
      <c r="N4551" s="1796"/>
    </row>
    <row r="4552" spans="2:14" x14ac:dyDescent="0.35">
      <c r="B4552" s="1796"/>
      <c r="N4552" s="1796"/>
    </row>
    <row r="4553" spans="2:14" x14ac:dyDescent="0.35">
      <c r="B4553" s="1796"/>
      <c r="N4553" s="1796"/>
    </row>
    <row r="4554" spans="2:14" x14ac:dyDescent="0.35">
      <c r="B4554" s="1796"/>
      <c r="N4554" s="1796"/>
    </row>
    <row r="4555" spans="2:14" x14ac:dyDescent="0.35">
      <c r="B4555" s="1796"/>
      <c r="N4555" s="1796"/>
    </row>
    <row r="4556" spans="2:14" x14ac:dyDescent="0.35">
      <c r="B4556" s="1796"/>
      <c r="N4556" s="1796"/>
    </row>
    <row r="4557" spans="2:14" x14ac:dyDescent="0.35">
      <c r="B4557" s="1796"/>
      <c r="N4557" s="1796"/>
    </row>
    <row r="4558" spans="2:14" x14ac:dyDescent="0.35">
      <c r="B4558" s="1796"/>
      <c r="N4558" s="1796"/>
    </row>
    <row r="4559" spans="2:14" x14ac:dyDescent="0.35">
      <c r="B4559" s="1796"/>
      <c r="N4559" s="1796"/>
    </row>
    <row r="4560" spans="2:14" x14ac:dyDescent="0.35">
      <c r="B4560" s="1796"/>
      <c r="N4560" s="1796"/>
    </row>
    <row r="4561" spans="2:14" x14ac:dyDescent="0.35">
      <c r="B4561" s="1796"/>
      <c r="N4561" s="1796"/>
    </row>
    <row r="4562" spans="2:14" x14ac:dyDescent="0.35">
      <c r="B4562" s="1796"/>
      <c r="N4562" s="1796"/>
    </row>
    <row r="4563" spans="2:14" x14ac:dyDescent="0.35">
      <c r="B4563" s="1796"/>
      <c r="N4563" s="1796"/>
    </row>
    <row r="4564" spans="2:14" x14ac:dyDescent="0.35">
      <c r="B4564" s="1796"/>
      <c r="N4564" s="1796"/>
    </row>
    <row r="4565" spans="2:14" x14ac:dyDescent="0.35">
      <c r="B4565" s="1796"/>
      <c r="N4565" s="1796"/>
    </row>
    <row r="4566" spans="2:14" x14ac:dyDescent="0.35">
      <c r="B4566" s="1796"/>
      <c r="N4566" s="1796"/>
    </row>
    <row r="4567" spans="2:14" x14ac:dyDescent="0.35">
      <c r="B4567" s="1796"/>
      <c r="N4567" s="1796"/>
    </row>
    <row r="4568" spans="2:14" x14ac:dyDescent="0.35">
      <c r="B4568" s="1796"/>
      <c r="N4568" s="1796"/>
    </row>
    <row r="4569" spans="2:14" x14ac:dyDescent="0.35">
      <c r="B4569" s="1796"/>
      <c r="N4569" s="1796"/>
    </row>
    <row r="4570" spans="2:14" x14ac:dyDescent="0.35">
      <c r="B4570" s="1796"/>
      <c r="N4570" s="1796"/>
    </row>
    <row r="4571" spans="2:14" x14ac:dyDescent="0.35">
      <c r="B4571" s="1796"/>
      <c r="N4571" s="1796"/>
    </row>
    <row r="4572" spans="2:14" x14ac:dyDescent="0.35">
      <c r="B4572" s="1796"/>
      <c r="N4572" s="1796"/>
    </row>
    <row r="4573" spans="2:14" x14ac:dyDescent="0.35">
      <c r="B4573" s="1796"/>
      <c r="N4573" s="1796"/>
    </row>
    <row r="4574" spans="2:14" x14ac:dyDescent="0.35">
      <c r="B4574" s="1796"/>
      <c r="N4574" s="1796"/>
    </row>
    <row r="4575" spans="2:14" x14ac:dyDescent="0.35">
      <c r="B4575" s="1796"/>
      <c r="N4575" s="1796"/>
    </row>
    <row r="4576" spans="2:14" x14ac:dyDescent="0.35">
      <c r="B4576" s="1796"/>
      <c r="N4576" s="1796"/>
    </row>
    <row r="4577" spans="2:14" x14ac:dyDescent="0.35">
      <c r="B4577" s="1796"/>
      <c r="N4577" s="1796"/>
    </row>
    <row r="4578" spans="2:14" x14ac:dyDescent="0.35">
      <c r="B4578" s="1796"/>
      <c r="N4578" s="1796"/>
    </row>
    <row r="4579" spans="2:14" x14ac:dyDescent="0.35">
      <c r="B4579" s="1796"/>
      <c r="N4579" s="1796"/>
    </row>
    <row r="4580" spans="2:14" x14ac:dyDescent="0.35">
      <c r="B4580" s="1796"/>
      <c r="N4580" s="1796"/>
    </row>
    <row r="4581" spans="2:14" x14ac:dyDescent="0.35">
      <c r="B4581" s="1796"/>
      <c r="N4581" s="1796"/>
    </row>
    <row r="4582" spans="2:14" x14ac:dyDescent="0.35">
      <c r="B4582" s="1796"/>
      <c r="N4582" s="1796"/>
    </row>
    <row r="4583" spans="2:14" x14ac:dyDescent="0.35">
      <c r="B4583" s="1796"/>
      <c r="N4583" s="1796"/>
    </row>
    <row r="4584" spans="2:14" x14ac:dyDescent="0.35">
      <c r="B4584" s="1796"/>
      <c r="N4584" s="1796"/>
    </row>
    <row r="4585" spans="2:14" x14ac:dyDescent="0.35">
      <c r="B4585" s="1796"/>
      <c r="N4585" s="1796"/>
    </row>
    <row r="4586" spans="2:14" x14ac:dyDescent="0.35">
      <c r="B4586" s="1796"/>
      <c r="N4586" s="1796"/>
    </row>
    <row r="4587" spans="2:14" x14ac:dyDescent="0.35">
      <c r="B4587" s="1796"/>
      <c r="N4587" s="1796"/>
    </row>
    <row r="4588" spans="2:14" x14ac:dyDescent="0.35">
      <c r="B4588" s="1796"/>
      <c r="N4588" s="1796"/>
    </row>
    <row r="4589" spans="2:14" x14ac:dyDescent="0.35">
      <c r="B4589" s="1796"/>
      <c r="N4589" s="1796"/>
    </row>
    <row r="4590" spans="2:14" x14ac:dyDescent="0.35">
      <c r="B4590" s="1796"/>
      <c r="N4590" s="1796"/>
    </row>
    <row r="4591" spans="2:14" x14ac:dyDescent="0.35">
      <c r="B4591" s="1796"/>
      <c r="N4591" s="1796"/>
    </row>
    <row r="4592" spans="2:14" x14ac:dyDescent="0.35">
      <c r="B4592" s="1796"/>
      <c r="N4592" s="1796"/>
    </row>
    <row r="4593" spans="2:14" x14ac:dyDescent="0.35">
      <c r="B4593" s="1796"/>
      <c r="N4593" s="1796"/>
    </row>
    <row r="4594" spans="2:14" x14ac:dyDescent="0.35">
      <c r="B4594" s="1796"/>
      <c r="N4594" s="1796"/>
    </row>
    <row r="4595" spans="2:14" x14ac:dyDescent="0.35">
      <c r="B4595" s="1796"/>
      <c r="N4595" s="1796"/>
    </row>
    <row r="4596" spans="2:14" x14ac:dyDescent="0.35">
      <c r="B4596" s="1796"/>
      <c r="N4596" s="1796"/>
    </row>
    <row r="4597" spans="2:14" x14ac:dyDescent="0.35">
      <c r="B4597" s="1796"/>
      <c r="N4597" s="1796"/>
    </row>
    <row r="4598" spans="2:14" x14ac:dyDescent="0.35">
      <c r="B4598" s="1796"/>
      <c r="N4598" s="1796"/>
    </row>
    <row r="4599" spans="2:14" x14ac:dyDescent="0.35">
      <c r="B4599" s="1796"/>
      <c r="N4599" s="1796"/>
    </row>
    <row r="4600" spans="2:14" x14ac:dyDescent="0.35">
      <c r="B4600" s="1796"/>
      <c r="N4600" s="1796"/>
    </row>
    <row r="4601" spans="2:14" x14ac:dyDescent="0.35">
      <c r="B4601" s="1796"/>
      <c r="N4601" s="1796"/>
    </row>
    <row r="4602" spans="2:14" x14ac:dyDescent="0.35">
      <c r="B4602" s="1796"/>
      <c r="N4602" s="1796"/>
    </row>
    <row r="4603" spans="2:14" x14ac:dyDescent="0.35">
      <c r="B4603" s="1796"/>
      <c r="N4603" s="1796"/>
    </row>
    <row r="4604" spans="2:14" x14ac:dyDescent="0.35">
      <c r="B4604" s="1796"/>
      <c r="N4604" s="1796"/>
    </row>
    <row r="4605" spans="2:14" x14ac:dyDescent="0.35">
      <c r="B4605" s="1796"/>
      <c r="N4605" s="1796"/>
    </row>
    <row r="4606" spans="2:14" x14ac:dyDescent="0.35">
      <c r="B4606" s="1796"/>
      <c r="N4606" s="1796"/>
    </row>
    <row r="4607" spans="2:14" x14ac:dyDescent="0.35">
      <c r="B4607" s="1796"/>
      <c r="N4607" s="1796"/>
    </row>
    <row r="4608" spans="2:14" x14ac:dyDescent="0.35">
      <c r="B4608" s="1796"/>
      <c r="N4608" s="1796"/>
    </row>
    <row r="4609" spans="2:14" x14ac:dyDescent="0.35">
      <c r="B4609" s="1796"/>
      <c r="N4609" s="1796"/>
    </row>
    <row r="4610" spans="2:14" x14ac:dyDescent="0.35">
      <c r="B4610" s="1796"/>
      <c r="N4610" s="1796"/>
    </row>
    <row r="4611" spans="2:14" x14ac:dyDescent="0.35">
      <c r="B4611" s="1796"/>
      <c r="N4611" s="1796"/>
    </row>
    <row r="4612" spans="2:14" x14ac:dyDescent="0.35">
      <c r="B4612" s="1796"/>
      <c r="N4612" s="1796"/>
    </row>
    <row r="4613" spans="2:14" x14ac:dyDescent="0.35">
      <c r="B4613" s="1796"/>
      <c r="N4613" s="1796"/>
    </row>
    <row r="4614" spans="2:14" x14ac:dyDescent="0.35">
      <c r="B4614" s="1796"/>
      <c r="N4614" s="1796"/>
    </row>
    <row r="4615" spans="2:14" x14ac:dyDescent="0.35">
      <c r="B4615" s="1796"/>
      <c r="N4615" s="1796"/>
    </row>
    <row r="4616" spans="2:14" x14ac:dyDescent="0.35">
      <c r="B4616" s="1796"/>
      <c r="N4616" s="1796"/>
    </row>
    <row r="4617" spans="2:14" x14ac:dyDescent="0.35">
      <c r="B4617" s="1796"/>
      <c r="N4617" s="1796"/>
    </row>
    <row r="4618" spans="2:14" x14ac:dyDescent="0.35">
      <c r="B4618" s="1796"/>
      <c r="N4618" s="1796"/>
    </row>
    <row r="4619" spans="2:14" x14ac:dyDescent="0.35">
      <c r="B4619" s="1796"/>
      <c r="N4619" s="1796"/>
    </row>
    <row r="4620" spans="2:14" x14ac:dyDescent="0.35">
      <c r="B4620" s="1796"/>
      <c r="N4620" s="1796"/>
    </row>
    <row r="4621" spans="2:14" x14ac:dyDescent="0.35">
      <c r="B4621" s="1796"/>
      <c r="N4621" s="1796"/>
    </row>
    <row r="4622" spans="2:14" x14ac:dyDescent="0.35">
      <c r="B4622" s="1796"/>
      <c r="N4622" s="1796"/>
    </row>
    <row r="4623" spans="2:14" x14ac:dyDescent="0.35">
      <c r="B4623" s="1796"/>
      <c r="N4623" s="1796"/>
    </row>
    <row r="4624" spans="2:14" x14ac:dyDescent="0.35">
      <c r="B4624" s="1796"/>
      <c r="N4624" s="1796"/>
    </row>
    <row r="4625" spans="2:14" x14ac:dyDescent="0.35">
      <c r="B4625" s="1796"/>
      <c r="N4625" s="1796"/>
    </row>
    <row r="4626" spans="2:14" x14ac:dyDescent="0.35">
      <c r="B4626" s="1796"/>
      <c r="N4626" s="1796"/>
    </row>
    <row r="4627" spans="2:14" x14ac:dyDescent="0.35">
      <c r="B4627" s="1796"/>
      <c r="N4627" s="1796"/>
    </row>
    <row r="4628" spans="2:14" x14ac:dyDescent="0.35">
      <c r="B4628" s="1796"/>
      <c r="N4628" s="1796"/>
    </row>
    <row r="4629" spans="2:14" x14ac:dyDescent="0.35">
      <c r="B4629" s="1796"/>
      <c r="N4629" s="1796"/>
    </row>
    <row r="4630" spans="2:14" x14ac:dyDescent="0.35">
      <c r="B4630" s="1796"/>
      <c r="N4630" s="1796"/>
    </row>
    <row r="4631" spans="2:14" x14ac:dyDescent="0.35">
      <c r="B4631" s="1796"/>
      <c r="N4631" s="1796"/>
    </row>
    <row r="4632" spans="2:14" x14ac:dyDescent="0.35">
      <c r="B4632" s="1796"/>
      <c r="N4632" s="1796"/>
    </row>
    <row r="4633" spans="2:14" x14ac:dyDescent="0.35">
      <c r="B4633" s="1796"/>
      <c r="N4633" s="1796"/>
    </row>
    <row r="4634" spans="2:14" x14ac:dyDescent="0.35">
      <c r="B4634" s="1796"/>
      <c r="N4634" s="1796"/>
    </row>
    <row r="4635" spans="2:14" x14ac:dyDescent="0.35">
      <c r="B4635" s="1796"/>
      <c r="N4635" s="1796"/>
    </row>
    <row r="4636" spans="2:14" x14ac:dyDescent="0.35">
      <c r="B4636" s="1796"/>
      <c r="N4636" s="1796"/>
    </row>
    <row r="4637" spans="2:14" x14ac:dyDescent="0.35">
      <c r="B4637" s="1796"/>
      <c r="N4637" s="1796"/>
    </row>
    <row r="4638" spans="2:14" x14ac:dyDescent="0.35">
      <c r="B4638" s="1796"/>
      <c r="N4638" s="1796"/>
    </row>
    <row r="4639" spans="2:14" x14ac:dyDescent="0.35">
      <c r="B4639" s="1796"/>
      <c r="N4639" s="1796"/>
    </row>
    <row r="4640" spans="2:14" x14ac:dyDescent="0.35">
      <c r="B4640" s="1796"/>
      <c r="N4640" s="1796"/>
    </row>
    <row r="4641" spans="2:14" x14ac:dyDescent="0.35">
      <c r="B4641" s="1796"/>
      <c r="N4641" s="1796"/>
    </row>
    <row r="4642" spans="2:14" x14ac:dyDescent="0.35">
      <c r="B4642" s="1796"/>
      <c r="N4642" s="1796"/>
    </row>
    <row r="4643" spans="2:14" x14ac:dyDescent="0.35">
      <c r="B4643" s="1796"/>
      <c r="N4643" s="1796"/>
    </row>
    <row r="4644" spans="2:14" x14ac:dyDescent="0.35">
      <c r="B4644" s="1796"/>
      <c r="N4644" s="1796"/>
    </row>
    <row r="4645" spans="2:14" x14ac:dyDescent="0.35">
      <c r="B4645" s="1796"/>
      <c r="N4645" s="1796"/>
    </row>
    <row r="4646" spans="2:14" x14ac:dyDescent="0.35">
      <c r="B4646" s="1796"/>
      <c r="N4646" s="1796"/>
    </row>
    <row r="4647" spans="2:14" x14ac:dyDescent="0.35">
      <c r="B4647" s="1796"/>
      <c r="N4647" s="1796"/>
    </row>
    <row r="4648" spans="2:14" x14ac:dyDescent="0.35">
      <c r="B4648" s="1796"/>
      <c r="N4648" s="1796"/>
    </row>
    <row r="4649" spans="2:14" x14ac:dyDescent="0.35">
      <c r="B4649" s="1796"/>
      <c r="N4649" s="1796"/>
    </row>
    <row r="4650" spans="2:14" x14ac:dyDescent="0.35">
      <c r="B4650" s="1796"/>
      <c r="N4650" s="1796"/>
    </row>
    <row r="4651" spans="2:14" x14ac:dyDescent="0.35">
      <c r="B4651" s="1796"/>
      <c r="N4651" s="1796"/>
    </row>
    <row r="4652" spans="2:14" x14ac:dyDescent="0.35">
      <c r="B4652" s="1796"/>
      <c r="N4652" s="1796"/>
    </row>
    <row r="4653" spans="2:14" x14ac:dyDescent="0.35">
      <c r="B4653" s="1796"/>
      <c r="N4653" s="1796"/>
    </row>
    <row r="4654" spans="2:14" x14ac:dyDescent="0.35">
      <c r="B4654" s="1796"/>
      <c r="N4654" s="1796"/>
    </row>
    <row r="4655" spans="2:14" x14ac:dyDescent="0.35">
      <c r="B4655" s="1796"/>
      <c r="N4655" s="1796"/>
    </row>
    <row r="4656" spans="2:14" x14ac:dyDescent="0.35">
      <c r="B4656" s="1796"/>
      <c r="N4656" s="1796"/>
    </row>
    <row r="4657" spans="2:14" x14ac:dyDescent="0.35">
      <c r="B4657" s="1796"/>
      <c r="N4657" s="1796"/>
    </row>
    <row r="4658" spans="2:14" x14ac:dyDescent="0.35">
      <c r="B4658" s="1796"/>
      <c r="N4658" s="1796"/>
    </row>
    <row r="4659" spans="2:14" x14ac:dyDescent="0.35">
      <c r="B4659" s="1796"/>
      <c r="N4659" s="1796"/>
    </row>
    <row r="4660" spans="2:14" x14ac:dyDescent="0.35">
      <c r="B4660" s="1796"/>
      <c r="N4660" s="1796"/>
    </row>
    <row r="4661" spans="2:14" x14ac:dyDescent="0.35">
      <c r="B4661" s="1796"/>
      <c r="N4661" s="1796"/>
    </row>
    <row r="4662" spans="2:14" x14ac:dyDescent="0.35">
      <c r="B4662" s="1796"/>
      <c r="N4662" s="1796"/>
    </row>
    <row r="4663" spans="2:14" x14ac:dyDescent="0.35">
      <c r="B4663" s="1796"/>
      <c r="N4663" s="1796"/>
    </row>
    <row r="4664" spans="2:14" x14ac:dyDescent="0.35">
      <c r="B4664" s="1796"/>
      <c r="N4664" s="1796"/>
    </row>
    <row r="4665" spans="2:14" x14ac:dyDescent="0.35">
      <c r="B4665" s="1796"/>
      <c r="N4665" s="1796"/>
    </row>
    <row r="4666" spans="2:14" x14ac:dyDescent="0.35">
      <c r="B4666" s="1796"/>
      <c r="N4666" s="1796"/>
    </row>
    <row r="4667" spans="2:14" x14ac:dyDescent="0.35">
      <c r="B4667" s="1796"/>
      <c r="N4667" s="1796"/>
    </row>
    <row r="4668" spans="2:14" x14ac:dyDescent="0.35">
      <c r="B4668" s="1796"/>
      <c r="N4668" s="1796"/>
    </row>
    <row r="4669" spans="2:14" x14ac:dyDescent="0.35">
      <c r="B4669" s="1796"/>
      <c r="N4669" s="1796"/>
    </row>
    <row r="4670" spans="2:14" x14ac:dyDescent="0.35">
      <c r="B4670" s="1796"/>
      <c r="N4670" s="1796"/>
    </row>
    <row r="4671" spans="2:14" x14ac:dyDescent="0.35">
      <c r="B4671" s="1796"/>
      <c r="N4671" s="1796"/>
    </row>
    <row r="4672" spans="2:14" x14ac:dyDescent="0.35">
      <c r="B4672" s="1796"/>
      <c r="N4672" s="1796"/>
    </row>
    <row r="4673" spans="2:14" x14ac:dyDescent="0.35">
      <c r="B4673" s="1796"/>
      <c r="N4673" s="1796"/>
    </row>
    <row r="4674" spans="2:14" x14ac:dyDescent="0.35">
      <c r="B4674" s="1796"/>
      <c r="N4674" s="1796"/>
    </row>
    <row r="4675" spans="2:14" x14ac:dyDescent="0.35">
      <c r="B4675" s="1796"/>
      <c r="N4675" s="1796"/>
    </row>
    <row r="4676" spans="2:14" x14ac:dyDescent="0.35">
      <c r="B4676" s="1796"/>
      <c r="N4676" s="1796"/>
    </row>
    <row r="4677" spans="2:14" x14ac:dyDescent="0.35">
      <c r="B4677" s="1796"/>
      <c r="N4677" s="1796"/>
    </row>
    <row r="4678" spans="2:14" x14ac:dyDescent="0.35">
      <c r="B4678" s="1796"/>
      <c r="N4678" s="1796"/>
    </row>
    <row r="4679" spans="2:14" x14ac:dyDescent="0.35">
      <c r="B4679" s="1796"/>
      <c r="N4679" s="1796"/>
    </row>
    <row r="4680" spans="2:14" x14ac:dyDescent="0.35">
      <c r="B4680" s="1796"/>
      <c r="N4680" s="1796"/>
    </row>
    <row r="4681" spans="2:14" x14ac:dyDescent="0.35">
      <c r="B4681" s="1796"/>
      <c r="N4681" s="1796"/>
    </row>
    <row r="4682" spans="2:14" x14ac:dyDescent="0.35">
      <c r="B4682" s="1796"/>
      <c r="N4682" s="1796"/>
    </row>
    <row r="4683" spans="2:14" x14ac:dyDescent="0.35">
      <c r="B4683" s="1796"/>
      <c r="N4683" s="1796"/>
    </row>
    <row r="4684" spans="2:14" x14ac:dyDescent="0.35">
      <c r="B4684" s="1796"/>
      <c r="N4684" s="1796"/>
    </row>
    <row r="4685" spans="2:14" x14ac:dyDescent="0.35">
      <c r="B4685" s="1796"/>
      <c r="N4685" s="1796"/>
    </row>
    <row r="4686" spans="2:14" x14ac:dyDescent="0.35">
      <c r="B4686" s="1796"/>
      <c r="N4686" s="1796"/>
    </row>
    <row r="4687" spans="2:14" x14ac:dyDescent="0.35">
      <c r="B4687" s="1796"/>
      <c r="N4687" s="1796"/>
    </row>
    <row r="4688" spans="2:14" x14ac:dyDescent="0.35">
      <c r="B4688" s="1796"/>
      <c r="N4688" s="1796"/>
    </row>
    <row r="4689" spans="2:14" x14ac:dyDescent="0.35">
      <c r="B4689" s="1796"/>
      <c r="N4689" s="1796"/>
    </row>
    <row r="4690" spans="2:14" x14ac:dyDescent="0.35">
      <c r="B4690" s="1796"/>
      <c r="N4690" s="1796"/>
    </row>
    <row r="4691" spans="2:14" x14ac:dyDescent="0.35">
      <c r="B4691" s="1796"/>
      <c r="N4691" s="1796"/>
    </row>
    <row r="4692" spans="2:14" x14ac:dyDescent="0.35">
      <c r="B4692" s="1796"/>
      <c r="N4692" s="1796"/>
    </row>
    <row r="4693" spans="2:14" x14ac:dyDescent="0.35">
      <c r="B4693" s="1796"/>
      <c r="N4693" s="1796"/>
    </row>
    <row r="4694" spans="2:14" x14ac:dyDescent="0.35">
      <c r="B4694" s="1796"/>
      <c r="N4694" s="1796"/>
    </row>
    <row r="4695" spans="2:14" x14ac:dyDescent="0.35">
      <c r="B4695" s="1796"/>
      <c r="N4695" s="1796"/>
    </row>
    <row r="4696" spans="2:14" x14ac:dyDescent="0.35">
      <c r="B4696" s="1796"/>
      <c r="N4696" s="1796"/>
    </row>
    <row r="4697" spans="2:14" x14ac:dyDescent="0.35">
      <c r="B4697" s="1796"/>
      <c r="N4697" s="1796"/>
    </row>
    <row r="4698" spans="2:14" x14ac:dyDescent="0.35">
      <c r="B4698" s="1796"/>
      <c r="N4698" s="1796"/>
    </row>
    <row r="4699" spans="2:14" x14ac:dyDescent="0.35">
      <c r="B4699" s="1796"/>
      <c r="N4699" s="1796"/>
    </row>
    <row r="4700" spans="2:14" x14ac:dyDescent="0.35">
      <c r="B4700" s="1796"/>
      <c r="N4700" s="1796"/>
    </row>
    <row r="4701" spans="2:14" x14ac:dyDescent="0.35">
      <c r="B4701" s="1796"/>
      <c r="N4701" s="1796"/>
    </row>
    <row r="4702" spans="2:14" x14ac:dyDescent="0.35">
      <c r="B4702" s="1796"/>
      <c r="N4702" s="1796"/>
    </row>
    <row r="4703" spans="2:14" x14ac:dyDescent="0.35">
      <c r="B4703" s="1796"/>
      <c r="N4703" s="1796"/>
    </row>
    <row r="4704" spans="2:14" x14ac:dyDescent="0.35">
      <c r="B4704" s="1796"/>
      <c r="N4704" s="1796"/>
    </row>
    <row r="4705" spans="2:14" x14ac:dyDescent="0.35">
      <c r="B4705" s="1796"/>
      <c r="N4705" s="1796"/>
    </row>
    <row r="4706" spans="2:14" x14ac:dyDescent="0.35">
      <c r="B4706" s="1796"/>
      <c r="N4706" s="1796"/>
    </row>
    <row r="4707" spans="2:14" x14ac:dyDescent="0.35">
      <c r="B4707" s="1796"/>
      <c r="N4707" s="1796"/>
    </row>
    <row r="4708" spans="2:14" x14ac:dyDescent="0.35">
      <c r="B4708" s="1796"/>
      <c r="N4708" s="1796"/>
    </row>
    <row r="4709" spans="2:14" x14ac:dyDescent="0.35">
      <c r="B4709" s="1796"/>
      <c r="N4709" s="1796"/>
    </row>
    <row r="4710" spans="2:14" x14ac:dyDescent="0.35">
      <c r="B4710" s="1796"/>
      <c r="N4710" s="1796"/>
    </row>
    <row r="4711" spans="2:14" x14ac:dyDescent="0.35">
      <c r="B4711" s="1796"/>
      <c r="N4711" s="1796"/>
    </row>
    <row r="4712" spans="2:14" x14ac:dyDescent="0.35">
      <c r="B4712" s="1796"/>
      <c r="N4712" s="1796"/>
    </row>
    <row r="4713" spans="2:14" x14ac:dyDescent="0.35">
      <c r="B4713" s="1796"/>
      <c r="N4713" s="1796"/>
    </row>
    <row r="4714" spans="2:14" x14ac:dyDescent="0.35">
      <c r="B4714" s="1796"/>
      <c r="N4714" s="1796"/>
    </row>
    <row r="4715" spans="2:14" x14ac:dyDescent="0.35">
      <c r="B4715" s="1796"/>
      <c r="N4715" s="1796"/>
    </row>
    <row r="4716" spans="2:14" x14ac:dyDescent="0.35">
      <c r="B4716" s="1796"/>
      <c r="N4716" s="1796"/>
    </row>
    <row r="4717" spans="2:14" x14ac:dyDescent="0.35">
      <c r="B4717" s="1796"/>
      <c r="N4717" s="1796"/>
    </row>
    <row r="4718" spans="2:14" x14ac:dyDescent="0.35">
      <c r="B4718" s="1796"/>
      <c r="N4718" s="1796"/>
    </row>
    <row r="4719" spans="2:14" x14ac:dyDescent="0.35">
      <c r="B4719" s="1796"/>
      <c r="N4719" s="1796"/>
    </row>
    <row r="4720" spans="2:14" x14ac:dyDescent="0.35">
      <c r="B4720" s="1796"/>
      <c r="N4720" s="1796"/>
    </row>
    <row r="4721" spans="2:14" x14ac:dyDescent="0.35">
      <c r="B4721" s="1796"/>
      <c r="N4721" s="1796"/>
    </row>
    <row r="4722" spans="2:14" x14ac:dyDescent="0.35">
      <c r="B4722" s="1796"/>
      <c r="N4722" s="1796"/>
    </row>
    <row r="4723" spans="2:14" x14ac:dyDescent="0.35">
      <c r="B4723" s="1796"/>
      <c r="N4723" s="1796"/>
    </row>
    <row r="4724" spans="2:14" x14ac:dyDescent="0.35">
      <c r="B4724" s="1796"/>
      <c r="N4724" s="1796"/>
    </row>
    <row r="4725" spans="2:14" x14ac:dyDescent="0.35">
      <c r="B4725" s="1796"/>
      <c r="N4725" s="1796"/>
    </row>
    <row r="4726" spans="2:14" x14ac:dyDescent="0.35">
      <c r="B4726" s="1796"/>
      <c r="N4726" s="1796"/>
    </row>
    <row r="4727" spans="2:14" x14ac:dyDescent="0.35">
      <c r="B4727" s="1796"/>
      <c r="N4727" s="1796"/>
    </row>
    <row r="4728" spans="2:14" x14ac:dyDescent="0.35">
      <c r="B4728" s="1796"/>
      <c r="N4728" s="1796"/>
    </row>
    <row r="4729" spans="2:14" x14ac:dyDescent="0.35">
      <c r="B4729" s="1796"/>
      <c r="N4729" s="1796"/>
    </row>
    <row r="4730" spans="2:14" x14ac:dyDescent="0.35">
      <c r="B4730" s="1796"/>
      <c r="N4730" s="1796"/>
    </row>
    <row r="4731" spans="2:14" x14ac:dyDescent="0.35">
      <c r="B4731" s="1796"/>
      <c r="N4731" s="1796"/>
    </row>
    <row r="4732" spans="2:14" x14ac:dyDescent="0.35">
      <c r="B4732" s="1796"/>
      <c r="N4732" s="1796"/>
    </row>
    <row r="4733" spans="2:14" x14ac:dyDescent="0.35">
      <c r="B4733" s="1796"/>
      <c r="N4733" s="1796"/>
    </row>
    <row r="4734" spans="2:14" x14ac:dyDescent="0.35">
      <c r="B4734" s="1796"/>
      <c r="N4734" s="1796"/>
    </row>
    <row r="4735" spans="2:14" x14ac:dyDescent="0.35">
      <c r="B4735" s="1796"/>
      <c r="N4735" s="1796"/>
    </row>
    <row r="4736" spans="2:14" x14ac:dyDescent="0.35">
      <c r="B4736" s="1796"/>
      <c r="N4736" s="1796"/>
    </row>
    <row r="4737" spans="2:14" x14ac:dyDescent="0.35">
      <c r="B4737" s="1796"/>
      <c r="N4737" s="1796"/>
    </row>
    <row r="4738" spans="2:14" x14ac:dyDescent="0.35">
      <c r="B4738" s="1796"/>
      <c r="N4738" s="1796"/>
    </row>
    <row r="4739" spans="2:14" x14ac:dyDescent="0.35">
      <c r="B4739" s="1796"/>
      <c r="N4739" s="1796"/>
    </row>
    <row r="4740" spans="2:14" x14ac:dyDescent="0.35">
      <c r="B4740" s="1796"/>
      <c r="N4740" s="1796"/>
    </row>
    <row r="4741" spans="2:14" x14ac:dyDescent="0.35">
      <c r="B4741" s="1796"/>
      <c r="N4741" s="1796"/>
    </row>
    <row r="4742" spans="2:14" x14ac:dyDescent="0.35">
      <c r="B4742" s="1796"/>
      <c r="N4742" s="1796"/>
    </row>
    <row r="4743" spans="2:14" x14ac:dyDescent="0.35">
      <c r="B4743" s="1796"/>
      <c r="N4743" s="1796"/>
    </row>
    <row r="4744" spans="2:14" x14ac:dyDescent="0.35">
      <c r="B4744" s="1796"/>
      <c r="N4744" s="1796"/>
    </row>
    <row r="4745" spans="2:14" x14ac:dyDescent="0.35">
      <c r="B4745" s="1796"/>
      <c r="N4745" s="1796"/>
    </row>
    <row r="4746" spans="2:14" x14ac:dyDescent="0.35">
      <c r="B4746" s="1796"/>
      <c r="N4746" s="1796"/>
    </row>
    <row r="4747" spans="2:14" x14ac:dyDescent="0.35">
      <c r="B4747" s="1796"/>
      <c r="N4747" s="1796"/>
    </row>
    <row r="4748" spans="2:14" x14ac:dyDescent="0.35">
      <c r="B4748" s="1796"/>
      <c r="N4748" s="1796"/>
    </row>
    <row r="4749" spans="2:14" x14ac:dyDescent="0.35">
      <c r="B4749" s="1796"/>
      <c r="N4749" s="1796"/>
    </row>
    <row r="4750" spans="2:14" x14ac:dyDescent="0.35">
      <c r="B4750" s="1796"/>
      <c r="C4750" s="3584" t="s">
        <v>135</v>
      </c>
      <c r="D4750" s="3584"/>
      <c r="E4750" s="3584"/>
      <c r="F4750" s="3584"/>
      <c r="G4750" s="3584"/>
      <c r="H4750" s="3584"/>
      <c r="I4750" s="3584"/>
      <c r="J4750" s="3584"/>
      <c r="K4750" s="3584"/>
      <c r="L4750" s="3584"/>
      <c r="M4750" s="3584"/>
      <c r="N4750" s="1796"/>
    </row>
    <row r="4751" spans="2:14" x14ac:dyDescent="0.35">
      <c r="B4751" s="1796"/>
      <c r="C4751" s="3584"/>
      <c r="D4751" s="3584"/>
      <c r="E4751" s="3584"/>
      <c r="F4751" s="3584"/>
      <c r="G4751" s="3584"/>
      <c r="H4751" s="3584"/>
      <c r="I4751" s="3584"/>
      <c r="J4751" s="3584"/>
      <c r="K4751" s="3584"/>
      <c r="L4751" s="3584"/>
      <c r="M4751" s="3584"/>
      <c r="N4751" s="1796"/>
    </row>
    <row r="4752" spans="2:14" x14ac:dyDescent="0.35">
      <c r="B4752" s="1796"/>
      <c r="C4752" s="3584"/>
      <c r="D4752" s="3584"/>
      <c r="E4752" s="3584"/>
      <c r="F4752" s="3584"/>
      <c r="G4752" s="3584"/>
      <c r="H4752" s="3584"/>
      <c r="I4752" s="3584"/>
      <c r="J4752" s="3584"/>
      <c r="K4752" s="3584"/>
      <c r="L4752" s="3584"/>
      <c r="M4752" s="3584"/>
      <c r="N4752" s="1796"/>
    </row>
    <row r="4753" spans="2:14" x14ac:dyDescent="0.35">
      <c r="B4753" s="1796"/>
      <c r="C4753" s="3584"/>
      <c r="D4753" s="3584"/>
      <c r="E4753" s="3584"/>
      <c r="F4753" s="3584"/>
      <c r="G4753" s="3584"/>
      <c r="H4753" s="3584"/>
      <c r="I4753" s="3584"/>
      <c r="J4753" s="3584"/>
      <c r="K4753" s="3584"/>
      <c r="L4753" s="3584"/>
      <c r="M4753" s="3584"/>
      <c r="N4753" s="1796"/>
    </row>
    <row r="4754" spans="2:14" x14ac:dyDescent="0.35">
      <c r="B4754" s="1796"/>
      <c r="C4754" s="3584"/>
      <c r="D4754" s="3584"/>
      <c r="E4754" s="3584"/>
      <c r="F4754" s="3584"/>
      <c r="G4754" s="3584"/>
      <c r="H4754" s="3584"/>
      <c r="I4754" s="3584"/>
      <c r="J4754" s="3584"/>
      <c r="K4754" s="3584"/>
      <c r="L4754" s="3584"/>
      <c r="M4754" s="3584"/>
      <c r="N4754" s="1796"/>
    </row>
    <row r="4755" spans="2:14" x14ac:dyDescent="0.35">
      <c r="B4755" s="1796"/>
      <c r="C4755" s="3584"/>
      <c r="D4755" s="3584"/>
      <c r="E4755" s="3584"/>
      <c r="F4755" s="3584"/>
      <c r="G4755" s="3584"/>
      <c r="H4755" s="3584"/>
      <c r="I4755" s="3584"/>
      <c r="J4755" s="3584"/>
      <c r="K4755" s="3584"/>
      <c r="L4755" s="3584"/>
      <c r="M4755" s="3584"/>
      <c r="N4755" s="1796"/>
    </row>
    <row r="4756" spans="2:14" x14ac:dyDescent="0.35">
      <c r="B4756" s="1796"/>
      <c r="N4756" s="1796"/>
    </row>
    <row r="4757" spans="2:14" x14ac:dyDescent="0.35">
      <c r="B4757" s="1796"/>
      <c r="N4757" s="1796"/>
    </row>
    <row r="4758" spans="2:14" x14ac:dyDescent="0.35">
      <c r="B4758" s="1796"/>
      <c r="N4758" s="1796"/>
    </row>
    <row r="4759" spans="2:14" x14ac:dyDescent="0.35">
      <c r="B4759" s="1796"/>
      <c r="N4759" s="1796"/>
    </row>
    <row r="4760" spans="2:14" x14ac:dyDescent="0.35">
      <c r="B4760" s="1796"/>
      <c r="N4760" s="1796"/>
    </row>
    <row r="4761" spans="2:14" x14ac:dyDescent="0.35">
      <c r="B4761" s="1796"/>
      <c r="N4761" s="1796"/>
    </row>
    <row r="4762" spans="2:14" x14ac:dyDescent="0.35">
      <c r="B4762" s="1796"/>
      <c r="N4762" s="1796"/>
    </row>
    <row r="4763" spans="2:14" x14ac:dyDescent="0.35">
      <c r="B4763" s="1796"/>
      <c r="N4763" s="1796"/>
    </row>
    <row r="4764" spans="2:14" x14ac:dyDescent="0.35">
      <c r="B4764" s="1796"/>
      <c r="N4764" s="1796"/>
    </row>
    <row r="4765" spans="2:14" x14ac:dyDescent="0.35">
      <c r="B4765" s="1796"/>
      <c r="N4765" s="1796"/>
    </row>
    <row r="4766" spans="2:14" x14ac:dyDescent="0.35">
      <c r="B4766" s="1796"/>
      <c r="N4766" s="1796"/>
    </row>
    <row r="4767" spans="2:14" x14ac:dyDescent="0.35">
      <c r="B4767" s="1796"/>
      <c r="N4767" s="1796"/>
    </row>
    <row r="4768" spans="2:14" x14ac:dyDescent="0.35">
      <c r="B4768" s="1796"/>
      <c r="N4768" s="1796"/>
    </row>
    <row r="4769" spans="2:14" x14ac:dyDescent="0.35">
      <c r="B4769" s="1796"/>
      <c r="N4769" s="1796"/>
    </row>
    <row r="4770" spans="2:14" x14ac:dyDescent="0.35">
      <c r="B4770" s="1796"/>
      <c r="N4770" s="1796"/>
    </row>
    <row r="4771" spans="2:14" x14ac:dyDescent="0.35">
      <c r="B4771" s="1796"/>
      <c r="N4771" s="1796"/>
    </row>
    <row r="4772" spans="2:14" x14ac:dyDescent="0.35">
      <c r="B4772" s="1796"/>
      <c r="N4772" s="1796"/>
    </row>
    <row r="4773" spans="2:14" x14ac:dyDescent="0.35">
      <c r="B4773" s="1796"/>
      <c r="N4773" s="1796"/>
    </row>
    <row r="4774" spans="2:14" ht="16" thickBot="1" x14ac:dyDescent="0.4">
      <c r="B4774" s="1796"/>
      <c r="N4774" s="1796"/>
    </row>
    <row r="4775" spans="2:14" ht="16" thickBot="1" x14ac:dyDescent="0.4">
      <c r="B4775" s="1796"/>
      <c r="D4775" s="3587" t="s">
        <v>135</v>
      </c>
      <c r="E4775" s="3588"/>
      <c r="F4775" s="3589"/>
      <c r="N4775" s="1796"/>
    </row>
    <row r="4776" spans="2:14" x14ac:dyDescent="0.35">
      <c r="B4776" s="1796"/>
      <c r="C4776" s="3583" t="s">
        <v>134</v>
      </c>
      <c r="D4776" s="3515"/>
      <c r="E4776" s="3515"/>
      <c r="F4776" s="3515"/>
      <c r="G4776" s="3515"/>
      <c r="H4776" s="3515"/>
      <c r="I4776" s="3515"/>
      <c r="J4776" s="3515"/>
      <c r="K4776" s="3515"/>
      <c r="L4776" s="3515"/>
      <c r="M4776" s="3515"/>
      <c r="N4776" s="1796"/>
    </row>
    <row r="4777" spans="2:14" x14ac:dyDescent="0.35">
      <c r="B4777" s="1796"/>
      <c r="C4777" s="3583"/>
      <c r="D4777" s="3515"/>
      <c r="E4777" s="3515"/>
      <c r="F4777" s="3515"/>
      <c r="G4777" s="3515"/>
      <c r="H4777" s="3515"/>
      <c r="I4777" s="3515"/>
      <c r="J4777" s="3515"/>
      <c r="K4777" s="3515"/>
      <c r="L4777" s="3515"/>
      <c r="M4777" s="3515"/>
      <c r="N4777" s="1796"/>
    </row>
    <row r="4778" spans="2:14" x14ac:dyDescent="0.35">
      <c r="B4778" s="1796"/>
      <c r="N4778" s="1796"/>
    </row>
    <row r="4779" spans="2:14" x14ac:dyDescent="0.35">
      <c r="B4779" s="1796"/>
      <c r="N4779" s="1796"/>
    </row>
    <row r="4780" spans="2:14" x14ac:dyDescent="0.35">
      <c r="B4780" s="1796"/>
      <c r="N4780" s="1796"/>
    </row>
    <row r="4781" spans="2:14" x14ac:dyDescent="0.35">
      <c r="B4781" s="1796"/>
      <c r="N4781" s="1796"/>
    </row>
    <row r="4782" spans="2:14" x14ac:dyDescent="0.35">
      <c r="B4782" s="1796"/>
      <c r="N4782" s="1796"/>
    </row>
    <row r="4783" spans="2:14" x14ac:dyDescent="0.35">
      <c r="B4783" s="1796"/>
      <c r="N4783" s="1796"/>
    </row>
    <row r="4784" spans="2:14" x14ac:dyDescent="0.35">
      <c r="B4784" s="1796"/>
      <c r="N4784" s="1796"/>
    </row>
    <row r="4785" spans="2:14" x14ac:dyDescent="0.35">
      <c r="B4785" s="1796"/>
      <c r="N4785" s="1796"/>
    </row>
    <row r="4786" spans="2:14" x14ac:dyDescent="0.35">
      <c r="B4786" s="1796"/>
      <c r="N4786" s="1796"/>
    </row>
    <row r="4787" spans="2:14" x14ac:dyDescent="0.35">
      <c r="B4787" s="1796"/>
      <c r="N4787" s="1796"/>
    </row>
    <row r="4788" spans="2:14" x14ac:dyDescent="0.35">
      <c r="B4788" s="1796"/>
      <c r="N4788" s="1796"/>
    </row>
    <row r="4789" spans="2:14" x14ac:dyDescent="0.35">
      <c r="B4789" s="1796"/>
      <c r="N4789" s="1796"/>
    </row>
    <row r="4790" spans="2:14" x14ac:dyDescent="0.35">
      <c r="B4790" s="1796"/>
      <c r="N4790" s="1796"/>
    </row>
    <row r="4791" spans="2:14" x14ac:dyDescent="0.35">
      <c r="B4791" s="1796"/>
      <c r="N4791" s="1796"/>
    </row>
    <row r="4792" spans="2:14" x14ac:dyDescent="0.35">
      <c r="B4792" s="1796"/>
      <c r="N4792" s="1796"/>
    </row>
    <row r="4793" spans="2:14" x14ac:dyDescent="0.35">
      <c r="B4793" s="1796"/>
      <c r="N4793" s="1796"/>
    </row>
    <row r="4794" spans="2:14" x14ac:dyDescent="0.35">
      <c r="B4794" s="1796"/>
      <c r="N4794" s="1796"/>
    </row>
    <row r="4795" spans="2:14" x14ac:dyDescent="0.35">
      <c r="B4795" s="1796"/>
      <c r="N4795" s="1796"/>
    </row>
    <row r="4796" spans="2:14" x14ac:dyDescent="0.35">
      <c r="B4796" s="1796"/>
      <c r="N4796" s="1796"/>
    </row>
    <row r="4797" spans="2:14" x14ac:dyDescent="0.35">
      <c r="B4797" s="1796"/>
      <c r="N4797" s="1796"/>
    </row>
    <row r="4798" spans="2:14" x14ac:dyDescent="0.35">
      <c r="B4798" s="1796"/>
      <c r="N4798" s="1796"/>
    </row>
    <row r="4799" spans="2:14" x14ac:dyDescent="0.35">
      <c r="B4799" s="1796"/>
      <c r="N4799" s="1796"/>
    </row>
    <row r="4800" spans="2:14" x14ac:dyDescent="0.35">
      <c r="B4800" s="1796"/>
      <c r="N4800" s="1796"/>
    </row>
    <row r="4801" spans="2:14" x14ac:dyDescent="0.35">
      <c r="B4801" s="1796"/>
      <c r="N4801" s="1796"/>
    </row>
    <row r="4802" spans="2:14" x14ac:dyDescent="0.35">
      <c r="B4802" s="1796"/>
      <c r="N4802" s="1796"/>
    </row>
    <row r="4803" spans="2:14" x14ac:dyDescent="0.35">
      <c r="B4803" s="1796"/>
      <c r="N4803" s="1796"/>
    </row>
    <row r="4804" spans="2:14" x14ac:dyDescent="0.35">
      <c r="B4804" s="1796"/>
      <c r="N4804" s="1796"/>
    </row>
    <row r="4805" spans="2:14" x14ac:dyDescent="0.35">
      <c r="B4805" s="1796"/>
      <c r="N4805" s="1796"/>
    </row>
    <row r="4806" spans="2:14" x14ac:dyDescent="0.35">
      <c r="B4806" s="1796"/>
      <c r="N4806" s="1796"/>
    </row>
    <row r="4807" spans="2:14" x14ac:dyDescent="0.35">
      <c r="B4807" s="1796"/>
      <c r="N4807" s="1796"/>
    </row>
    <row r="4808" spans="2:14" x14ac:dyDescent="0.35">
      <c r="B4808" s="1796"/>
      <c r="N4808" s="1796"/>
    </row>
    <row r="4809" spans="2:14" x14ac:dyDescent="0.35">
      <c r="B4809" s="1796"/>
      <c r="N4809" s="1796"/>
    </row>
    <row r="4810" spans="2:14" x14ac:dyDescent="0.35">
      <c r="B4810" s="1796"/>
      <c r="N4810" s="1796"/>
    </row>
    <row r="4811" spans="2:14" x14ac:dyDescent="0.35">
      <c r="B4811" s="1796"/>
      <c r="N4811" s="1796"/>
    </row>
    <row r="4812" spans="2:14" x14ac:dyDescent="0.35">
      <c r="B4812" s="1796"/>
      <c r="N4812" s="1796"/>
    </row>
    <row r="4813" spans="2:14" x14ac:dyDescent="0.35">
      <c r="B4813" s="1796"/>
      <c r="N4813" s="1796"/>
    </row>
    <row r="4814" spans="2:14" x14ac:dyDescent="0.35">
      <c r="B4814" s="1796"/>
      <c r="N4814" s="1796"/>
    </row>
    <row r="4815" spans="2:14" x14ac:dyDescent="0.35">
      <c r="B4815" s="1796"/>
      <c r="N4815" s="1796"/>
    </row>
    <row r="4816" spans="2:14" x14ac:dyDescent="0.35">
      <c r="B4816" s="1796"/>
      <c r="N4816" s="1796"/>
    </row>
    <row r="4817" spans="2:14" x14ac:dyDescent="0.35">
      <c r="B4817" s="1796"/>
      <c r="N4817" s="1796"/>
    </row>
    <row r="4818" spans="2:14" x14ac:dyDescent="0.35">
      <c r="B4818" s="1796"/>
      <c r="N4818" s="1796"/>
    </row>
    <row r="4819" spans="2:14" x14ac:dyDescent="0.35">
      <c r="B4819" s="1796"/>
      <c r="N4819" s="1796"/>
    </row>
    <row r="4820" spans="2:14" x14ac:dyDescent="0.35">
      <c r="B4820" s="1796"/>
      <c r="N4820" s="1796"/>
    </row>
    <row r="4821" spans="2:14" x14ac:dyDescent="0.35">
      <c r="B4821" s="1796"/>
      <c r="N4821" s="1796"/>
    </row>
    <row r="4822" spans="2:14" x14ac:dyDescent="0.35">
      <c r="B4822" s="1796"/>
      <c r="N4822" s="1796"/>
    </row>
    <row r="4823" spans="2:14" x14ac:dyDescent="0.35">
      <c r="B4823" s="1796"/>
      <c r="N4823" s="1796"/>
    </row>
    <row r="4824" spans="2:14" x14ac:dyDescent="0.35">
      <c r="B4824" s="1796"/>
      <c r="N4824" s="1796"/>
    </row>
    <row r="4825" spans="2:14" x14ac:dyDescent="0.35">
      <c r="B4825" s="1796"/>
      <c r="N4825" s="1796"/>
    </row>
    <row r="4826" spans="2:14" x14ac:dyDescent="0.35">
      <c r="B4826" s="1796"/>
      <c r="N4826" s="1796"/>
    </row>
    <row r="4827" spans="2:14" x14ac:dyDescent="0.35">
      <c r="B4827" s="1796"/>
      <c r="N4827" s="1796"/>
    </row>
    <row r="4828" spans="2:14" x14ac:dyDescent="0.35">
      <c r="B4828" s="1796"/>
      <c r="N4828" s="1796"/>
    </row>
    <row r="4829" spans="2:14" x14ac:dyDescent="0.35">
      <c r="B4829" s="1796"/>
      <c r="N4829" s="1796"/>
    </row>
    <row r="4830" spans="2:14" x14ac:dyDescent="0.35">
      <c r="B4830" s="1796"/>
      <c r="N4830" s="1796"/>
    </row>
    <row r="4831" spans="2:14" x14ac:dyDescent="0.35">
      <c r="B4831" s="1796"/>
      <c r="N4831" s="1796"/>
    </row>
    <row r="4832" spans="2:14" x14ac:dyDescent="0.35">
      <c r="B4832" s="1796"/>
      <c r="N4832" s="1796"/>
    </row>
    <row r="4833" spans="2:14" x14ac:dyDescent="0.35">
      <c r="B4833" s="1796"/>
      <c r="N4833" s="1796"/>
    </row>
    <row r="4834" spans="2:14" x14ac:dyDescent="0.35">
      <c r="B4834" s="1796"/>
      <c r="N4834" s="1796"/>
    </row>
    <row r="4835" spans="2:14" x14ac:dyDescent="0.35">
      <c r="B4835" s="1796"/>
      <c r="N4835" s="1796"/>
    </row>
    <row r="4836" spans="2:14" x14ac:dyDescent="0.35">
      <c r="B4836" s="1796"/>
      <c r="N4836" s="1796"/>
    </row>
    <row r="4837" spans="2:14" x14ac:dyDescent="0.35">
      <c r="B4837" s="1796"/>
      <c r="N4837" s="1796"/>
    </row>
    <row r="4838" spans="2:14" x14ac:dyDescent="0.35">
      <c r="B4838" s="1796"/>
      <c r="N4838" s="1796"/>
    </row>
    <row r="4839" spans="2:14" x14ac:dyDescent="0.35">
      <c r="B4839" s="1796"/>
      <c r="N4839" s="1796"/>
    </row>
    <row r="4840" spans="2:14" x14ac:dyDescent="0.35">
      <c r="B4840" s="1796"/>
      <c r="N4840" s="1796"/>
    </row>
    <row r="4841" spans="2:14" x14ac:dyDescent="0.35">
      <c r="B4841" s="1796"/>
      <c r="N4841" s="1796"/>
    </row>
    <row r="4842" spans="2:14" x14ac:dyDescent="0.35">
      <c r="B4842" s="1796"/>
      <c r="N4842" s="1796"/>
    </row>
    <row r="4843" spans="2:14" x14ac:dyDescent="0.35">
      <c r="B4843" s="1796"/>
      <c r="N4843" s="1796"/>
    </row>
    <row r="4844" spans="2:14" x14ac:dyDescent="0.35">
      <c r="B4844" s="1796"/>
      <c r="N4844" s="1796"/>
    </row>
    <row r="4845" spans="2:14" x14ac:dyDescent="0.35">
      <c r="B4845" s="1796"/>
      <c r="N4845" s="1796"/>
    </row>
    <row r="4846" spans="2:14" x14ac:dyDescent="0.35">
      <c r="B4846" s="1796"/>
      <c r="N4846" s="1796"/>
    </row>
    <row r="4847" spans="2:14" x14ac:dyDescent="0.35">
      <c r="B4847" s="1796"/>
      <c r="N4847" s="1796"/>
    </row>
    <row r="4848" spans="2:14" x14ac:dyDescent="0.35">
      <c r="B4848" s="1796"/>
      <c r="N4848" s="1796"/>
    </row>
    <row r="4849" spans="2:14" x14ac:dyDescent="0.35">
      <c r="B4849" s="1796"/>
      <c r="N4849" s="1796"/>
    </row>
    <row r="4850" spans="2:14" x14ac:dyDescent="0.35">
      <c r="B4850" s="1796"/>
      <c r="N4850" s="1796"/>
    </row>
    <row r="4851" spans="2:14" x14ac:dyDescent="0.35">
      <c r="B4851" s="1796"/>
      <c r="N4851" s="1796"/>
    </row>
    <row r="4852" spans="2:14" x14ac:dyDescent="0.35">
      <c r="B4852" s="1796"/>
      <c r="N4852" s="1796"/>
    </row>
    <row r="4853" spans="2:14" x14ac:dyDescent="0.35">
      <c r="B4853" s="1796"/>
      <c r="N4853" s="1796"/>
    </row>
    <row r="4854" spans="2:14" x14ac:dyDescent="0.35">
      <c r="B4854" s="1796"/>
      <c r="N4854" s="1796"/>
    </row>
    <row r="4855" spans="2:14" x14ac:dyDescent="0.35">
      <c r="B4855" s="1796"/>
      <c r="N4855" s="1796"/>
    </row>
    <row r="4856" spans="2:14" x14ac:dyDescent="0.35">
      <c r="B4856" s="1796"/>
      <c r="N4856" s="1796"/>
    </row>
    <row r="4857" spans="2:14" x14ac:dyDescent="0.35">
      <c r="B4857" s="1796"/>
      <c r="N4857" s="1796"/>
    </row>
    <row r="4858" spans="2:14" x14ac:dyDescent="0.35">
      <c r="B4858" s="1796"/>
      <c r="N4858" s="1796"/>
    </row>
    <row r="4859" spans="2:14" x14ac:dyDescent="0.35">
      <c r="B4859" s="1796"/>
      <c r="N4859" s="1796"/>
    </row>
    <row r="4860" spans="2:14" x14ac:dyDescent="0.35">
      <c r="B4860" s="1796"/>
      <c r="N4860" s="1796"/>
    </row>
    <row r="4861" spans="2:14" x14ac:dyDescent="0.35">
      <c r="B4861" s="1796"/>
      <c r="N4861" s="1796"/>
    </row>
    <row r="4862" spans="2:14" x14ac:dyDescent="0.35">
      <c r="B4862" s="1796"/>
      <c r="N4862" s="1796"/>
    </row>
    <row r="4863" spans="2:14" x14ac:dyDescent="0.35">
      <c r="B4863" s="1796"/>
      <c r="N4863" s="1796"/>
    </row>
    <row r="4864" spans="2:14" x14ac:dyDescent="0.35">
      <c r="B4864" s="1796"/>
      <c r="N4864" s="1796"/>
    </row>
    <row r="4865" spans="2:14" x14ac:dyDescent="0.35">
      <c r="B4865" s="1796"/>
      <c r="N4865" s="1796"/>
    </row>
    <row r="4866" spans="2:14" x14ac:dyDescent="0.35">
      <c r="B4866" s="1796"/>
      <c r="N4866" s="1796"/>
    </row>
    <row r="4867" spans="2:14" x14ac:dyDescent="0.35">
      <c r="B4867" s="1796"/>
      <c r="N4867" s="1796"/>
    </row>
    <row r="4868" spans="2:14" x14ac:dyDescent="0.35">
      <c r="B4868" s="1796"/>
      <c r="N4868" s="1796"/>
    </row>
    <row r="4869" spans="2:14" x14ac:dyDescent="0.35">
      <c r="B4869" s="1796"/>
      <c r="N4869" s="1796"/>
    </row>
    <row r="4870" spans="2:14" x14ac:dyDescent="0.35">
      <c r="B4870" s="1796"/>
      <c r="N4870" s="1796"/>
    </row>
    <row r="4871" spans="2:14" x14ac:dyDescent="0.35">
      <c r="B4871" s="1796"/>
      <c r="N4871" s="1796"/>
    </row>
    <row r="4872" spans="2:14" x14ac:dyDescent="0.35">
      <c r="B4872" s="1796"/>
      <c r="N4872" s="1796"/>
    </row>
    <row r="4873" spans="2:14" x14ac:dyDescent="0.35">
      <c r="B4873" s="1796"/>
      <c r="N4873" s="1796"/>
    </row>
    <row r="4874" spans="2:14" x14ac:dyDescent="0.35">
      <c r="B4874" s="1796"/>
      <c r="N4874" s="1796"/>
    </row>
    <row r="4875" spans="2:14" x14ac:dyDescent="0.35">
      <c r="B4875" s="1796"/>
      <c r="N4875" s="1796"/>
    </row>
    <row r="4876" spans="2:14" x14ac:dyDescent="0.35">
      <c r="B4876" s="1796"/>
      <c r="N4876" s="1796"/>
    </row>
    <row r="4877" spans="2:14" x14ac:dyDescent="0.35">
      <c r="B4877" s="1796"/>
      <c r="N4877" s="1796"/>
    </row>
    <row r="4878" spans="2:14" x14ac:dyDescent="0.35">
      <c r="B4878" s="1796"/>
      <c r="N4878" s="1796"/>
    </row>
    <row r="4879" spans="2:14" x14ac:dyDescent="0.35">
      <c r="B4879" s="1796"/>
      <c r="N4879" s="1796"/>
    </row>
    <row r="4880" spans="2:14" x14ac:dyDescent="0.35">
      <c r="B4880" s="1796"/>
      <c r="N4880" s="1796"/>
    </row>
    <row r="4881" spans="2:14" x14ac:dyDescent="0.35">
      <c r="B4881" s="1796"/>
      <c r="N4881" s="1796"/>
    </row>
    <row r="4882" spans="2:14" x14ac:dyDescent="0.35">
      <c r="B4882" s="1796"/>
      <c r="N4882" s="1796"/>
    </row>
    <row r="4883" spans="2:14" x14ac:dyDescent="0.35">
      <c r="B4883" s="1796"/>
      <c r="N4883" s="1796"/>
    </row>
    <row r="4884" spans="2:14" x14ac:dyDescent="0.35">
      <c r="B4884" s="1796"/>
      <c r="N4884" s="1796"/>
    </row>
    <row r="4885" spans="2:14" x14ac:dyDescent="0.35">
      <c r="B4885" s="1796"/>
      <c r="N4885" s="1796"/>
    </row>
    <row r="4886" spans="2:14" x14ac:dyDescent="0.35">
      <c r="B4886" s="1796"/>
      <c r="N4886" s="1796"/>
    </row>
    <row r="4887" spans="2:14" x14ac:dyDescent="0.35">
      <c r="B4887" s="1796"/>
      <c r="N4887" s="1796"/>
    </row>
    <row r="4888" spans="2:14" x14ac:dyDescent="0.35">
      <c r="B4888" s="1796"/>
      <c r="N4888" s="1796"/>
    </row>
    <row r="4889" spans="2:14" x14ac:dyDescent="0.35">
      <c r="B4889" s="1796"/>
      <c r="N4889" s="1796"/>
    </row>
    <row r="4890" spans="2:14" x14ac:dyDescent="0.35">
      <c r="B4890" s="1796"/>
      <c r="N4890" s="1796"/>
    </row>
    <row r="4891" spans="2:14" x14ac:dyDescent="0.35">
      <c r="B4891" s="1796"/>
      <c r="N4891" s="1796"/>
    </row>
    <row r="4892" spans="2:14" x14ac:dyDescent="0.35">
      <c r="B4892" s="1796"/>
      <c r="N4892" s="1796"/>
    </row>
    <row r="4893" spans="2:14" x14ac:dyDescent="0.35">
      <c r="B4893" s="1796"/>
      <c r="N4893" s="1796"/>
    </row>
    <row r="4894" spans="2:14" x14ac:dyDescent="0.35">
      <c r="B4894" s="1796"/>
      <c r="N4894" s="1796"/>
    </row>
    <row r="4895" spans="2:14" x14ac:dyDescent="0.35">
      <c r="B4895" s="1796"/>
      <c r="N4895" s="1796"/>
    </row>
    <row r="4896" spans="2:14" x14ac:dyDescent="0.35">
      <c r="B4896" s="1796"/>
      <c r="N4896" s="1796"/>
    </row>
    <row r="4897" spans="2:14" x14ac:dyDescent="0.35">
      <c r="B4897" s="1796"/>
      <c r="N4897" s="1796"/>
    </row>
    <row r="4898" spans="2:14" x14ac:dyDescent="0.35">
      <c r="B4898" s="1796"/>
      <c r="N4898" s="1796"/>
    </row>
    <row r="4899" spans="2:14" x14ac:dyDescent="0.35">
      <c r="B4899" s="1796"/>
      <c r="N4899" s="1796"/>
    </row>
    <row r="4900" spans="2:14" x14ac:dyDescent="0.35">
      <c r="B4900" s="1796"/>
      <c r="N4900" s="1796"/>
    </row>
    <row r="4901" spans="2:14" x14ac:dyDescent="0.35">
      <c r="B4901" s="1796"/>
      <c r="N4901" s="1796"/>
    </row>
    <row r="4902" spans="2:14" x14ac:dyDescent="0.35">
      <c r="B4902" s="1796"/>
      <c r="N4902" s="1796"/>
    </row>
    <row r="4903" spans="2:14" x14ac:dyDescent="0.35">
      <c r="B4903" s="1796"/>
      <c r="N4903" s="1796"/>
    </row>
    <row r="4904" spans="2:14" x14ac:dyDescent="0.35">
      <c r="B4904" s="1796"/>
      <c r="N4904" s="1796"/>
    </row>
    <row r="4905" spans="2:14" x14ac:dyDescent="0.35">
      <c r="B4905" s="1796"/>
      <c r="N4905" s="1796"/>
    </row>
    <row r="4906" spans="2:14" x14ac:dyDescent="0.35">
      <c r="B4906" s="1796"/>
      <c r="N4906" s="1796"/>
    </row>
    <row r="4907" spans="2:14" x14ac:dyDescent="0.35">
      <c r="B4907" s="1796"/>
      <c r="N4907" s="1796"/>
    </row>
    <row r="4908" spans="2:14" x14ac:dyDescent="0.35">
      <c r="B4908" s="1796"/>
      <c r="N4908" s="1796"/>
    </row>
    <row r="4909" spans="2:14" x14ac:dyDescent="0.35">
      <c r="B4909" s="1796"/>
      <c r="N4909" s="1796"/>
    </row>
    <row r="4910" spans="2:14" x14ac:dyDescent="0.35">
      <c r="B4910" s="1796"/>
      <c r="N4910" s="1796"/>
    </row>
    <row r="4911" spans="2:14" x14ac:dyDescent="0.35">
      <c r="B4911" s="1796"/>
      <c r="N4911" s="1796"/>
    </row>
    <row r="4912" spans="2:14" x14ac:dyDescent="0.35">
      <c r="B4912" s="1796"/>
      <c r="N4912" s="1796"/>
    </row>
    <row r="4913" spans="2:14" x14ac:dyDescent="0.35">
      <c r="B4913" s="1796"/>
      <c r="N4913" s="1796"/>
    </row>
    <row r="4914" spans="2:14" x14ac:dyDescent="0.35">
      <c r="B4914" s="1796"/>
      <c r="N4914" s="1796"/>
    </row>
    <row r="4915" spans="2:14" x14ac:dyDescent="0.35">
      <c r="B4915" s="1796"/>
      <c r="N4915" s="1796"/>
    </row>
    <row r="4916" spans="2:14" x14ac:dyDescent="0.35">
      <c r="B4916" s="1796"/>
      <c r="N4916" s="1796"/>
    </row>
    <row r="4917" spans="2:14" x14ac:dyDescent="0.35">
      <c r="B4917" s="1796"/>
      <c r="N4917" s="1796"/>
    </row>
    <row r="4918" spans="2:14" x14ac:dyDescent="0.35">
      <c r="B4918" s="1796"/>
      <c r="N4918" s="1796"/>
    </row>
    <row r="4919" spans="2:14" x14ac:dyDescent="0.35">
      <c r="B4919" s="1796"/>
      <c r="N4919" s="1796"/>
    </row>
    <row r="4920" spans="2:14" x14ac:dyDescent="0.35">
      <c r="B4920" s="1796"/>
      <c r="N4920" s="1796"/>
    </row>
    <row r="4921" spans="2:14" x14ac:dyDescent="0.35">
      <c r="B4921" s="1796"/>
      <c r="N4921" s="1796"/>
    </row>
    <row r="4922" spans="2:14" x14ac:dyDescent="0.35">
      <c r="B4922" s="1796"/>
      <c r="N4922" s="1796"/>
    </row>
    <row r="4923" spans="2:14" x14ac:dyDescent="0.35">
      <c r="B4923" s="1796"/>
      <c r="N4923" s="1796"/>
    </row>
    <row r="4924" spans="2:14" x14ac:dyDescent="0.35">
      <c r="B4924" s="1796"/>
      <c r="N4924" s="1796"/>
    </row>
    <row r="4925" spans="2:14" x14ac:dyDescent="0.35">
      <c r="B4925" s="1796"/>
      <c r="N4925" s="1796"/>
    </row>
    <row r="4926" spans="2:14" x14ac:dyDescent="0.35">
      <c r="B4926" s="1796"/>
      <c r="N4926" s="1796"/>
    </row>
    <row r="4927" spans="2:14" x14ac:dyDescent="0.35">
      <c r="B4927" s="1796"/>
      <c r="N4927" s="1796"/>
    </row>
    <row r="4928" spans="2:14" x14ac:dyDescent="0.35">
      <c r="B4928" s="1796"/>
      <c r="N4928" s="1796"/>
    </row>
    <row r="4929" spans="2:14" x14ac:dyDescent="0.35">
      <c r="B4929" s="1796"/>
      <c r="N4929" s="1796"/>
    </row>
    <row r="4930" spans="2:14" x14ac:dyDescent="0.35">
      <c r="B4930" s="1796"/>
      <c r="N4930" s="1796"/>
    </row>
    <row r="4931" spans="2:14" x14ac:dyDescent="0.35">
      <c r="B4931" s="1796"/>
      <c r="N4931" s="1796"/>
    </row>
    <row r="4932" spans="2:14" x14ac:dyDescent="0.35">
      <c r="B4932" s="1796"/>
      <c r="N4932" s="1796"/>
    </row>
    <row r="4933" spans="2:14" x14ac:dyDescent="0.35">
      <c r="B4933" s="1796"/>
      <c r="N4933" s="1796"/>
    </row>
    <row r="4934" spans="2:14" x14ac:dyDescent="0.35">
      <c r="B4934" s="1796"/>
      <c r="N4934" s="1796"/>
    </row>
    <row r="4935" spans="2:14" x14ac:dyDescent="0.35">
      <c r="B4935" s="1796"/>
      <c r="N4935" s="1796"/>
    </row>
    <row r="4936" spans="2:14" x14ac:dyDescent="0.35">
      <c r="B4936" s="1796"/>
      <c r="N4936" s="1796"/>
    </row>
    <row r="4937" spans="2:14" x14ac:dyDescent="0.35">
      <c r="B4937" s="1796"/>
      <c r="N4937" s="1796"/>
    </row>
    <row r="4938" spans="2:14" x14ac:dyDescent="0.35">
      <c r="B4938" s="1796"/>
      <c r="N4938" s="1796"/>
    </row>
    <row r="4939" spans="2:14" x14ac:dyDescent="0.35">
      <c r="B4939" s="1796"/>
      <c r="N4939" s="1796"/>
    </row>
    <row r="4940" spans="2:14" x14ac:dyDescent="0.35">
      <c r="B4940" s="1796"/>
      <c r="N4940" s="1796"/>
    </row>
    <row r="4941" spans="2:14" x14ac:dyDescent="0.35">
      <c r="B4941" s="1796"/>
      <c r="N4941" s="1796"/>
    </row>
    <row r="4942" spans="2:14" x14ac:dyDescent="0.35">
      <c r="B4942" s="1796"/>
      <c r="N4942" s="1796"/>
    </row>
    <row r="4943" spans="2:14" x14ac:dyDescent="0.35">
      <c r="B4943" s="1796"/>
      <c r="N4943" s="1796"/>
    </row>
    <row r="4944" spans="2:14" x14ac:dyDescent="0.35">
      <c r="B4944" s="1796"/>
      <c r="N4944" s="1796"/>
    </row>
    <row r="4945" spans="2:14" x14ac:dyDescent="0.35">
      <c r="B4945" s="1796"/>
      <c r="N4945" s="1796"/>
    </row>
    <row r="4946" spans="2:14" x14ac:dyDescent="0.35">
      <c r="B4946" s="1796"/>
      <c r="N4946" s="1796"/>
    </row>
    <row r="4947" spans="2:14" x14ac:dyDescent="0.35">
      <c r="B4947" s="1796"/>
      <c r="N4947" s="1796"/>
    </row>
    <row r="4948" spans="2:14" x14ac:dyDescent="0.35">
      <c r="B4948" s="1796"/>
      <c r="N4948" s="1796"/>
    </row>
    <row r="4949" spans="2:14" x14ac:dyDescent="0.35">
      <c r="B4949" s="1796"/>
      <c r="N4949" s="1796"/>
    </row>
    <row r="4950" spans="2:14" x14ac:dyDescent="0.35">
      <c r="B4950" s="1796"/>
      <c r="N4950" s="1796"/>
    </row>
    <row r="4951" spans="2:14" x14ac:dyDescent="0.35">
      <c r="B4951" s="1796"/>
      <c r="N4951" s="1796"/>
    </row>
    <row r="4952" spans="2:14" x14ac:dyDescent="0.35">
      <c r="B4952" s="1796"/>
      <c r="N4952" s="1796"/>
    </row>
    <row r="4953" spans="2:14" x14ac:dyDescent="0.35">
      <c r="B4953" s="1796"/>
      <c r="N4953" s="1796"/>
    </row>
    <row r="4954" spans="2:14" x14ac:dyDescent="0.35">
      <c r="B4954" s="1796"/>
      <c r="N4954" s="1796"/>
    </row>
    <row r="4955" spans="2:14" x14ac:dyDescent="0.35">
      <c r="B4955" s="1796"/>
      <c r="N4955" s="1796"/>
    </row>
    <row r="4956" spans="2:14" x14ac:dyDescent="0.35">
      <c r="B4956" s="1796"/>
      <c r="N4956" s="1796"/>
    </row>
    <row r="4957" spans="2:14" x14ac:dyDescent="0.35">
      <c r="B4957" s="1796"/>
      <c r="N4957" s="1796"/>
    </row>
    <row r="4958" spans="2:14" x14ac:dyDescent="0.35">
      <c r="B4958" s="1796"/>
      <c r="N4958" s="1796"/>
    </row>
    <row r="4959" spans="2:14" x14ac:dyDescent="0.35">
      <c r="B4959" s="1796"/>
      <c r="N4959" s="1796"/>
    </row>
    <row r="4960" spans="2:14" x14ac:dyDescent="0.35">
      <c r="B4960" s="1796"/>
      <c r="N4960" s="1796"/>
    </row>
    <row r="4961" spans="2:14" x14ac:dyDescent="0.35">
      <c r="B4961" s="1796"/>
      <c r="N4961" s="1796"/>
    </row>
    <row r="4962" spans="2:14" x14ac:dyDescent="0.35">
      <c r="B4962" s="1796"/>
      <c r="N4962" s="1796"/>
    </row>
    <row r="4963" spans="2:14" x14ac:dyDescent="0.35">
      <c r="B4963" s="1796"/>
      <c r="N4963" s="1796"/>
    </row>
    <row r="4964" spans="2:14" x14ac:dyDescent="0.35">
      <c r="B4964" s="1796"/>
      <c r="N4964" s="1796"/>
    </row>
    <row r="4965" spans="2:14" x14ac:dyDescent="0.35">
      <c r="B4965" s="1796"/>
      <c r="N4965" s="1796"/>
    </row>
    <row r="4966" spans="2:14" x14ac:dyDescent="0.35">
      <c r="B4966" s="1796"/>
      <c r="N4966" s="1796"/>
    </row>
    <row r="4967" spans="2:14" x14ac:dyDescent="0.35">
      <c r="B4967" s="1796"/>
      <c r="N4967" s="1796"/>
    </row>
    <row r="4968" spans="2:14" x14ac:dyDescent="0.35">
      <c r="B4968" s="1796"/>
      <c r="N4968" s="1796"/>
    </row>
    <row r="4969" spans="2:14" x14ac:dyDescent="0.35">
      <c r="B4969" s="1796"/>
      <c r="N4969" s="1796"/>
    </row>
    <row r="4970" spans="2:14" x14ac:dyDescent="0.35">
      <c r="B4970" s="1796"/>
      <c r="N4970" s="1796"/>
    </row>
    <row r="4971" spans="2:14" x14ac:dyDescent="0.35">
      <c r="B4971" s="1796"/>
      <c r="N4971" s="1796"/>
    </row>
    <row r="4972" spans="2:14" x14ac:dyDescent="0.35">
      <c r="B4972" s="1796"/>
      <c r="N4972" s="1796"/>
    </row>
    <row r="4973" spans="2:14" x14ac:dyDescent="0.35">
      <c r="B4973" s="1796"/>
      <c r="N4973" s="1796"/>
    </row>
    <row r="4974" spans="2:14" x14ac:dyDescent="0.35">
      <c r="B4974" s="1796"/>
      <c r="N4974" s="1796"/>
    </row>
    <row r="4975" spans="2:14" x14ac:dyDescent="0.35">
      <c r="B4975" s="1796"/>
      <c r="N4975" s="1796"/>
    </row>
    <row r="4976" spans="2:14" x14ac:dyDescent="0.35">
      <c r="B4976" s="1796"/>
      <c r="N4976" s="1796"/>
    </row>
    <row r="4977" spans="2:14" x14ac:dyDescent="0.35">
      <c r="B4977" s="1796"/>
      <c r="N4977" s="1796"/>
    </row>
    <row r="4978" spans="2:14" x14ac:dyDescent="0.35">
      <c r="B4978" s="1796"/>
      <c r="N4978" s="1796"/>
    </row>
    <row r="4979" spans="2:14" x14ac:dyDescent="0.35">
      <c r="B4979" s="1796"/>
      <c r="N4979" s="1796"/>
    </row>
    <row r="4980" spans="2:14" x14ac:dyDescent="0.35">
      <c r="B4980" s="1796"/>
      <c r="N4980" s="1796"/>
    </row>
    <row r="4981" spans="2:14" x14ac:dyDescent="0.35">
      <c r="B4981" s="1796"/>
      <c r="N4981" s="1796"/>
    </row>
    <row r="4982" spans="2:14" x14ac:dyDescent="0.35">
      <c r="B4982" s="1796"/>
      <c r="N4982" s="1796"/>
    </row>
    <row r="4983" spans="2:14" x14ac:dyDescent="0.35">
      <c r="B4983" s="1796"/>
      <c r="N4983" s="1796"/>
    </row>
    <row r="4984" spans="2:14" x14ac:dyDescent="0.35">
      <c r="B4984" s="1796"/>
      <c r="N4984" s="1796"/>
    </row>
    <row r="4985" spans="2:14" x14ac:dyDescent="0.35">
      <c r="B4985" s="1796"/>
      <c r="N4985" s="1796"/>
    </row>
    <row r="4986" spans="2:14" x14ac:dyDescent="0.35">
      <c r="B4986" s="1796"/>
      <c r="N4986" s="1796"/>
    </row>
    <row r="4987" spans="2:14" x14ac:dyDescent="0.35">
      <c r="B4987" s="1796"/>
      <c r="N4987" s="1796"/>
    </row>
    <row r="4988" spans="2:14" x14ac:dyDescent="0.35">
      <c r="B4988" s="1796"/>
      <c r="N4988" s="1796"/>
    </row>
    <row r="4989" spans="2:14" x14ac:dyDescent="0.35">
      <c r="B4989" s="1796"/>
      <c r="N4989" s="1796"/>
    </row>
    <row r="4990" spans="2:14" x14ac:dyDescent="0.35">
      <c r="B4990" s="1796"/>
      <c r="N4990" s="1796"/>
    </row>
    <row r="4991" spans="2:14" x14ac:dyDescent="0.35">
      <c r="B4991" s="1796"/>
      <c r="N4991" s="1796"/>
    </row>
    <row r="4992" spans="2:14" x14ac:dyDescent="0.35">
      <c r="B4992" s="1796"/>
      <c r="N4992" s="1796"/>
    </row>
    <row r="4993" spans="2:14" x14ac:dyDescent="0.35">
      <c r="B4993" s="1796"/>
      <c r="N4993" s="1796"/>
    </row>
    <row r="4994" spans="2:14" x14ac:dyDescent="0.35">
      <c r="B4994" s="1796"/>
      <c r="N4994" s="1796"/>
    </row>
    <row r="4995" spans="2:14" x14ac:dyDescent="0.35">
      <c r="B4995" s="1796"/>
      <c r="N4995" s="1796"/>
    </row>
    <row r="4996" spans="2:14" x14ac:dyDescent="0.35">
      <c r="B4996" s="1796"/>
      <c r="N4996" s="1796"/>
    </row>
    <row r="4997" spans="2:14" x14ac:dyDescent="0.35">
      <c r="B4997" s="1796"/>
      <c r="N4997" s="1796"/>
    </row>
    <row r="4998" spans="2:14" x14ac:dyDescent="0.35">
      <c r="B4998" s="1796"/>
      <c r="N4998" s="1796"/>
    </row>
    <row r="4999" spans="2:14" x14ac:dyDescent="0.35">
      <c r="B4999" s="1796"/>
      <c r="N4999" s="1796"/>
    </row>
    <row r="5000" spans="2:14" x14ac:dyDescent="0.35">
      <c r="B5000" s="1796"/>
      <c r="N5000" s="1796"/>
    </row>
    <row r="5001" spans="2:14" x14ac:dyDescent="0.35">
      <c r="B5001" s="1796"/>
      <c r="N5001" s="1796"/>
    </row>
    <row r="5002" spans="2:14" x14ac:dyDescent="0.35">
      <c r="B5002" s="1796"/>
      <c r="N5002" s="1796"/>
    </row>
    <row r="5003" spans="2:14" x14ac:dyDescent="0.35">
      <c r="B5003" s="1796"/>
      <c r="N5003" s="1796"/>
    </row>
    <row r="5004" spans="2:14" x14ac:dyDescent="0.35">
      <c r="B5004" s="1796"/>
      <c r="N5004" s="1796"/>
    </row>
    <row r="5005" spans="2:14" x14ac:dyDescent="0.35">
      <c r="B5005" s="1796"/>
      <c r="N5005" s="1796"/>
    </row>
    <row r="5006" spans="2:14" x14ac:dyDescent="0.35">
      <c r="B5006" s="1796"/>
      <c r="N5006" s="1796"/>
    </row>
    <row r="5007" spans="2:14" x14ac:dyDescent="0.35">
      <c r="B5007" s="1796"/>
      <c r="N5007" s="1796"/>
    </row>
    <row r="5008" spans="2:14" x14ac:dyDescent="0.35">
      <c r="B5008" s="1796"/>
      <c r="N5008" s="1796"/>
    </row>
    <row r="5009" spans="2:14" x14ac:dyDescent="0.35">
      <c r="B5009" s="1796"/>
      <c r="N5009" s="1796"/>
    </row>
    <row r="5010" spans="2:14" x14ac:dyDescent="0.35">
      <c r="B5010" s="1796"/>
      <c r="N5010" s="1796"/>
    </row>
    <row r="5011" spans="2:14" x14ac:dyDescent="0.35">
      <c r="B5011" s="1796"/>
      <c r="N5011" s="1796"/>
    </row>
    <row r="5012" spans="2:14" x14ac:dyDescent="0.35">
      <c r="B5012" s="1796"/>
      <c r="N5012" s="1796"/>
    </row>
    <row r="5013" spans="2:14" x14ac:dyDescent="0.35">
      <c r="B5013" s="1796"/>
      <c r="N5013" s="1796"/>
    </row>
    <row r="5014" spans="2:14" x14ac:dyDescent="0.35">
      <c r="B5014" s="1796"/>
      <c r="N5014" s="1796"/>
    </row>
    <row r="5015" spans="2:14" x14ac:dyDescent="0.35">
      <c r="B5015" s="1796"/>
      <c r="N5015" s="1796"/>
    </row>
    <row r="5016" spans="2:14" x14ac:dyDescent="0.35">
      <c r="B5016" s="1796"/>
      <c r="N5016" s="1796"/>
    </row>
    <row r="5017" spans="2:14" x14ac:dyDescent="0.35">
      <c r="B5017" s="1796"/>
      <c r="N5017" s="1796"/>
    </row>
    <row r="5018" spans="2:14" x14ac:dyDescent="0.35">
      <c r="B5018" s="1796"/>
      <c r="N5018" s="1796"/>
    </row>
    <row r="5019" spans="2:14" x14ac:dyDescent="0.35">
      <c r="B5019" s="1796"/>
      <c r="N5019" s="1796"/>
    </row>
    <row r="5020" spans="2:14" x14ac:dyDescent="0.35">
      <c r="B5020" s="1796"/>
      <c r="N5020" s="1796"/>
    </row>
    <row r="5021" spans="2:14" x14ac:dyDescent="0.35">
      <c r="B5021" s="1796"/>
      <c r="N5021" s="1796"/>
    </row>
    <row r="5022" spans="2:14" x14ac:dyDescent="0.35">
      <c r="B5022" s="1796"/>
      <c r="N5022" s="1796"/>
    </row>
    <row r="5023" spans="2:14" x14ac:dyDescent="0.35">
      <c r="B5023" s="1796"/>
      <c r="N5023" s="1796"/>
    </row>
    <row r="5024" spans="2:14" x14ac:dyDescent="0.35">
      <c r="B5024" s="1796"/>
      <c r="N5024" s="1796"/>
    </row>
    <row r="5025" spans="2:14" x14ac:dyDescent="0.35">
      <c r="B5025" s="1796"/>
      <c r="N5025" s="1796"/>
    </row>
    <row r="5026" spans="2:14" x14ac:dyDescent="0.35">
      <c r="B5026" s="1796"/>
      <c r="N5026" s="1796"/>
    </row>
    <row r="5027" spans="2:14" x14ac:dyDescent="0.35">
      <c r="B5027" s="1796"/>
      <c r="N5027" s="1796"/>
    </row>
    <row r="5028" spans="2:14" x14ac:dyDescent="0.35">
      <c r="B5028" s="1796"/>
      <c r="N5028" s="1796"/>
    </row>
    <row r="5029" spans="2:14" x14ac:dyDescent="0.35">
      <c r="B5029" s="1796"/>
      <c r="N5029" s="1796"/>
    </row>
    <row r="5030" spans="2:14" x14ac:dyDescent="0.35">
      <c r="B5030" s="1796"/>
      <c r="N5030" s="1796"/>
    </row>
    <row r="5031" spans="2:14" x14ac:dyDescent="0.35">
      <c r="B5031" s="1796"/>
      <c r="N5031" s="1796"/>
    </row>
    <row r="5032" spans="2:14" x14ac:dyDescent="0.35">
      <c r="B5032" s="1796"/>
      <c r="N5032" s="1796"/>
    </row>
    <row r="5033" spans="2:14" x14ac:dyDescent="0.35">
      <c r="B5033" s="1796"/>
      <c r="N5033" s="1796"/>
    </row>
    <row r="5034" spans="2:14" x14ac:dyDescent="0.35">
      <c r="B5034" s="1796"/>
      <c r="N5034" s="1796"/>
    </row>
    <row r="5035" spans="2:14" x14ac:dyDescent="0.35">
      <c r="B5035" s="1796"/>
      <c r="N5035" s="1796"/>
    </row>
    <row r="5036" spans="2:14" x14ac:dyDescent="0.35">
      <c r="B5036" s="1796"/>
      <c r="N5036" s="1796"/>
    </row>
    <row r="5037" spans="2:14" x14ac:dyDescent="0.35">
      <c r="B5037" s="1796"/>
      <c r="N5037" s="1796"/>
    </row>
    <row r="5038" spans="2:14" x14ac:dyDescent="0.35">
      <c r="B5038" s="1796"/>
      <c r="N5038" s="1796"/>
    </row>
    <row r="5039" spans="2:14" x14ac:dyDescent="0.35">
      <c r="B5039" s="1796"/>
      <c r="N5039" s="1796"/>
    </row>
    <row r="5040" spans="2:14" x14ac:dyDescent="0.35">
      <c r="B5040" s="1796"/>
      <c r="N5040" s="1796"/>
    </row>
    <row r="5041" spans="2:14" x14ac:dyDescent="0.35">
      <c r="B5041" s="1796"/>
      <c r="N5041" s="1796"/>
    </row>
    <row r="5042" spans="2:14" x14ac:dyDescent="0.35">
      <c r="B5042" s="1796"/>
      <c r="N5042" s="1796"/>
    </row>
    <row r="5043" spans="2:14" x14ac:dyDescent="0.35">
      <c r="B5043" s="1796"/>
      <c r="N5043" s="1796"/>
    </row>
    <row r="5044" spans="2:14" x14ac:dyDescent="0.35">
      <c r="B5044" s="1796"/>
      <c r="N5044" s="1796"/>
    </row>
    <row r="5045" spans="2:14" x14ac:dyDescent="0.35">
      <c r="B5045" s="1796"/>
      <c r="N5045" s="1796"/>
    </row>
    <row r="5046" spans="2:14" x14ac:dyDescent="0.35">
      <c r="B5046" s="1796"/>
      <c r="N5046" s="1796"/>
    </row>
    <row r="5047" spans="2:14" x14ac:dyDescent="0.35">
      <c r="B5047" s="1796"/>
      <c r="N5047" s="1796"/>
    </row>
    <row r="5048" spans="2:14" x14ac:dyDescent="0.35">
      <c r="B5048" s="1796"/>
      <c r="N5048" s="1796"/>
    </row>
    <row r="5049" spans="2:14" x14ac:dyDescent="0.35">
      <c r="B5049" s="1796"/>
      <c r="N5049" s="1796"/>
    </row>
    <row r="5050" spans="2:14" x14ac:dyDescent="0.35">
      <c r="B5050" s="1796"/>
      <c r="N5050" s="1796"/>
    </row>
    <row r="5051" spans="2:14" x14ac:dyDescent="0.35">
      <c r="B5051" s="1796"/>
      <c r="N5051" s="1796"/>
    </row>
    <row r="5052" spans="2:14" x14ac:dyDescent="0.35">
      <c r="B5052" s="1796"/>
      <c r="N5052" s="1796"/>
    </row>
    <row r="5053" spans="2:14" x14ac:dyDescent="0.35">
      <c r="B5053" s="1796"/>
      <c r="N5053" s="1796"/>
    </row>
    <row r="5054" spans="2:14" x14ac:dyDescent="0.35">
      <c r="B5054" s="1796"/>
      <c r="N5054" s="1796"/>
    </row>
    <row r="5055" spans="2:14" x14ac:dyDescent="0.35">
      <c r="B5055" s="1796"/>
      <c r="N5055" s="1796"/>
    </row>
    <row r="5056" spans="2:14" x14ac:dyDescent="0.35">
      <c r="B5056" s="1796"/>
      <c r="N5056" s="1796"/>
    </row>
    <row r="5057" spans="2:14" x14ac:dyDescent="0.35">
      <c r="B5057" s="1796"/>
      <c r="N5057" s="1796"/>
    </row>
    <row r="5058" spans="2:14" x14ac:dyDescent="0.35">
      <c r="B5058" s="1796"/>
      <c r="N5058" s="1796"/>
    </row>
    <row r="5059" spans="2:14" x14ac:dyDescent="0.35">
      <c r="B5059" s="1796"/>
      <c r="N5059" s="1796"/>
    </row>
    <row r="5060" spans="2:14" x14ac:dyDescent="0.35">
      <c r="B5060" s="1796"/>
      <c r="N5060" s="1796"/>
    </row>
    <row r="5061" spans="2:14" x14ac:dyDescent="0.35">
      <c r="B5061" s="1796"/>
      <c r="N5061" s="1796"/>
    </row>
    <row r="5062" spans="2:14" x14ac:dyDescent="0.35">
      <c r="B5062" s="1796"/>
      <c r="N5062" s="1796"/>
    </row>
    <row r="5063" spans="2:14" x14ac:dyDescent="0.35">
      <c r="B5063" s="1796"/>
      <c r="N5063" s="1796"/>
    </row>
    <row r="5064" spans="2:14" x14ac:dyDescent="0.35">
      <c r="B5064" s="1796"/>
      <c r="N5064" s="1796"/>
    </row>
    <row r="5065" spans="2:14" x14ac:dyDescent="0.35">
      <c r="B5065" s="1796"/>
      <c r="N5065" s="1796"/>
    </row>
    <row r="5066" spans="2:14" x14ac:dyDescent="0.35">
      <c r="B5066" s="1796"/>
      <c r="N5066" s="1796"/>
    </row>
    <row r="5067" spans="2:14" x14ac:dyDescent="0.35">
      <c r="B5067" s="1796"/>
      <c r="N5067" s="1796"/>
    </row>
    <row r="5068" spans="2:14" x14ac:dyDescent="0.35">
      <c r="B5068" s="1796"/>
      <c r="N5068" s="1796"/>
    </row>
    <row r="5069" spans="2:14" x14ac:dyDescent="0.35">
      <c r="B5069" s="1796"/>
      <c r="N5069" s="1796"/>
    </row>
    <row r="5070" spans="2:14" x14ac:dyDescent="0.35">
      <c r="B5070" s="1796"/>
      <c r="N5070" s="1796"/>
    </row>
    <row r="5071" spans="2:14" x14ac:dyDescent="0.35">
      <c r="B5071" s="1796"/>
      <c r="N5071" s="1796"/>
    </row>
    <row r="5072" spans="2:14" x14ac:dyDescent="0.35">
      <c r="B5072" s="1796"/>
      <c r="N5072" s="1796"/>
    </row>
    <row r="5073" spans="2:14" x14ac:dyDescent="0.35">
      <c r="B5073" s="1796"/>
      <c r="N5073" s="1796"/>
    </row>
    <row r="5074" spans="2:14" x14ac:dyDescent="0.35">
      <c r="B5074" s="1796"/>
      <c r="N5074" s="1796"/>
    </row>
    <row r="5075" spans="2:14" x14ac:dyDescent="0.35">
      <c r="B5075" s="1796"/>
      <c r="N5075" s="1796"/>
    </row>
    <row r="5076" spans="2:14" x14ac:dyDescent="0.35">
      <c r="B5076" s="1796"/>
      <c r="N5076" s="1796"/>
    </row>
    <row r="5077" spans="2:14" x14ac:dyDescent="0.35">
      <c r="B5077" s="1796"/>
      <c r="N5077" s="1796"/>
    </row>
    <row r="5078" spans="2:14" x14ac:dyDescent="0.35">
      <c r="B5078" s="1796"/>
      <c r="N5078" s="1796"/>
    </row>
    <row r="5079" spans="2:14" x14ac:dyDescent="0.35">
      <c r="B5079" s="1796"/>
      <c r="N5079" s="1796"/>
    </row>
    <row r="5080" spans="2:14" x14ac:dyDescent="0.35">
      <c r="B5080" s="1796"/>
      <c r="N5080" s="1796"/>
    </row>
    <row r="5081" spans="2:14" x14ac:dyDescent="0.35">
      <c r="B5081" s="1796"/>
      <c r="N5081" s="1796"/>
    </row>
    <row r="5082" spans="2:14" x14ac:dyDescent="0.35">
      <c r="B5082" s="1796"/>
      <c r="N5082" s="1796"/>
    </row>
    <row r="5083" spans="2:14" x14ac:dyDescent="0.35">
      <c r="B5083" s="1796"/>
      <c r="N5083" s="1796"/>
    </row>
    <row r="5084" spans="2:14" x14ac:dyDescent="0.35">
      <c r="B5084" s="1796"/>
      <c r="N5084" s="1796"/>
    </row>
    <row r="5085" spans="2:14" x14ac:dyDescent="0.35">
      <c r="B5085" s="1796"/>
      <c r="N5085" s="1796"/>
    </row>
    <row r="5086" spans="2:14" x14ac:dyDescent="0.35">
      <c r="B5086" s="1796"/>
      <c r="N5086" s="1796"/>
    </row>
    <row r="5087" spans="2:14" x14ac:dyDescent="0.35">
      <c r="B5087" s="1796"/>
      <c r="N5087" s="1796"/>
    </row>
    <row r="5088" spans="2:14" x14ac:dyDescent="0.35">
      <c r="B5088" s="1796"/>
      <c r="N5088" s="1796"/>
    </row>
    <row r="5089" spans="2:14" x14ac:dyDescent="0.35">
      <c r="B5089" s="1796"/>
      <c r="N5089" s="1796"/>
    </row>
    <row r="5090" spans="2:14" x14ac:dyDescent="0.35">
      <c r="B5090" s="1796"/>
      <c r="N5090" s="1796"/>
    </row>
    <row r="5091" spans="2:14" x14ac:dyDescent="0.35">
      <c r="B5091" s="1796"/>
      <c r="N5091" s="1796"/>
    </row>
    <row r="5092" spans="2:14" x14ac:dyDescent="0.35">
      <c r="B5092" s="1796"/>
      <c r="N5092" s="1796"/>
    </row>
    <row r="5093" spans="2:14" x14ac:dyDescent="0.35">
      <c r="B5093" s="1796"/>
      <c r="N5093" s="1796"/>
    </row>
    <row r="5094" spans="2:14" x14ac:dyDescent="0.35">
      <c r="B5094" s="1796"/>
      <c r="N5094" s="1796"/>
    </row>
    <row r="5095" spans="2:14" x14ac:dyDescent="0.35">
      <c r="B5095" s="1796"/>
      <c r="N5095" s="1796"/>
    </row>
    <row r="5096" spans="2:14" x14ac:dyDescent="0.35">
      <c r="B5096" s="1796"/>
      <c r="N5096" s="1796"/>
    </row>
    <row r="5097" spans="2:14" x14ac:dyDescent="0.35">
      <c r="B5097" s="1796"/>
      <c r="N5097" s="1796"/>
    </row>
    <row r="5098" spans="2:14" x14ac:dyDescent="0.35">
      <c r="B5098" s="1796"/>
      <c r="N5098" s="1796"/>
    </row>
    <row r="5099" spans="2:14" x14ac:dyDescent="0.35">
      <c r="B5099" s="1796"/>
      <c r="N5099" s="1796"/>
    </row>
    <row r="5100" spans="2:14" x14ac:dyDescent="0.35">
      <c r="B5100" s="1796"/>
      <c r="N5100" s="1796"/>
    </row>
    <row r="5101" spans="2:14" x14ac:dyDescent="0.35">
      <c r="B5101" s="1796"/>
      <c r="N5101" s="1796"/>
    </row>
    <row r="5102" spans="2:14" x14ac:dyDescent="0.35">
      <c r="B5102" s="1796"/>
      <c r="N5102" s="1796"/>
    </row>
    <row r="5103" spans="2:14" x14ac:dyDescent="0.35">
      <c r="B5103" s="1796"/>
      <c r="N5103" s="1796"/>
    </row>
    <row r="5104" spans="2:14" x14ac:dyDescent="0.35">
      <c r="B5104" s="1796"/>
      <c r="N5104" s="1796"/>
    </row>
    <row r="5105" spans="2:14" x14ac:dyDescent="0.35">
      <c r="B5105" s="1796"/>
      <c r="N5105" s="1796"/>
    </row>
    <row r="5106" spans="2:14" x14ac:dyDescent="0.35">
      <c r="B5106" s="1796"/>
      <c r="N5106" s="1796"/>
    </row>
    <row r="5107" spans="2:14" x14ac:dyDescent="0.35">
      <c r="B5107" s="1796"/>
      <c r="N5107" s="1796"/>
    </row>
    <row r="5108" spans="2:14" x14ac:dyDescent="0.35">
      <c r="B5108" s="1796"/>
      <c r="N5108" s="1796"/>
    </row>
    <row r="5109" spans="2:14" x14ac:dyDescent="0.35">
      <c r="B5109" s="1796"/>
      <c r="N5109" s="1796"/>
    </row>
    <row r="5110" spans="2:14" x14ac:dyDescent="0.35">
      <c r="B5110" s="1796"/>
      <c r="N5110" s="1796"/>
    </row>
    <row r="5111" spans="2:14" x14ac:dyDescent="0.35">
      <c r="B5111" s="1796"/>
      <c r="N5111" s="1796"/>
    </row>
    <row r="5112" spans="2:14" x14ac:dyDescent="0.35">
      <c r="B5112" s="1796"/>
      <c r="N5112" s="1796"/>
    </row>
    <row r="5113" spans="2:14" x14ac:dyDescent="0.35">
      <c r="B5113" s="1796"/>
      <c r="N5113" s="1796"/>
    </row>
    <row r="5114" spans="2:14" x14ac:dyDescent="0.35">
      <c r="B5114" s="1796"/>
      <c r="N5114" s="1796"/>
    </row>
    <row r="5115" spans="2:14" x14ac:dyDescent="0.35">
      <c r="B5115" s="1796"/>
      <c r="N5115" s="1796"/>
    </row>
    <row r="5116" spans="2:14" x14ac:dyDescent="0.35">
      <c r="B5116" s="1796"/>
      <c r="N5116" s="1796"/>
    </row>
    <row r="5117" spans="2:14" x14ac:dyDescent="0.35">
      <c r="B5117" s="1796"/>
      <c r="N5117" s="1796"/>
    </row>
    <row r="5118" spans="2:14" x14ac:dyDescent="0.35">
      <c r="B5118" s="1796"/>
      <c r="N5118" s="1796"/>
    </row>
    <row r="5119" spans="2:14" x14ac:dyDescent="0.35">
      <c r="B5119" s="1796"/>
      <c r="N5119" s="1796"/>
    </row>
    <row r="5120" spans="2:14" x14ac:dyDescent="0.35">
      <c r="B5120" s="1796"/>
      <c r="N5120" s="1796"/>
    </row>
    <row r="5121" spans="2:14" x14ac:dyDescent="0.35">
      <c r="B5121" s="1796"/>
      <c r="N5121" s="1796"/>
    </row>
    <row r="5122" spans="2:14" x14ac:dyDescent="0.35">
      <c r="B5122" s="1796"/>
      <c r="N5122" s="1796"/>
    </row>
    <row r="5123" spans="2:14" x14ac:dyDescent="0.35">
      <c r="B5123" s="1796"/>
      <c r="N5123" s="1796"/>
    </row>
    <row r="5124" spans="2:14" x14ac:dyDescent="0.35">
      <c r="B5124" s="1796"/>
      <c r="N5124" s="1796"/>
    </row>
    <row r="5125" spans="2:14" x14ac:dyDescent="0.35">
      <c r="B5125" s="1796"/>
      <c r="N5125" s="1796"/>
    </row>
    <row r="5126" spans="2:14" x14ac:dyDescent="0.35">
      <c r="B5126" s="1796"/>
      <c r="N5126" s="1796"/>
    </row>
    <row r="5127" spans="2:14" x14ac:dyDescent="0.35">
      <c r="B5127" s="1796"/>
      <c r="N5127" s="1796"/>
    </row>
    <row r="5128" spans="2:14" x14ac:dyDescent="0.35">
      <c r="B5128" s="1796"/>
      <c r="N5128" s="1796"/>
    </row>
    <row r="5129" spans="2:14" x14ac:dyDescent="0.35">
      <c r="B5129" s="1796"/>
      <c r="N5129" s="1796"/>
    </row>
    <row r="5130" spans="2:14" x14ac:dyDescent="0.35">
      <c r="B5130" s="1796"/>
      <c r="N5130" s="1796"/>
    </row>
    <row r="5131" spans="2:14" x14ac:dyDescent="0.35">
      <c r="B5131" s="1796"/>
      <c r="N5131" s="1796"/>
    </row>
    <row r="5132" spans="2:14" x14ac:dyDescent="0.35">
      <c r="B5132" s="1796"/>
      <c r="N5132" s="1796"/>
    </row>
    <row r="5133" spans="2:14" x14ac:dyDescent="0.35">
      <c r="B5133" s="1796"/>
      <c r="N5133" s="1796"/>
    </row>
    <row r="5134" spans="2:14" x14ac:dyDescent="0.35">
      <c r="B5134" s="1796"/>
      <c r="N5134" s="1796"/>
    </row>
    <row r="5135" spans="2:14" x14ac:dyDescent="0.35">
      <c r="B5135" s="1796"/>
      <c r="N5135" s="1796"/>
    </row>
    <row r="5136" spans="2:14" x14ac:dyDescent="0.35">
      <c r="B5136" s="1796"/>
      <c r="N5136" s="1796"/>
    </row>
    <row r="5137" spans="2:14" x14ac:dyDescent="0.35">
      <c r="B5137" s="1796"/>
      <c r="N5137" s="1796"/>
    </row>
    <row r="5138" spans="2:14" x14ac:dyDescent="0.35">
      <c r="B5138" s="1796"/>
      <c r="N5138" s="1796"/>
    </row>
    <row r="5139" spans="2:14" x14ac:dyDescent="0.35">
      <c r="B5139" s="1796"/>
      <c r="N5139" s="1796"/>
    </row>
    <row r="5140" spans="2:14" x14ac:dyDescent="0.35">
      <c r="B5140" s="1796"/>
      <c r="N5140" s="1796"/>
    </row>
    <row r="5141" spans="2:14" x14ac:dyDescent="0.35">
      <c r="B5141" s="1796"/>
      <c r="N5141" s="1796"/>
    </row>
    <row r="5142" spans="2:14" x14ac:dyDescent="0.35">
      <c r="B5142" s="1796"/>
      <c r="N5142" s="1796"/>
    </row>
    <row r="5143" spans="2:14" x14ac:dyDescent="0.35">
      <c r="B5143" s="1796"/>
      <c r="N5143" s="1796"/>
    </row>
    <row r="5144" spans="2:14" x14ac:dyDescent="0.35">
      <c r="B5144" s="1796"/>
      <c r="N5144" s="1796"/>
    </row>
    <row r="5145" spans="2:14" x14ac:dyDescent="0.35">
      <c r="B5145" s="1796"/>
      <c r="N5145" s="1796"/>
    </row>
    <row r="5146" spans="2:14" x14ac:dyDescent="0.35">
      <c r="B5146" s="1796"/>
      <c r="N5146" s="1796"/>
    </row>
    <row r="5147" spans="2:14" x14ac:dyDescent="0.35">
      <c r="B5147" s="1796"/>
      <c r="N5147" s="1796"/>
    </row>
    <row r="5148" spans="2:14" x14ac:dyDescent="0.35">
      <c r="B5148" s="1796"/>
      <c r="N5148" s="1796"/>
    </row>
    <row r="5149" spans="2:14" x14ac:dyDescent="0.35">
      <c r="B5149" s="1796"/>
      <c r="N5149" s="1796"/>
    </row>
    <row r="5150" spans="2:14" x14ac:dyDescent="0.35">
      <c r="B5150" s="1796"/>
      <c r="N5150" s="1796"/>
    </row>
    <row r="5151" spans="2:14" x14ac:dyDescent="0.35">
      <c r="B5151" s="1796"/>
      <c r="N5151" s="1796"/>
    </row>
    <row r="5152" spans="2:14" x14ac:dyDescent="0.35">
      <c r="B5152" s="1796"/>
      <c r="N5152" s="1796"/>
    </row>
    <row r="5153" spans="2:14" x14ac:dyDescent="0.35">
      <c r="B5153" s="1796"/>
      <c r="N5153" s="1796"/>
    </row>
    <row r="5154" spans="2:14" x14ac:dyDescent="0.35">
      <c r="B5154" s="1796"/>
      <c r="N5154" s="1796"/>
    </row>
    <row r="5155" spans="2:14" x14ac:dyDescent="0.35">
      <c r="B5155" s="1796"/>
      <c r="N5155" s="1796"/>
    </row>
    <row r="5156" spans="2:14" x14ac:dyDescent="0.35">
      <c r="B5156" s="1796"/>
      <c r="N5156" s="1796"/>
    </row>
    <row r="5157" spans="2:14" x14ac:dyDescent="0.35">
      <c r="B5157" s="1796"/>
      <c r="N5157" s="1796"/>
    </row>
    <row r="5158" spans="2:14" x14ac:dyDescent="0.35">
      <c r="B5158" s="1796"/>
      <c r="N5158" s="1796"/>
    </row>
    <row r="5159" spans="2:14" x14ac:dyDescent="0.35">
      <c r="B5159" s="1796"/>
      <c r="N5159" s="1796"/>
    </row>
    <row r="5160" spans="2:14" x14ac:dyDescent="0.35">
      <c r="B5160" s="1796"/>
      <c r="N5160" s="1796"/>
    </row>
    <row r="5161" spans="2:14" x14ac:dyDescent="0.35">
      <c r="B5161" s="1796"/>
      <c r="N5161" s="1796"/>
    </row>
    <row r="5162" spans="2:14" x14ac:dyDescent="0.35">
      <c r="B5162" s="1796"/>
      <c r="N5162" s="1796"/>
    </row>
    <row r="5163" spans="2:14" x14ac:dyDescent="0.35">
      <c r="B5163" s="1796"/>
      <c r="N5163" s="1796"/>
    </row>
    <row r="5164" spans="2:14" x14ac:dyDescent="0.35">
      <c r="B5164" s="1796"/>
      <c r="N5164" s="1796"/>
    </row>
    <row r="5165" spans="2:14" x14ac:dyDescent="0.35">
      <c r="B5165" s="1796"/>
      <c r="N5165" s="1796"/>
    </row>
    <row r="5166" spans="2:14" x14ac:dyDescent="0.35">
      <c r="B5166" s="1796"/>
      <c r="N5166" s="1796"/>
    </row>
    <row r="5167" spans="2:14" x14ac:dyDescent="0.35">
      <c r="B5167" s="1796"/>
      <c r="N5167" s="1796"/>
    </row>
    <row r="5168" spans="2:14" x14ac:dyDescent="0.35">
      <c r="B5168" s="1796"/>
      <c r="N5168" s="1796"/>
    </row>
    <row r="5169" spans="2:14" x14ac:dyDescent="0.35">
      <c r="B5169" s="1796"/>
      <c r="N5169" s="1796"/>
    </row>
    <row r="5170" spans="2:14" x14ac:dyDescent="0.35">
      <c r="B5170" s="1796"/>
      <c r="N5170" s="1796"/>
    </row>
    <row r="5171" spans="2:14" x14ac:dyDescent="0.35">
      <c r="B5171" s="1796"/>
      <c r="N5171" s="1796"/>
    </row>
    <row r="5172" spans="2:14" x14ac:dyDescent="0.35">
      <c r="B5172" s="1796"/>
      <c r="N5172" s="1796"/>
    </row>
    <row r="5173" spans="2:14" x14ac:dyDescent="0.35">
      <c r="B5173" s="1796"/>
      <c r="N5173" s="1796"/>
    </row>
    <row r="5174" spans="2:14" x14ac:dyDescent="0.35">
      <c r="B5174" s="1796"/>
      <c r="N5174" s="1796"/>
    </row>
    <row r="5175" spans="2:14" x14ac:dyDescent="0.35">
      <c r="B5175" s="1796"/>
      <c r="N5175" s="1796"/>
    </row>
    <row r="5176" spans="2:14" x14ac:dyDescent="0.35">
      <c r="B5176" s="1796"/>
      <c r="N5176" s="1796"/>
    </row>
    <row r="5177" spans="2:14" x14ac:dyDescent="0.35">
      <c r="B5177" s="1796"/>
      <c r="N5177" s="1796"/>
    </row>
    <row r="5178" spans="2:14" x14ac:dyDescent="0.35">
      <c r="B5178" s="1796"/>
      <c r="N5178" s="1796"/>
    </row>
    <row r="5179" spans="2:14" x14ac:dyDescent="0.35">
      <c r="B5179" s="1796"/>
      <c r="N5179" s="1796"/>
    </row>
    <row r="5180" spans="2:14" x14ac:dyDescent="0.35">
      <c r="B5180" s="1796"/>
      <c r="N5180" s="1796"/>
    </row>
    <row r="5181" spans="2:14" x14ac:dyDescent="0.35">
      <c r="B5181" s="1796"/>
      <c r="N5181" s="1796"/>
    </row>
    <row r="5182" spans="2:14" x14ac:dyDescent="0.35">
      <c r="B5182" s="1796"/>
      <c r="N5182" s="1796"/>
    </row>
    <row r="5183" spans="2:14" x14ac:dyDescent="0.35">
      <c r="B5183" s="1796"/>
      <c r="N5183" s="1796"/>
    </row>
    <row r="5184" spans="2:14" x14ac:dyDescent="0.35">
      <c r="B5184" s="1796"/>
      <c r="N5184" s="1796"/>
    </row>
    <row r="5185" spans="2:14" x14ac:dyDescent="0.35">
      <c r="B5185" s="1796"/>
      <c r="N5185" s="1796"/>
    </row>
    <row r="5186" spans="2:14" x14ac:dyDescent="0.35">
      <c r="B5186" s="1796"/>
      <c r="N5186" s="1796"/>
    </row>
    <row r="5187" spans="2:14" x14ac:dyDescent="0.35">
      <c r="B5187" s="1796"/>
      <c r="N5187" s="1796"/>
    </row>
    <row r="5188" spans="2:14" x14ac:dyDescent="0.35">
      <c r="B5188" s="1796"/>
      <c r="N5188" s="1796"/>
    </row>
    <row r="5189" spans="2:14" x14ac:dyDescent="0.35">
      <c r="B5189" s="1796"/>
      <c r="N5189" s="1796"/>
    </row>
    <row r="5190" spans="2:14" x14ac:dyDescent="0.35">
      <c r="B5190" s="1796"/>
      <c r="N5190" s="1796"/>
    </row>
    <row r="5191" spans="2:14" x14ac:dyDescent="0.35">
      <c r="B5191" s="1796"/>
      <c r="N5191" s="1796"/>
    </row>
    <row r="5192" spans="2:14" x14ac:dyDescent="0.35">
      <c r="B5192" s="1796"/>
      <c r="N5192" s="1796"/>
    </row>
    <row r="5193" spans="2:14" x14ac:dyDescent="0.35">
      <c r="B5193" s="1796"/>
      <c r="N5193" s="1796"/>
    </row>
    <row r="5194" spans="2:14" x14ac:dyDescent="0.35">
      <c r="B5194" s="1796"/>
      <c r="N5194" s="1796"/>
    </row>
    <row r="5195" spans="2:14" x14ac:dyDescent="0.35">
      <c r="B5195" s="1796"/>
      <c r="N5195" s="1796"/>
    </row>
    <row r="5196" spans="2:14" x14ac:dyDescent="0.35">
      <c r="B5196" s="1796"/>
      <c r="N5196" s="1796"/>
    </row>
    <row r="5197" spans="2:14" x14ac:dyDescent="0.35">
      <c r="B5197" s="1796"/>
      <c r="N5197" s="1796"/>
    </row>
    <row r="5198" spans="2:14" x14ac:dyDescent="0.35">
      <c r="B5198" s="1796"/>
      <c r="N5198" s="1796"/>
    </row>
    <row r="5199" spans="2:14" x14ac:dyDescent="0.35">
      <c r="B5199" s="1796"/>
      <c r="N5199" s="1796"/>
    </row>
    <row r="5200" spans="2:14" x14ac:dyDescent="0.35">
      <c r="B5200" s="1796"/>
      <c r="N5200" s="1796"/>
    </row>
    <row r="5201" spans="2:14" x14ac:dyDescent="0.35">
      <c r="B5201" s="1796"/>
      <c r="N5201" s="1796"/>
    </row>
    <row r="5202" spans="2:14" x14ac:dyDescent="0.35">
      <c r="B5202" s="1796"/>
      <c r="N5202" s="1796"/>
    </row>
    <row r="5203" spans="2:14" x14ac:dyDescent="0.35">
      <c r="B5203" s="1796"/>
      <c r="N5203" s="1796"/>
    </row>
    <row r="5204" spans="2:14" x14ac:dyDescent="0.35">
      <c r="B5204" s="1796"/>
      <c r="N5204" s="1796"/>
    </row>
    <row r="5205" spans="2:14" x14ac:dyDescent="0.35">
      <c r="B5205" s="1796"/>
      <c r="N5205" s="1796"/>
    </row>
    <row r="5206" spans="2:14" x14ac:dyDescent="0.35">
      <c r="B5206" s="1796"/>
      <c r="N5206" s="1796"/>
    </row>
    <row r="5207" spans="2:14" x14ac:dyDescent="0.35">
      <c r="B5207" s="1796"/>
      <c r="N5207" s="1796"/>
    </row>
    <row r="5208" spans="2:14" x14ac:dyDescent="0.35">
      <c r="B5208" s="1796"/>
      <c r="N5208" s="1796"/>
    </row>
    <row r="5209" spans="2:14" x14ac:dyDescent="0.35">
      <c r="B5209" s="1796"/>
      <c r="N5209" s="1796"/>
    </row>
    <row r="5210" spans="2:14" x14ac:dyDescent="0.35">
      <c r="B5210" s="1796"/>
      <c r="N5210" s="1796"/>
    </row>
    <row r="5211" spans="2:14" x14ac:dyDescent="0.35">
      <c r="B5211" s="1796"/>
      <c r="N5211" s="1796"/>
    </row>
    <row r="5212" spans="2:14" x14ac:dyDescent="0.35">
      <c r="B5212" s="1796"/>
      <c r="N5212" s="1796"/>
    </row>
    <row r="5213" spans="2:14" x14ac:dyDescent="0.35">
      <c r="B5213" s="1796"/>
      <c r="N5213" s="1796"/>
    </row>
    <row r="5214" spans="2:14" x14ac:dyDescent="0.35">
      <c r="B5214" s="1796"/>
      <c r="N5214" s="1796"/>
    </row>
    <row r="5215" spans="2:14" x14ac:dyDescent="0.35">
      <c r="B5215" s="1796"/>
      <c r="N5215" s="1796"/>
    </row>
    <row r="5216" spans="2:14" x14ac:dyDescent="0.35">
      <c r="B5216" s="1796"/>
      <c r="N5216" s="1796"/>
    </row>
    <row r="5217" spans="2:14" x14ac:dyDescent="0.35">
      <c r="B5217" s="1796"/>
      <c r="N5217" s="1796"/>
    </row>
    <row r="5218" spans="2:14" x14ac:dyDescent="0.35">
      <c r="B5218" s="1796"/>
      <c r="N5218" s="1796"/>
    </row>
    <row r="5219" spans="2:14" x14ac:dyDescent="0.35">
      <c r="B5219" s="1796"/>
      <c r="N5219" s="1796"/>
    </row>
    <row r="5220" spans="2:14" x14ac:dyDescent="0.35">
      <c r="B5220" s="1796"/>
      <c r="N5220" s="1796"/>
    </row>
    <row r="5221" spans="2:14" x14ac:dyDescent="0.35">
      <c r="B5221" s="1796"/>
      <c r="N5221" s="1796"/>
    </row>
    <row r="5222" spans="2:14" x14ac:dyDescent="0.35">
      <c r="B5222" s="1796"/>
      <c r="N5222" s="1796"/>
    </row>
    <row r="5223" spans="2:14" x14ac:dyDescent="0.35">
      <c r="B5223" s="1796"/>
      <c r="N5223" s="1796"/>
    </row>
    <row r="5224" spans="2:14" x14ac:dyDescent="0.35">
      <c r="B5224" s="1796"/>
      <c r="N5224" s="1796"/>
    </row>
    <row r="5225" spans="2:14" x14ac:dyDescent="0.35">
      <c r="B5225" s="1796"/>
      <c r="N5225" s="1796"/>
    </row>
    <row r="5226" spans="2:14" x14ac:dyDescent="0.35">
      <c r="B5226" s="1796"/>
      <c r="N5226" s="1796"/>
    </row>
    <row r="5227" spans="2:14" x14ac:dyDescent="0.35">
      <c r="B5227" s="1796"/>
      <c r="N5227" s="1796"/>
    </row>
    <row r="5228" spans="2:14" x14ac:dyDescent="0.35">
      <c r="B5228" s="1796"/>
      <c r="N5228" s="1796"/>
    </row>
    <row r="5229" spans="2:14" x14ac:dyDescent="0.35">
      <c r="B5229" s="1796"/>
      <c r="N5229" s="1796"/>
    </row>
    <row r="5230" spans="2:14" x14ac:dyDescent="0.35">
      <c r="B5230" s="1796"/>
      <c r="N5230" s="1796"/>
    </row>
    <row r="5231" spans="2:14" x14ac:dyDescent="0.35">
      <c r="B5231" s="1796"/>
      <c r="N5231" s="1796"/>
    </row>
    <row r="5232" spans="2:14" x14ac:dyDescent="0.35">
      <c r="B5232" s="1796"/>
      <c r="N5232" s="1796"/>
    </row>
    <row r="5233" spans="2:14" x14ac:dyDescent="0.35">
      <c r="B5233" s="1796"/>
      <c r="N5233" s="1796"/>
    </row>
    <row r="5234" spans="2:14" x14ac:dyDescent="0.35">
      <c r="B5234" s="1796"/>
      <c r="N5234" s="1796"/>
    </row>
    <row r="5235" spans="2:14" x14ac:dyDescent="0.35">
      <c r="B5235" s="1796"/>
      <c r="N5235" s="1796"/>
    </row>
    <row r="5236" spans="2:14" x14ac:dyDescent="0.35">
      <c r="B5236" s="1796"/>
      <c r="N5236" s="1796"/>
    </row>
    <row r="5237" spans="2:14" x14ac:dyDescent="0.35">
      <c r="B5237" s="1796"/>
      <c r="N5237" s="1796"/>
    </row>
    <row r="5238" spans="2:14" x14ac:dyDescent="0.35">
      <c r="B5238" s="1796"/>
      <c r="N5238" s="1796"/>
    </row>
    <row r="5239" spans="2:14" x14ac:dyDescent="0.35">
      <c r="B5239" s="1796"/>
      <c r="N5239" s="1796"/>
    </row>
    <row r="5240" spans="2:14" x14ac:dyDescent="0.35">
      <c r="B5240" s="1796"/>
      <c r="N5240" s="1796"/>
    </row>
    <row r="5241" spans="2:14" x14ac:dyDescent="0.35">
      <c r="B5241" s="1796"/>
      <c r="N5241" s="1796"/>
    </row>
    <row r="5242" spans="2:14" x14ac:dyDescent="0.35">
      <c r="B5242" s="1796"/>
      <c r="N5242" s="1796"/>
    </row>
    <row r="5243" spans="2:14" x14ac:dyDescent="0.35">
      <c r="B5243" s="1796"/>
      <c r="N5243" s="1796"/>
    </row>
    <row r="5244" spans="2:14" x14ac:dyDescent="0.35">
      <c r="B5244" s="1796"/>
      <c r="N5244" s="1796"/>
    </row>
    <row r="5245" spans="2:14" x14ac:dyDescent="0.35">
      <c r="B5245" s="1796"/>
      <c r="N5245" s="1796"/>
    </row>
    <row r="5246" spans="2:14" x14ac:dyDescent="0.35">
      <c r="B5246" s="1796"/>
      <c r="N5246" s="1796"/>
    </row>
    <row r="5247" spans="2:14" x14ac:dyDescent="0.35">
      <c r="B5247" s="1796"/>
      <c r="N5247" s="1796"/>
    </row>
    <row r="5248" spans="2:14" x14ac:dyDescent="0.35">
      <c r="B5248" s="1796"/>
      <c r="N5248" s="1796"/>
    </row>
    <row r="5249" spans="2:14" x14ac:dyDescent="0.35">
      <c r="B5249" s="1796"/>
      <c r="N5249" s="1796"/>
    </row>
    <row r="5250" spans="2:14" x14ac:dyDescent="0.35">
      <c r="B5250" s="1796"/>
      <c r="N5250" s="1796"/>
    </row>
    <row r="5251" spans="2:14" x14ac:dyDescent="0.35">
      <c r="B5251" s="1796"/>
      <c r="N5251" s="1796"/>
    </row>
    <row r="5252" spans="2:14" x14ac:dyDescent="0.35">
      <c r="B5252" s="1796"/>
      <c r="N5252" s="1796"/>
    </row>
    <row r="5253" spans="2:14" x14ac:dyDescent="0.35">
      <c r="B5253" s="1796"/>
      <c r="N5253" s="1796"/>
    </row>
    <row r="5254" spans="2:14" x14ac:dyDescent="0.35">
      <c r="B5254" s="1796"/>
      <c r="N5254" s="1796"/>
    </row>
    <row r="5255" spans="2:14" x14ac:dyDescent="0.35">
      <c r="B5255" s="1796"/>
      <c r="N5255" s="1796"/>
    </row>
    <row r="5256" spans="2:14" x14ac:dyDescent="0.35">
      <c r="B5256" s="1796"/>
      <c r="N5256" s="1796"/>
    </row>
    <row r="5257" spans="2:14" x14ac:dyDescent="0.35">
      <c r="B5257" s="1796"/>
      <c r="N5257" s="1796"/>
    </row>
    <row r="5258" spans="2:14" x14ac:dyDescent="0.35">
      <c r="B5258" s="1796"/>
      <c r="N5258" s="1796"/>
    </row>
    <row r="5259" spans="2:14" x14ac:dyDescent="0.35">
      <c r="B5259" s="1796"/>
      <c r="N5259" s="1796"/>
    </row>
    <row r="5260" spans="2:14" x14ac:dyDescent="0.35">
      <c r="B5260" s="1796"/>
      <c r="N5260" s="1796"/>
    </row>
    <row r="5261" spans="2:14" x14ac:dyDescent="0.35">
      <c r="B5261" s="1796"/>
      <c r="N5261" s="1796"/>
    </row>
    <row r="5262" spans="2:14" x14ac:dyDescent="0.35">
      <c r="B5262" s="1796"/>
      <c r="N5262" s="1796"/>
    </row>
    <row r="5263" spans="2:14" x14ac:dyDescent="0.35">
      <c r="B5263" s="1796"/>
      <c r="N5263" s="1796"/>
    </row>
    <row r="5264" spans="2:14" x14ac:dyDescent="0.35">
      <c r="B5264" s="1796"/>
      <c r="N5264" s="1796"/>
    </row>
    <row r="5265" spans="2:14" x14ac:dyDescent="0.35">
      <c r="B5265" s="1796"/>
      <c r="N5265" s="1796"/>
    </row>
    <row r="5266" spans="2:14" x14ac:dyDescent="0.35">
      <c r="B5266" s="1796"/>
      <c r="N5266" s="1796"/>
    </row>
    <row r="5267" spans="2:14" x14ac:dyDescent="0.35">
      <c r="B5267" s="1796"/>
      <c r="N5267" s="1796"/>
    </row>
    <row r="5268" spans="2:14" x14ac:dyDescent="0.35">
      <c r="B5268" s="1796"/>
      <c r="N5268" s="1796"/>
    </row>
    <row r="5269" spans="2:14" x14ac:dyDescent="0.35">
      <c r="B5269" s="1796"/>
      <c r="N5269" s="1796"/>
    </row>
    <row r="5270" spans="2:14" x14ac:dyDescent="0.35">
      <c r="B5270" s="1796"/>
      <c r="N5270" s="1796"/>
    </row>
    <row r="5271" spans="2:14" x14ac:dyDescent="0.35">
      <c r="B5271" s="1796"/>
      <c r="N5271" s="1796"/>
    </row>
    <row r="5272" spans="2:14" x14ac:dyDescent="0.35">
      <c r="B5272" s="1796"/>
      <c r="N5272" s="1796"/>
    </row>
    <row r="5273" spans="2:14" x14ac:dyDescent="0.35">
      <c r="B5273" s="1796"/>
      <c r="N5273" s="1796"/>
    </row>
    <row r="5274" spans="2:14" x14ac:dyDescent="0.35">
      <c r="B5274" s="1796"/>
      <c r="N5274" s="1796"/>
    </row>
    <row r="5275" spans="2:14" x14ac:dyDescent="0.35">
      <c r="B5275" s="1796"/>
      <c r="N5275" s="1796"/>
    </row>
    <row r="5276" spans="2:14" x14ac:dyDescent="0.35">
      <c r="B5276" s="1796"/>
      <c r="N5276" s="1796"/>
    </row>
    <row r="5277" spans="2:14" x14ac:dyDescent="0.35">
      <c r="B5277" s="1796"/>
      <c r="N5277" s="1796"/>
    </row>
    <row r="5278" spans="2:14" x14ac:dyDescent="0.35">
      <c r="B5278" s="1796"/>
      <c r="N5278" s="1796"/>
    </row>
    <row r="5279" spans="2:14" x14ac:dyDescent="0.35">
      <c r="B5279" s="1796"/>
      <c r="N5279" s="1796"/>
    </row>
    <row r="5280" spans="2:14" x14ac:dyDescent="0.35">
      <c r="B5280" s="1796"/>
      <c r="N5280" s="1796"/>
    </row>
    <row r="5281" spans="2:14" x14ac:dyDescent="0.35">
      <c r="B5281" s="1796"/>
      <c r="N5281" s="1796"/>
    </row>
    <row r="5282" spans="2:14" x14ac:dyDescent="0.35">
      <c r="B5282" s="1796"/>
      <c r="N5282" s="1796"/>
    </row>
    <row r="5283" spans="2:14" x14ac:dyDescent="0.35">
      <c r="B5283" s="1796"/>
      <c r="N5283" s="1796"/>
    </row>
    <row r="5284" spans="2:14" x14ac:dyDescent="0.35">
      <c r="B5284" s="1796"/>
      <c r="N5284" s="1796"/>
    </row>
    <row r="5285" spans="2:14" x14ac:dyDescent="0.35">
      <c r="B5285" s="1796"/>
      <c r="N5285" s="1796"/>
    </row>
    <row r="5286" spans="2:14" x14ac:dyDescent="0.35">
      <c r="B5286" s="1796"/>
      <c r="N5286" s="1796"/>
    </row>
    <row r="5287" spans="2:14" x14ac:dyDescent="0.35">
      <c r="B5287" s="1796"/>
      <c r="N5287" s="1796"/>
    </row>
    <row r="5288" spans="2:14" x14ac:dyDescent="0.35">
      <c r="B5288" s="1796"/>
      <c r="N5288" s="1796"/>
    </row>
    <row r="5289" spans="2:14" x14ac:dyDescent="0.35">
      <c r="B5289" s="1796"/>
      <c r="N5289" s="1796"/>
    </row>
    <row r="5290" spans="2:14" x14ac:dyDescent="0.35">
      <c r="B5290" s="1796"/>
      <c r="N5290" s="1796"/>
    </row>
    <row r="5291" spans="2:14" x14ac:dyDescent="0.35">
      <c r="B5291" s="1796"/>
      <c r="N5291" s="1796"/>
    </row>
    <row r="5292" spans="2:14" x14ac:dyDescent="0.35">
      <c r="B5292" s="1796"/>
      <c r="N5292" s="1796"/>
    </row>
    <row r="5293" spans="2:14" x14ac:dyDescent="0.35">
      <c r="B5293" s="1796"/>
      <c r="N5293" s="1796"/>
    </row>
    <row r="5294" spans="2:14" x14ac:dyDescent="0.35">
      <c r="B5294" s="1796"/>
      <c r="N5294" s="1796"/>
    </row>
    <row r="5295" spans="2:14" x14ac:dyDescent="0.35">
      <c r="B5295" s="1796"/>
      <c r="N5295" s="1796"/>
    </row>
    <row r="5296" spans="2:14" x14ac:dyDescent="0.35">
      <c r="B5296" s="1796"/>
      <c r="N5296" s="1796"/>
    </row>
    <row r="5297" spans="2:14" x14ac:dyDescent="0.35">
      <c r="B5297" s="1796"/>
      <c r="N5297" s="1796"/>
    </row>
    <row r="5298" spans="2:14" x14ac:dyDescent="0.35">
      <c r="B5298" s="1796"/>
      <c r="N5298" s="1796"/>
    </row>
    <row r="5299" spans="2:14" x14ac:dyDescent="0.35">
      <c r="B5299" s="1796"/>
      <c r="N5299" s="1796"/>
    </row>
    <row r="5300" spans="2:14" x14ac:dyDescent="0.35">
      <c r="B5300" s="1796"/>
      <c r="N5300" s="1796"/>
    </row>
    <row r="5301" spans="2:14" x14ac:dyDescent="0.35">
      <c r="B5301" s="1796"/>
      <c r="N5301" s="1796"/>
    </row>
    <row r="5302" spans="2:14" x14ac:dyDescent="0.35">
      <c r="B5302" s="1796"/>
      <c r="N5302" s="1796"/>
    </row>
    <row r="5303" spans="2:14" x14ac:dyDescent="0.35">
      <c r="B5303" s="1796"/>
      <c r="N5303" s="1796"/>
    </row>
    <row r="5304" spans="2:14" x14ac:dyDescent="0.35">
      <c r="B5304" s="1796"/>
      <c r="N5304" s="1796"/>
    </row>
    <row r="5305" spans="2:14" x14ac:dyDescent="0.35">
      <c r="B5305" s="1796"/>
      <c r="N5305" s="1796"/>
    </row>
    <row r="5306" spans="2:14" x14ac:dyDescent="0.35">
      <c r="B5306" s="1796"/>
      <c r="N5306" s="1796"/>
    </row>
    <row r="5307" spans="2:14" x14ac:dyDescent="0.35">
      <c r="B5307" s="1796"/>
      <c r="N5307" s="1796"/>
    </row>
    <row r="5308" spans="2:14" x14ac:dyDescent="0.35">
      <c r="B5308" s="1796"/>
      <c r="N5308" s="1796"/>
    </row>
    <row r="5309" spans="2:14" x14ac:dyDescent="0.35">
      <c r="B5309" s="1796"/>
      <c r="N5309" s="1796"/>
    </row>
    <row r="5310" spans="2:14" x14ac:dyDescent="0.35">
      <c r="B5310" s="1796"/>
      <c r="N5310" s="1796"/>
    </row>
    <row r="5311" spans="2:14" x14ac:dyDescent="0.35">
      <c r="B5311" s="1796"/>
      <c r="N5311" s="1796"/>
    </row>
    <row r="5312" spans="2:14" x14ac:dyDescent="0.35">
      <c r="B5312" s="1796"/>
      <c r="N5312" s="1796"/>
    </row>
    <row r="5313" spans="2:14" x14ac:dyDescent="0.35">
      <c r="B5313" s="1796"/>
      <c r="N5313" s="1796"/>
    </row>
    <row r="5314" spans="2:14" x14ac:dyDescent="0.35">
      <c r="B5314" s="1796"/>
      <c r="N5314" s="1796"/>
    </row>
    <row r="5315" spans="2:14" x14ac:dyDescent="0.35">
      <c r="B5315" s="1796"/>
      <c r="N5315" s="1796"/>
    </row>
    <row r="5316" spans="2:14" x14ac:dyDescent="0.35">
      <c r="B5316" s="1796"/>
      <c r="N5316" s="1796"/>
    </row>
    <row r="5317" spans="2:14" x14ac:dyDescent="0.35">
      <c r="B5317" s="1796"/>
      <c r="N5317" s="1796"/>
    </row>
    <row r="5318" spans="2:14" x14ac:dyDescent="0.35">
      <c r="B5318" s="1796"/>
      <c r="N5318" s="1796"/>
    </row>
    <row r="5319" spans="2:14" x14ac:dyDescent="0.35">
      <c r="B5319" s="1796"/>
      <c r="N5319" s="1796"/>
    </row>
    <row r="5320" spans="2:14" x14ac:dyDescent="0.35">
      <c r="B5320" s="1796"/>
      <c r="N5320" s="1796"/>
    </row>
    <row r="5321" spans="2:14" x14ac:dyDescent="0.35">
      <c r="B5321" s="1796"/>
      <c r="N5321" s="1796"/>
    </row>
    <row r="5322" spans="2:14" x14ac:dyDescent="0.35">
      <c r="B5322" s="1796"/>
      <c r="N5322" s="1796"/>
    </row>
    <row r="5323" spans="2:14" x14ac:dyDescent="0.35">
      <c r="B5323" s="1796"/>
      <c r="N5323" s="1796"/>
    </row>
    <row r="5324" spans="2:14" x14ac:dyDescent="0.35">
      <c r="B5324" s="1796"/>
      <c r="N5324" s="1796"/>
    </row>
    <row r="5325" spans="2:14" x14ac:dyDescent="0.35">
      <c r="B5325" s="1796"/>
      <c r="N5325" s="1796"/>
    </row>
    <row r="5326" spans="2:14" x14ac:dyDescent="0.35">
      <c r="B5326" s="1796"/>
      <c r="N5326" s="1796"/>
    </row>
    <row r="5327" spans="2:14" x14ac:dyDescent="0.35">
      <c r="B5327" s="1796"/>
      <c r="N5327" s="1796"/>
    </row>
    <row r="5328" spans="2:14" x14ac:dyDescent="0.35">
      <c r="B5328" s="1796"/>
      <c r="N5328" s="1796"/>
    </row>
    <row r="5329" spans="2:14" x14ac:dyDescent="0.35">
      <c r="B5329" s="1796"/>
      <c r="N5329" s="1796"/>
    </row>
    <row r="5330" spans="2:14" x14ac:dyDescent="0.35">
      <c r="B5330" s="1796"/>
      <c r="N5330" s="1796"/>
    </row>
    <row r="5331" spans="2:14" x14ac:dyDescent="0.35">
      <c r="B5331" s="1796"/>
      <c r="N5331" s="1796"/>
    </row>
    <row r="5332" spans="2:14" x14ac:dyDescent="0.35">
      <c r="B5332" s="1796"/>
      <c r="N5332" s="1796"/>
    </row>
    <row r="5333" spans="2:14" x14ac:dyDescent="0.35">
      <c r="B5333" s="1796"/>
      <c r="N5333" s="1796"/>
    </row>
    <row r="5334" spans="2:14" x14ac:dyDescent="0.35">
      <c r="B5334" s="1796"/>
      <c r="N5334" s="1796"/>
    </row>
    <row r="5335" spans="2:14" x14ac:dyDescent="0.35">
      <c r="B5335" s="1796"/>
      <c r="N5335" s="1796"/>
    </row>
    <row r="5336" spans="2:14" x14ac:dyDescent="0.35">
      <c r="B5336" s="1796"/>
      <c r="N5336" s="1796"/>
    </row>
    <row r="5337" spans="2:14" x14ac:dyDescent="0.35">
      <c r="B5337" s="1796"/>
      <c r="N5337" s="1796"/>
    </row>
    <row r="5338" spans="2:14" x14ac:dyDescent="0.35">
      <c r="B5338" s="1796"/>
      <c r="N5338" s="1796"/>
    </row>
    <row r="5339" spans="2:14" x14ac:dyDescent="0.35">
      <c r="B5339" s="1796"/>
      <c r="N5339" s="1796"/>
    </row>
    <row r="5340" spans="2:14" x14ac:dyDescent="0.35">
      <c r="B5340" s="1796"/>
      <c r="N5340" s="1796"/>
    </row>
    <row r="5341" spans="2:14" x14ac:dyDescent="0.35">
      <c r="B5341" s="1796"/>
      <c r="N5341" s="1796"/>
    </row>
    <row r="5342" spans="2:14" x14ac:dyDescent="0.35">
      <c r="B5342" s="1796"/>
      <c r="N5342" s="1796"/>
    </row>
    <row r="5343" spans="2:14" x14ac:dyDescent="0.35">
      <c r="B5343" s="1796"/>
      <c r="N5343" s="1796"/>
    </row>
    <row r="5344" spans="2:14" x14ac:dyDescent="0.35">
      <c r="B5344" s="1796"/>
      <c r="N5344" s="1796"/>
    </row>
    <row r="5345" spans="2:14" x14ac:dyDescent="0.35">
      <c r="B5345" s="1796"/>
      <c r="N5345" s="1796"/>
    </row>
    <row r="5346" spans="2:14" x14ac:dyDescent="0.35">
      <c r="B5346" s="1796"/>
      <c r="N5346" s="1796"/>
    </row>
    <row r="5347" spans="2:14" x14ac:dyDescent="0.35">
      <c r="B5347" s="1796"/>
      <c r="N5347" s="1796"/>
    </row>
    <row r="5348" spans="2:14" x14ac:dyDescent="0.35">
      <c r="B5348" s="1796"/>
      <c r="N5348" s="1796"/>
    </row>
    <row r="5349" spans="2:14" x14ac:dyDescent="0.35">
      <c r="B5349" s="1796"/>
      <c r="N5349" s="1796"/>
    </row>
    <row r="5350" spans="2:14" x14ac:dyDescent="0.35">
      <c r="B5350" s="1796"/>
      <c r="N5350" s="1796"/>
    </row>
    <row r="5351" spans="2:14" x14ac:dyDescent="0.35">
      <c r="B5351" s="1796"/>
      <c r="N5351" s="1796"/>
    </row>
    <row r="5352" spans="2:14" x14ac:dyDescent="0.35">
      <c r="B5352" s="1796"/>
      <c r="N5352" s="1796"/>
    </row>
    <row r="5353" spans="2:14" x14ac:dyDescent="0.35">
      <c r="B5353" s="1796"/>
      <c r="N5353" s="1796"/>
    </row>
    <row r="5354" spans="2:14" x14ac:dyDescent="0.35">
      <c r="B5354" s="1796"/>
      <c r="N5354" s="1796"/>
    </row>
    <row r="5355" spans="2:14" x14ac:dyDescent="0.35">
      <c r="B5355" s="1796"/>
      <c r="N5355" s="1796"/>
    </row>
    <row r="5356" spans="2:14" x14ac:dyDescent="0.35">
      <c r="B5356" s="1796"/>
      <c r="N5356" s="1796"/>
    </row>
    <row r="5357" spans="2:14" x14ac:dyDescent="0.35">
      <c r="B5357" s="1796"/>
      <c r="N5357" s="1796"/>
    </row>
    <row r="5358" spans="2:14" x14ac:dyDescent="0.35">
      <c r="B5358" s="1796"/>
      <c r="N5358" s="1796"/>
    </row>
    <row r="5359" spans="2:14" x14ac:dyDescent="0.35">
      <c r="B5359" s="1796"/>
      <c r="N5359" s="1796"/>
    </row>
    <row r="5360" spans="2:14" x14ac:dyDescent="0.35">
      <c r="B5360" s="1796"/>
      <c r="N5360" s="1796"/>
    </row>
    <row r="5361" spans="2:14" x14ac:dyDescent="0.35">
      <c r="B5361" s="1796"/>
      <c r="N5361" s="1796"/>
    </row>
    <row r="5362" spans="2:14" x14ac:dyDescent="0.35">
      <c r="B5362" s="1796"/>
      <c r="N5362" s="1796"/>
    </row>
    <row r="5363" spans="2:14" x14ac:dyDescent="0.35">
      <c r="B5363" s="1796"/>
      <c r="N5363" s="1796"/>
    </row>
    <row r="5364" spans="2:14" x14ac:dyDescent="0.35">
      <c r="B5364" s="1796"/>
      <c r="N5364" s="1796"/>
    </row>
    <row r="5365" spans="2:14" x14ac:dyDescent="0.35">
      <c r="B5365" s="1796"/>
      <c r="N5365" s="1796"/>
    </row>
    <row r="5366" spans="2:14" x14ac:dyDescent="0.35">
      <c r="B5366" s="1796"/>
      <c r="N5366" s="1796"/>
    </row>
    <row r="5367" spans="2:14" x14ac:dyDescent="0.35">
      <c r="B5367" s="1796"/>
      <c r="N5367" s="1796"/>
    </row>
    <row r="5368" spans="2:14" x14ac:dyDescent="0.35">
      <c r="B5368" s="1796"/>
      <c r="N5368" s="1796"/>
    </row>
    <row r="5369" spans="2:14" x14ac:dyDescent="0.35">
      <c r="B5369" s="1796"/>
      <c r="N5369" s="1796"/>
    </row>
    <row r="5370" spans="2:14" x14ac:dyDescent="0.35">
      <c r="B5370" s="1796"/>
      <c r="C5370" s="3584" t="s">
        <v>135</v>
      </c>
      <c r="D5370" s="3584"/>
      <c r="E5370" s="3584"/>
      <c r="F5370" s="3584"/>
      <c r="G5370" s="3584"/>
      <c r="H5370" s="3584"/>
      <c r="I5370" s="3584"/>
      <c r="J5370" s="3584"/>
      <c r="K5370" s="3584"/>
      <c r="L5370" s="3584"/>
      <c r="M5370" s="3584"/>
      <c r="N5370" s="1796"/>
    </row>
    <row r="5371" spans="2:14" x14ac:dyDescent="0.35">
      <c r="B5371" s="1796"/>
      <c r="C5371" s="3584"/>
      <c r="D5371" s="3584"/>
      <c r="E5371" s="3584"/>
      <c r="F5371" s="3584"/>
      <c r="G5371" s="3584"/>
      <c r="H5371" s="3584"/>
      <c r="I5371" s="3584"/>
      <c r="J5371" s="3584"/>
      <c r="K5371" s="3584"/>
      <c r="L5371" s="3584"/>
      <c r="M5371" s="3584"/>
      <c r="N5371" s="1796"/>
    </row>
    <row r="5372" spans="2:14" x14ac:dyDescent="0.35">
      <c r="B5372" s="1796"/>
      <c r="C5372" s="3584"/>
      <c r="D5372" s="3584"/>
      <c r="E5372" s="3584"/>
      <c r="F5372" s="3584"/>
      <c r="G5372" s="3584"/>
      <c r="H5372" s="3584"/>
      <c r="I5372" s="3584"/>
      <c r="J5372" s="3584"/>
      <c r="K5372" s="3584"/>
      <c r="L5372" s="3584"/>
      <c r="M5372" s="3584"/>
      <c r="N5372" s="1796"/>
    </row>
    <row r="5373" spans="2:14" x14ac:dyDescent="0.35">
      <c r="B5373" s="1796"/>
      <c r="C5373" s="3584"/>
      <c r="D5373" s="3584"/>
      <c r="E5373" s="3584"/>
      <c r="F5373" s="3584"/>
      <c r="G5373" s="3584"/>
      <c r="H5373" s="3584"/>
      <c r="I5373" s="3584"/>
      <c r="J5373" s="3584"/>
      <c r="K5373" s="3584"/>
      <c r="L5373" s="3584"/>
      <c r="M5373" s="3584"/>
      <c r="N5373" s="1796"/>
    </row>
    <row r="5374" spans="2:14" x14ac:dyDescent="0.35">
      <c r="B5374" s="1796"/>
      <c r="C5374" s="3584"/>
      <c r="D5374" s="3584"/>
      <c r="E5374" s="3584"/>
      <c r="F5374" s="3584"/>
      <c r="G5374" s="3584"/>
      <c r="H5374" s="3584"/>
      <c r="I5374" s="3584"/>
      <c r="J5374" s="3584"/>
      <c r="K5374" s="3584"/>
      <c r="L5374" s="3584"/>
      <c r="M5374" s="3584"/>
      <c r="N5374" s="1796"/>
    </row>
    <row r="5375" spans="2:14" x14ac:dyDescent="0.35">
      <c r="B5375" s="1796"/>
      <c r="C5375" s="3584"/>
      <c r="D5375" s="3584"/>
      <c r="E5375" s="3584"/>
      <c r="F5375" s="3584"/>
      <c r="G5375" s="3584"/>
      <c r="H5375" s="3584"/>
      <c r="I5375" s="3584"/>
      <c r="J5375" s="3584"/>
      <c r="K5375" s="3584"/>
      <c r="L5375" s="3584"/>
      <c r="M5375" s="3584"/>
      <c r="N5375" s="1796"/>
    </row>
    <row r="5376" spans="2:14" x14ac:dyDescent="0.35">
      <c r="B5376" s="1796"/>
      <c r="N5376" s="1796"/>
    </row>
    <row r="5377" spans="2:14" x14ac:dyDescent="0.35">
      <c r="B5377" s="1796"/>
      <c r="N5377" s="1796"/>
    </row>
    <row r="5378" spans="2:14" x14ac:dyDescent="0.35">
      <c r="B5378" s="1796"/>
      <c r="N5378" s="1796"/>
    </row>
    <row r="5379" spans="2:14" x14ac:dyDescent="0.35">
      <c r="B5379" s="1796"/>
      <c r="N5379" s="1796"/>
    </row>
    <row r="5380" spans="2:14" x14ac:dyDescent="0.35">
      <c r="B5380" s="1796"/>
      <c r="N5380" s="1796"/>
    </row>
    <row r="5381" spans="2:14" x14ac:dyDescent="0.35">
      <c r="B5381" s="1796"/>
      <c r="N5381" s="1796"/>
    </row>
    <row r="5382" spans="2:14" x14ac:dyDescent="0.35">
      <c r="B5382" s="1796"/>
      <c r="N5382" s="1796"/>
    </row>
    <row r="5383" spans="2:14" x14ac:dyDescent="0.35">
      <c r="B5383" s="1796"/>
      <c r="N5383" s="1796"/>
    </row>
    <row r="5384" spans="2:14" x14ac:dyDescent="0.35">
      <c r="B5384" s="1796"/>
      <c r="N5384" s="1796"/>
    </row>
    <row r="5385" spans="2:14" x14ac:dyDescent="0.35">
      <c r="B5385" s="1796"/>
      <c r="N5385" s="1796"/>
    </row>
    <row r="5386" spans="2:14" x14ac:dyDescent="0.35">
      <c r="B5386" s="1796"/>
      <c r="N5386" s="1796"/>
    </row>
    <row r="5387" spans="2:14" x14ac:dyDescent="0.35">
      <c r="B5387" s="1796"/>
      <c r="N5387" s="1796"/>
    </row>
    <row r="5388" spans="2:14" x14ac:dyDescent="0.35">
      <c r="B5388" s="1796"/>
      <c r="N5388" s="1796"/>
    </row>
    <row r="5389" spans="2:14" x14ac:dyDescent="0.35">
      <c r="B5389" s="1796"/>
      <c r="N5389" s="1796"/>
    </row>
    <row r="5390" spans="2:14" x14ac:dyDescent="0.35">
      <c r="B5390" s="1796"/>
      <c r="N5390" s="1796"/>
    </row>
    <row r="5391" spans="2:14" x14ac:dyDescent="0.35">
      <c r="B5391" s="1796"/>
      <c r="N5391" s="1796"/>
    </row>
    <row r="5392" spans="2:14" x14ac:dyDescent="0.35">
      <c r="B5392" s="1796"/>
      <c r="N5392" s="1796"/>
    </row>
    <row r="5393" spans="2:14" x14ac:dyDescent="0.35">
      <c r="B5393" s="1796"/>
      <c r="N5393" s="1796"/>
    </row>
    <row r="5394" spans="2:14" ht="16" thickBot="1" x14ac:dyDescent="0.4">
      <c r="B5394" s="1796"/>
      <c r="N5394" s="1796"/>
    </row>
    <row r="5395" spans="2:14" ht="16" thickBot="1" x14ac:dyDescent="0.4">
      <c r="B5395" s="1796"/>
      <c r="D5395" s="3587" t="s">
        <v>135</v>
      </c>
      <c r="E5395" s="3588"/>
      <c r="F5395" s="3589"/>
      <c r="N5395" s="1796"/>
    </row>
    <row r="5396" spans="2:14" x14ac:dyDescent="0.35">
      <c r="B5396" s="1796"/>
      <c r="C5396" s="3583" t="s">
        <v>127</v>
      </c>
      <c r="D5396" s="3515"/>
      <c r="E5396" s="3515"/>
      <c r="F5396" s="3515"/>
      <c r="G5396" s="3515"/>
      <c r="H5396" s="3515"/>
      <c r="I5396" s="3515"/>
      <c r="J5396" s="3515"/>
      <c r="K5396" s="3515"/>
      <c r="L5396" s="3515"/>
      <c r="M5396" s="3515"/>
      <c r="N5396" s="1796"/>
    </row>
    <row r="5397" spans="2:14" x14ac:dyDescent="0.35">
      <c r="B5397" s="1796"/>
      <c r="C5397" s="3583"/>
      <c r="D5397" s="3515"/>
      <c r="E5397" s="3515"/>
      <c r="F5397" s="3515"/>
      <c r="G5397" s="3515"/>
      <c r="H5397" s="3515"/>
      <c r="I5397" s="3515"/>
      <c r="J5397" s="3515"/>
      <c r="K5397" s="3515"/>
      <c r="L5397" s="3515"/>
      <c r="M5397" s="3515"/>
      <c r="N5397" s="1796"/>
    </row>
    <row r="5398" spans="2:14" x14ac:dyDescent="0.35">
      <c r="B5398" s="1796"/>
      <c r="N5398" s="1796"/>
    </row>
    <row r="5399" spans="2:14" x14ac:dyDescent="0.35">
      <c r="B5399" s="1796"/>
      <c r="N5399" s="1796"/>
    </row>
    <row r="5400" spans="2:14" x14ac:dyDescent="0.35">
      <c r="B5400" s="1796"/>
      <c r="N5400" s="1796"/>
    </row>
    <row r="5401" spans="2:14" x14ac:dyDescent="0.35">
      <c r="B5401" s="1796"/>
      <c r="N5401" s="1796"/>
    </row>
    <row r="5402" spans="2:14" x14ac:dyDescent="0.35">
      <c r="B5402" s="1796"/>
      <c r="N5402" s="1796"/>
    </row>
    <row r="5403" spans="2:14" x14ac:dyDescent="0.35">
      <c r="B5403" s="1796"/>
      <c r="N5403" s="1796"/>
    </row>
    <row r="5404" spans="2:14" x14ac:dyDescent="0.35">
      <c r="B5404" s="1796"/>
      <c r="N5404" s="1796"/>
    </row>
    <row r="5405" spans="2:14" x14ac:dyDescent="0.35">
      <c r="B5405" s="1796"/>
      <c r="N5405" s="1796"/>
    </row>
    <row r="5406" spans="2:14" x14ac:dyDescent="0.35">
      <c r="B5406" s="1796"/>
      <c r="N5406" s="1796"/>
    </row>
    <row r="5407" spans="2:14" x14ac:dyDescent="0.35">
      <c r="B5407" s="1796"/>
      <c r="N5407" s="1796"/>
    </row>
    <row r="5408" spans="2:14" x14ac:dyDescent="0.35">
      <c r="B5408" s="1796"/>
      <c r="N5408" s="1796"/>
    </row>
    <row r="5409" spans="2:14" x14ac:dyDescent="0.35">
      <c r="B5409" s="1796"/>
      <c r="N5409" s="1796"/>
    </row>
    <row r="5410" spans="2:14" x14ac:dyDescent="0.35">
      <c r="B5410" s="1796"/>
      <c r="N5410" s="1796"/>
    </row>
    <row r="5411" spans="2:14" x14ac:dyDescent="0.35">
      <c r="B5411" s="1796"/>
      <c r="N5411" s="1796"/>
    </row>
    <row r="5412" spans="2:14" x14ac:dyDescent="0.35">
      <c r="B5412" s="1796"/>
      <c r="N5412" s="1796"/>
    </row>
    <row r="5413" spans="2:14" x14ac:dyDescent="0.35">
      <c r="B5413" s="1796"/>
      <c r="N5413" s="1796"/>
    </row>
    <row r="5414" spans="2:14" x14ac:dyDescent="0.35">
      <c r="B5414" s="1796"/>
      <c r="N5414" s="1796"/>
    </row>
    <row r="5415" spans="2:14" x14ac:dyDescent="0.35">
      <c r="B5415" s="1796"/>
      <c r="N5415" s="1796"/>
    </row>
    <row r="5416" spans="2:14" x14ac:dyDescent="0.35">
      <c r="B5416" s="1796"/>
      <c r="N5416" s="1796"/>
    </row>
    <row r="5417" spans="2:14" x14ac:dyDescent="0.35">
      <c r="B5417" s="1796"/>
      <c r="N5417" s="1796"/>
    </row>
    <row r="5418" spans="2:14" x14ac:dyDescent="0.35">
      <c r="B5418" s="1796"/>
      <c r="N5418" s="1796"/>
    </row>
    <row r="5419" spans="2:14" x14ac:dyDescent="0.35">
      <c r="B5419" s="1796"/>
      <c r="N5419" s="1796"/>
    </row>
    <row r="5420" spans="2:14" x14ac:dyDescent="0.35">
      <c r="B5420" s="1796"/>
      <c r="N5420" s="1796"/>
    </row>
    <row r="5421" spans="2:14" x14ac:dyDescent="0.35">
      <c r="B5421" s="1796"/>
      <c r="N5421" s="1796"/>
    </row>
    <row r="5422" spans="2:14" x14ac:dyDescent="0.35">
      <c r="B5422" s="1796"/>
      <c r="N5422" s="1796"/>
    </row>
    <row r="5423" spans="2:14" x14ac:dyDescent="0.35">
      <c r="B5423" s="1796"/>
      <c r="N5423" s="1796"/>
    </row>
    <row r="5424" spans="2:14" x14ac:dyDescent="0.35">
      <c r="B5424" s="1796"/>
      <c r="N5424" s="1796"/>
    </row>
    <row r="5425" spans="2:14" x14ac:dyDescent="0.35">
      <c r="B5425" s="1796"/>
      <c r="N5425" s="1796"/>
    </row>
    <row r="5426" spans="2:14" x14ac:dyDescent="0.35">
      <c r="B5426" s="1796"/>
      <c r="N5426" s="1796"/>
    </row>
    <row r="5427" spans="2:14" x14ac:dyDescent="0.35">
      <c r="B5427" s="1796"/>
      <c r="N5427" s="1796"/>
    </row>
    <row r="5428" spans="2:14" x14ac:dyDescent="0.35">
      <c r="B5428" s="1796"/>
      <c r="N5428" s="1796"/>
    </row>
    <row r="5429" spans="2:14" x14ac:dyDescent="0.35">
      <c r="B5429" s="1796"/>
      <c r="N5429" s="1796"/>
    </row>
    <row r="5430" spans="2:14" x14ac:dyDescent="0.35">
      <c r="B5430" s="1796"/>
      <c r="N5430" s="1796"/>
    </row>
    <row r="5431" spans="2:14" x14ac:dyDescent="0.35">
      <c r="B5431" s="1796"/>
      <c r="N5431" s="1796"/>
    </row>
    <row r="5432" spans="2:14" x14ac:dyDescent="0.35">
      <c r="B5432" s="1796"/>
      <c r="N5432" s="1796"/>
    </row>
    <row r="5433" spans="2:14" x14ac:dyDescent="0.35">
      <c r="B5433" s="1796"/>
      <c r="N5433" s="1796"/>
    </row>
    <row r="5434" spans="2:14" x14ac:dyDescent="0.35">
      <c r="B5434" s="1796"/>
      <c r="N5434" s="1796"/>
    </row>
    <row r="5435" spans="2:14" x14ac:dyDescent="0.35">
      <c r="B5435" s="1796"/>
      <c r="N5435" s="1796"/>
    </row>
    <row r="5436" spans="2:14" x14ac:dyDescent="0.35">
      <c r="B5436" s="1796"/>
      <c r="N5436" s="1796"/>
    </row>
    <row r="5437" spans="2:14" x14ac:dyDescent="0.35">
      <c r="B5437" s="1796"/>
      <c r="N5437" s="1796"/>
    </row>
    <row r="5438" spans="2:14" x14ac:dyDescent="0.35">
      <c r="B5438" s="1796"/>
      <c r="N5438" s="1796"/>
    </row>
    <row r="5439" spans="2:14" x14ac:dyDescent="0.35">
      <c r="B5439" s="1796"/>
      <c r="N5439" s="1796"/>
    </row>
    <row r="5440" spans="2:14" x14ac:dyDescent="0.35">
      <c r="B5440" s="1796"/>
      <c r="N5440" s="1796"/>
    </row>
    <row r="5441" spans="2:14" x14ac:dyDescent="0.35">
      <c r="B5441" s="1796"/>
      <c r="N5441" s="1796"/>
    </row>
    <row r="5442" spans="2:14" x14ac:dyDescent="0.35">
      <c r="B5442" s="1796"/>
      <c r="N5442" s="1796"/>
    </row>
    <row r="5443" spans="2:14" x14ac:dyDescent="0.35">
      <c r="B5443" s="1796"/>
      <c r="N5443" s="1796"/>
    </row>
    <row r="5444" spans="2:14" x14ac:dyDescent="0.35">
      <c r="B5444" s="1796"/>
      <c r="N5444" s="1796"/>
    </row>
    <row r="5445" spans="2:14" x14ac:dyDescent="0.35">
      <c r="B5445" s="1796"/>
      <c r="N5445" s="1796"/>
    </row>
    <row r="5446" spans="2:14" x14ac:dyDescent="0.35">
      <c r="B5446" s="1796"/>
      <c r="N5446" s="1796"/>
    </row>
    <row r="5447" spans="2:14" x14ac:dyDescent="0.35">
      <c r="B5447" s="1796"/>
      <c r="N5447" s="1796"/>
    </row>
    <row r="5448" spans="2:14" x14ac:dyDescent="0.35">
      <c r="B5448" s="1796"/>
      <c r="N5448" s="1796"/>
    </row>
    <row r="5449" spans="2:14" x14ac:dyDescent="0.35">
      <c r="B5449" s="1796"/>
      <c r="N5449" s="1796"/>
    </row>
    <row r="5450" spans="2:14" x14ac:dyDescent="0.35">
      <c r="B5450" s="1796"/>
      <c r="N5450" s="1796"/>
    </row>
    <row r="5451" spans="2:14" x14ac:dyDescent="0.35">
      <c r="B5451" s="1796"/>
      <c r="N5451" s="1796"/>
    </row>
    <row r="5452" spans="2:14" x14ac:dyDescent="0.35">
      <c r="B5452" s="1796"/>
      <c r="N5452" s="1796"/>
    </row>
    <row r="5453" spans="2:14" x14ac:dyDescent="0.35">
      <c r="B5453" s="1796"/>
      <c r="N5453" s="1796"/>
    </row>
    <row r="5454" spans="2:14" x14ac:dyDescent="0.35">
      <c r="B5454" s="1796"/>
      <c r="N5454" s="1796"/>
    </row>
    <row r="5455" spans="2:14" x14ac:dyDescent="0.35">
      <c r="B5455" s="1796"/>
      <c r="N5455" s="1796"/>
    </row>
    <row r="5456" spans="2:14" x14ac:dyDescent="0.35">
      <c r="B5456" s="1796"/>
      <c r="N5456" s="1796"/>
    </row>
    <row r="5457" spans="2:14" x14ac:dyDescent="0.35">
      <c r="B5457" s="1796"/>
      <c r="N5457" s="1796"/>
    </row>
    <row r="5458" spans="2:14" x14ac:dyDescent="0.35">
      <c r="B5458" s="1796"/>
      <c r="N5458" s="1796"/>
    </row>
    <row r="5459" spans="2:14" x14ac:dyDescent="0.35">
      <c r="B5459" s="1796"/>
      <c r="N5459" s="1796"/>
    </row>
    <row r="5460" spans="2:14" x14ac:dyDescent="0.35">
      <c r="B5460" s="1796"/>
      <c r="N5460" s="1796"/>
    </row>
    <row r="5461" spans="2:14" x14ac:dyDescent="0.35">
      <c r="B5461" s="1796"/>
      <c r="N5461" s="1796"/>
    </row>
    <row r="5462" spans="2:14" x14ac:dyDescent="0.35">
      <c r="B5462" s="1796"/>
      <c r="N5462" s="1796"/>
    </row>
    <row r="5463" spans="2:14" x14ac:dyDescent="0.35">
      <c r="B5463" s="1796"/>
      <c r="N5463" s="1796"/>
    </row>
    <row r="5464" spans="2:14" x14ac:dyDescent="0.35">
      <c r="B5464" s="1796"/>
      <c r="N5464" s="1796"/>
    </row>
    <row r="5465" spans="2:14" x14ac:dyDescent="0.35">
      <c r="B5465" s="1796"/>
      <c r="N5465" s="1796"/>
    </row>
    <row r="5466" spans="2:14" x14ac:dyDescent="0.35">
      <c r="B5466" s="1796"/>
      <c r="N5466" s="1796"/>
    </row>
    <row r="5467" spans="2:14" x14ac:dyDescent="0.35">
      <c r="B5467" s="1796"/>
      <c r="N5467" s="1796"/>
    </row>
    <row r="5468" spans="2:14" x14ac:dyDescent="0.35">
      <c r="B5468" s="1796"/>
      <c r="N5468" s="1796"/>
    </row>
    <row r="5469" spans="2:14" x14ac:dyDescent="0.35">
      <c r="B5469" s="1796"/>
      <c r="N5469" s="1796"/>
    </row>
    <row r="5470" spans="2:14" x14ac:dyDescent="0.35">
      <c r="B5470" s="1796"/>
      <c r="N5470" s="1796"/>
    </row>
    <row r="5471" spans="2:14" x14ac:dyDescent="0.35">
      <c r="B5471" s="1796"/>
      <c r="N5471" s="1796"/>
    </row>
    <row r="5472" spans="2:14" x14ac:dyDescent="0.35">
      <c r="B5472" s="1796"/>
      <c r="N5472" s="1796"/>
    </row>
    <row r="5473" spans="2:14" x14ac:dyDescent="0.35">
      <c r="B5473" s="1796"/>
      <c r="N5473" s="1796"/>
    </row>
    <row r="5474" spans="2:14" x14ac:dyDescent="0.35">
      <c r="B5474" s="1796"/>
      <c r="N5474" s="1796"/>
    </row>
    <row r="5475" spans="2:14" x14ac:dyDescent="0.35">
      <c r="B5475" s="1796"/>
      <c r="N5475" s="1796"/>
    </row>
    <row r="5476" spans="2:14" x14ac:dyDescent="0.35">
      <c r="B5476" s="1796"/>
      <c r="N5476" s="1796"/>
    </row>
    <row r="5477" spans="2:14" x14ac:dyDescent="0.35">
      <c r="B5477" s="1796"/>
      <c r="N5477" s="1796"/>
    </row>
    <row r="5478" spans="2:14" x14ac:dyDescent="0.35">
      <c r="B5478" s="1796"/>
      <c r="N5478" s="1796"/>
    </row>
    <row r="5479" spans="2:14" x14ac:dyDescent="0.35">
      <c r="B5479" s="1796"/>
      <c r="N5479" s="1796"/>
    </row>
    <row r="5480" spans="2:14" x14ac:dyDescent="0.35">
      <c r="B5480" s="1796"/>
      <c r="N5480" s="1796"/>
    </row>
    <row r="5481" spans="2:14" x14ac:dyDescent="0.35">
      <c r="B5481" s="1796"/>
      <c r="C5481" s="3584" t="s">
        <v>135</v>
      </c>
      <c r="D5481" s="3584"/>
      <c r="E5481" s="3584"/>
      <c r="F5481" s="3584"/>
      <c r="G5481" s="3584"/>
      <c r="H5481" s="3584"/>
      <c r="I5481" s="3584"/>
      <c r="J5481" s="3584"/>
      <c r="K5481" s="3584"/>
      <c r="L5481" s="3584"/>
      <c r="M5481" s="3584"/>
      <c r="N5481" s="1796"/>
    </row>
    <row r="5482" spans="2:14" x14ac:dyDescent="0.35">
      <c r="B5482" s="1796"/>
      <c r="C5482" s="3584"/>
      <c r="D5482" s="3584"/>
      <c r="E5482" s="3584"/>
      <c r="F5482" s="3584"/>
      <c r="G5482" s="3584"/>
      <c r="H5482" s="3584"/>
      <c r="I5482" s="3584"/>
      <c r="J5482" s="3584"/>
      <c r="K5482" s="3584"/>
      <c r="L5482" s="3584"/>
      <c r="M5482" s="3584"/>
      <c r="N5482" s="1796"/>
    </row>
    <row r="5483" spans="2:14" x14ac:dyDescent="0.35">
      <c r="B5483" s="1796"/>
      <c r="C5483" s="3584"/>
      <c r="D5483" s="3584"/>
      <c r="E5483" s="3584"/>
      <c r="F5483" s="3584"/>
      <c r="G5483" s="3584"/>
      <c r="H5483" s="3584"/>
      <c r="I5483" s="3584"/>
      <c r="J5483" s="3584"/>
      <c r="K5483" s="3584"/>
      <c r="L5483" s="3584"/>
      <c r="M5483" s="3584"/>
      <c r="N5483" s="1796"/>
    </row>
    <row r="5484" spans="2:14" x14ac:dyDescent="0.35">
      <c r="B5484" s="1796"/>
      <c r="C5484" s="3584"/>
      <c r="D5484" s="3584"/>
      <c r="E5484" s="3584"/>
      <c r="F5484" s="3584"/>
      <c r="G5484" s="3584"/>
      <c r="H5484" s="3584"/>
      <c r="I5484" s="3584"/>
      <c r="J5484" s="3584"/>
      <c r="K5484" s="3584"/>
      <c r="L5484" s="3584"/>
      <c r="M5484" s="3584"/>
      <c r="N5484" s="1796"/>
    </row>
    <row r="5485" spans="2:14" x14ac:dyDescent="0.35">
      <c r="B5485" s="1796"/>
      <c r="C5485" s="3584"/>
      <c r="D5485" s="3584"/>
      <c r="E5485" s="3584"/>
      <c r="F5485" s="3584"/>
      <c r="G5485" s="3584"/>
      <c r="H5485" s="3584"/>
      <c r="I5485" s="3584"/>
      <c r="J5485" s="3584"/>
      <c r="K5485" s="3584"/>
      <c r="L5485" s="3584"/>
      <c r="M5485" s="3584"/>
      <c r="N5485" s="1796"/>
    </row>
    <row r="5486" spans="2:14" x14ac:dyDescent="0.35">
      <c r="B5486" s="1796"/>
      <c r="C5486" s="3584"/>
      <c r="D5486" s="3584"/>
      <c r="E5486" s="3584"/>
      <c r="F5486" s="3584"/>
      <c r="G5486" s="3584"/>
      <c r="H5486" s="3584"/>
      <c r="I5486" s="3584"/>
      <c r="J5486" s="3584"/>
      <c r="K5486" s="3584"/>
      <c r="L5486" s="3584"/>
      <c r="M5486" s="3584"/>
      <c r="N5486" s="1796"/>
    </row>
    <row r="5487" spans="2:14" x14ac:dyDescent="0.35">
      <c r="B5487" s="1796"/>
      <c r="N5487" s="1796"/>
    </row>
    <row r="5488" spans="2:14" x14ac:dyDescent="0.35">
      <c r="B5488" s="1796"/>
      <c r="N5488" s="1796"/>
    </row>
    <row r="5489" spans="2:14" x14ac:dyDescent="0.35">
      <c r="B5489" s="1796"/>
      <c r="N5489" s="1796"/>
    </row>
    <row r="5490" spans="2:14" x14ac:dyDescent="0.35">
      <c r="B5490" s="1796"/>
      <c r="N5490" s="1796"/>
    </row>
    <row r="5491" spans="2:14" x14ac:dyDescent="0.35">
      <c r="B5491" s="1796"/>
      <c r="N5491" s="1796"/>
    </row>
    <row r="5492" spans="2:14" x14ac:dyDescent="0.35">
      <c r="B5492" s="1796"/>
      <c r="N5492" s="1796"/>
    </row>
    <row r="5493" spans="2:14" x14ac:dyDescent="0.35">
      <c r="B5493" s="1796"/>
      <c r="N5493" s="1796"/>
    </row>
    <row r="5494" spans="2:14" x14ac:dyDescent="0.35">
      <c r="B5494" s="1796"/>
      <c r="N5494" s="1796"/>
    </row>
    <row r="5495" spans="2:14" x14ac:dyDescent="0.35">
      <c r="B5495" s="1796"/>
      <c r="N5495" s="1796"/>
    </row>
    <row r="5496" spans="2:14" x14ac:dyDescent="0.35">
      <c r="B5496" s="1796"/>
      <c r="N5496" s="1796"/>
    </row>
    <row r="5497" spans="2:14" x14ac:dyDescent="0.35">
      <c r="B5497" s="1796"/>
      <c r="N5497" s="1796"/>
    </row>
    <row r="5498" spans="2:14" x14ac:dyDescent="0.35">
      <c r="B5498" s="1796"/>
      <c r="N5498" s="1796"/>
    </row>
    <row r="5499" spans="2:14" x14ac:dyDescent="0.35">
      <c r="B5499" s="1796"/>
      <c r="N5499" s="1796"/>
    </row>
    <row r="5500" spans="2:14" x14ac:dyDescent="0.35">
      <c r="B5500" s="1796"/>
      <c r="N5500" s="1796"/>
    </row>
    <row r="5501" spans="2:14" x14ac:dyDescent="0.35">
      <c r="B5501" s="1796"/>
      <c r="N5501" s="1796"/>
    </row>
    <row r="5502" spans="2:14" x14ac:dyDescent="0.35">
      <c r="B5502" s="1796"/>
      <c r="N5502" s="1796"/>
    </row>
    <row r="5503" spans="2:14" x14ac:dyDescent="0.35">
      <c r="B5503" s="1796"/>
      <c r="N5503" s="1796"/>
    </row>
    <row r="5504" spans="2:14" x14ac:dyDescent="0.35">
      <c r="B5504" s="1796"/>
      <c r="N5504" s="1796"/>
    </row>
    <row r="5505" spans="2:14" ht="16" thickBot="1" x14ac:dyDescent="0.4">
      <c r="B5505" s="1796"/>
      <c r="N5505" s="1796"/>
    </row>
    <row r="5506" spans="2:14" ht="16" thickBot="1" x14ac:dyDescent="0.4">
      <c r="B5506" s="1796"/>
      <c r="D5506" s="3587" t="s">
        <v>135</v>
      </c>
      <c r="E5506" s="3588"/>
      <c r="F5506" s="3589"/>
      <c r="N5506" s="1796"/>
    </row>
    <row r="5507" spans="2:14" x14ac:dyDescent="0.35">
      <c r="B5507" s="1796"/>
      <c r="C5507" s="3583" t="s">
        <v>143</v>
      </c>
      <c r="D5507" s="3515"/>
      <c r="E5507" s="3515"/>
      <c r="F5507" s="3515"/>
      <c r="G5507" s="3515"/>
      <c r="H5507" s="3515"/>
      <c r="I5507" s="3515"/>
      <c r="J5507" s="3515"/>
      <c r="K5507" s="3515"/>
      <c r="L5507" s="3515"/>
      <c r="M5507" s="3515"/>
      <c r="N5507" s="1796"/>
    </row>
    <row r="5508" spans="2:14" x14ac:dyDescent="0.35">
      <c r="B5508" s="1796"/>
      <c r="C5508" s="3583"/>
      <c r="D5508" s="3515"/>
      <c r="E5508" s="3515"/>
      <c r="F5508" s="3515"/>
      <c r="G5508" s="3515"/>
      <c r="H5508" s="3515"/>
      <c r="I5508" s="3515"/>
      <c r="J5508" s="3515"/>
      <c r="K5508" s="3515"/>
      <c r="L5508" s="3515"/>
      <c r="M5508" s="3515"/>
      <c r="N5508" s="1796"/>
    </row>
    <row r="5509" spans="2:14" x14ac:dyDescent="0.35">
      <c r="B5509" s="1796"/>
      <c r="N5509" s="1796"/>
    </row>
    <row r="5510" spans="2:14" x14ac:dyDescent="0.35">
      <c r="B5510" s="1796"/>
      <c r="N5510" s="1796"/>
    </row>
    <row r="5511" spans="2:14" x14ac:dyDescent="0.35">
      <c r="B5511" s="1796"/>
      <c r="N5511" s="1796"/>
    </row>
    <row r="5512" spans="2:14" x14ac:dyDescent="0.35">
      <c r="B5512" s="1796"/>
      <c r="N5512" s="1796"/>
    </row>
    <row r="5513" spans="2:14" x14ac:dyDescent="0.35">
      <c r="B5513" s="1796"/>
      <c r="N5513" s="1796"/>
    </row>
    <row r="5514" spans="2:14" x14ac:dyDescent="0.35">
      <c r="B5514" s="1796"/>
      <c r="N5514" s="1796"/>
    </row>
    <row r="5515" spans="2:14" x14ac:dyDescent="0.35">
      <c r="B5515" s="1796"/>
      <c r="N5515" s="1796"/>
    </row>
    <row r="5516" spans="2:14" x14ac:dyDescent="0.35">
      <c r="B5516" s="1796"/>
      <c r="N5516" s="1796"/>
    </row>
    <row r="5517" spans="2:14" x14ac:dyDescent="0.35">
      <c r="B5517" s="1796"/>
      <c r="N5517" s="1796"/>
    </row>
    <row r="5518" spans="2:14" x14ac:dyDescent="0.35">
      <c r="B5518" s="1796"/>
      <c r="N5518" s="1796"/>
    </row>
    <row r="5519" spans="2:14" x14ac:dyDescent="0.35">
      <c r="B5519" s="1796"/>
      <c r="N5519" s="1796"/>
    </row>
    <row r="5520" spans="2:14" x14ac:dyDescent="0.35">
      <c r="B5520" s="1796"/>
      <c r="N5520" s="1796"/>
    </row>
    <row r="5521" spans="2:14" x14ac:dyDescent="0.35">
      <c r="B5521" s="1796"/>
      <c r="N5521" s="1796"/>
    </row>
    <row r="5522" spans="2:14" x14ac:dyDescent="0.35">
      <c r="B5522" s="1796"/>
      <c r="N5522" s="1796"/>
    </row>
    <row r="5523" spans="2:14" x14ac:dyDescent="0.35">
      <c r="B5523" s="1796"/>
      <c r="N5523" s="1796"/>
    </row>
    <row r="5524" spans="2:14" x14ac:dyDescent="0.35">
      <c r="B5524" s="1796"/>
      <c r="N5524" s="1796"/>
    </row>
    <row r="5525" spans="2:14" x14ac:dyDescent="0.35">
      <c r="B5525" s="1796"/>
      <c r="N5525" s="1796"/>
    </row>
    <row r="5526" spans="2:14" x14ac:dyDescent="0.35">
      <c r="B5526" s="1796"/>
      <c r="N5526" s="1796"/>
    </row>
    <row r="5527" spans="2:14" x14ac:dyDescent="0.35">
      <c r="B5527" s="1796"/>
      <c r="N5527" s="1796"/>
    </row>
    <row r="5528" spans="2:14" x14ac:dyDescent="0.35">
      <c r="B5528" s="1796"/>
      <c r="N5528" s="1796"/>
    </row>
    <row r="5529" spans="2:14" x14ac:dyDescent="0.35">
      <c r="B5529" s="1796"/>
      <c r="N5529" s="1796"/>
    </row>
    <row r="5530" spans="2:14" x14ac:dyDescent="0.35">
      <c r="B5530" s="1796"/>
      <c r="N5530" s="1796"/>
    </row>
    <row r="5531" spans="2:14" x14ac:dyDescent="0.35">
      <c r="B5531" s="1796"/>
      <c r="N5531" s="1796"/>
    </row>
    <row r="5532" spans="2:14" x14ac:dyDescent="0.35">
      <c r="B5532" s="1796"/>
      <c r="N5532" s="1796"/>
    </row>
    <row r="5533" spans="2:14" x14ac:dyDescent="0.35">
      <c r="B5533" s="1796"/>
      <c r="N5533" s="1796"/>
    </row>
    <row r="5534" spans="2:14" x14ac:dyDescent="0.35">
      <c r="B5534" s="1796"/>
      <c r="N5534" s="1796"/>
    </row>
    <row r="5535" spans="2:14" x14ac:dyDescent="0.35">
      <c r="B5535" s="1796"/>
      <c r="N5535" s="1796"/>
    </row>
    <row r="5536" spans="2:14" x14ac:dyDescent="0.35">
      <c r="B5536" s="1796"/>
      <c r="N5536" s="1796"/>
    </row>
    <row r="5537" spans="2:14" x14ac:dyDescent="0.35">
      <c r="B5537" s="1796"/>
      <c r="N5537" s="1796"/>
    </row>
    <row r="5538" spans="2:14" x14ac:dyDescent="0.35">
      <c r="B5538" s="1796"/>
      <c r="N5538" s="1796"/>
    </row>
    <row r="5539" spans="2:14" x14ac:dyDescent="0.35">
      <c r="B5539" s="1796"/>
      <c r="N5539" s="1796"/>
    </row>
    <row r="5540" spans="2:14" x14ac:dyDescent="0.35">
      <c r="B5540" s="1796"/>
      <c r="N5540" s="1796"/>
    </row>
    <row r="5541" spans="2:14" x14ac:dyDescent="0.35">
      <c r="B5541" s="1796"/>
      <c r="N5541" s="1796"/>
    </row>
    <row r="5542" spans="2:14" x14ac:dyDescent="0.35">
      <c r="B5542" s="1796"/>
      <c r="N5542" s="1796"/>
    </row>
    <row r="5543" spans="2:14" x14ac:dyDescent="0.35">
      <c r="B5543" s="1796"/>
      <c r="N5543" s="1796"/>
    </row>
    <row r="5544" spans="2:14" x14ac:dyDescent="0.35">
      <c r="B5544" s="1796"/>
      <c r="N5544" s="1796"/>
    </row>
    <row r="5545" spans="2:14" x14ac:dyDescent="0.35">
      <c r="B5545" s="1796"/>
      <c r="N5545" s="1796"/>
    </row>
    <row r="5546" spans="2:14" x14ac:dyDescent="0.35">
      <c r="B5546" s="1796"/>
      <c r="N5546" s="1796"/>
    </row>
    <row r="5547" spans="2:14" x14ac:dyDescent="0.35">
      <c r="B5547" s="1796"/>
      <c r="N5547" s="1796"/>
    </row>
    <row r="5548" spans="2:14" x14ac:dyDescent="0.35">
      <c r="B5548" s="1796"/>
      <c r="N5548" s="1796"/>
    </row>
    <row r="5549" spans="2:14" x14ac:dyDescent="0.35">
      <c r="B5549" s="1796"/>
      <c r="N5549" s="1796"/>
    </row>
    <row r="5550" spans="2:14" x14ac:dyDescent="0.35">
      <c r="B5550" s="1796"/>
      <c r="N5550" s="1796"/>
    </row>
    <row r="5551" spans="2:14" x14ac:dyDescent="0.35">
      <c r="B5551" s="1796"/>
      <c r="N5551" s="1796"/>
    </row>
    <row r="5552" spans="2:14" x14ac:dyDescent="0.35">
      <c r="B5552" s="1796"/>
      <c r="N5552" s="1796"/>
    </row>
    <row r="5553" spans="2:14" x14ac:dyDescent="0.35">
      <c r="B5553" s="1796"/>
      <c r="N5553" s="1796"/>
    </row>
    <row r="5554" spans="2:14" x14ac:dyDescent="0.35">
      <c r="B5554" s="1796"/>
      <c r="N5554" s="1796"/>
    </row>
    <row r="5555" spans="2:14" x14ac:dyDescent="0.35">
      <c r="B5555" s="1796"/>
      <c r="N5555" s="1796"/>
    </row>
    <row r="5556" spans="2:14" x14ac:dyDescent="0.35">
      <c r="B5556" s="1796"/>
      <c r="N5556" s="1796"/>
    </row>
    <row r="5557" spans="2:14" x14ac:dyDescent="0.35">
      <c r="B5557" s="1796"/>
      <c r="N5557" s="1796"/>
    </row>
    <row r="5558" spans="2:14" x14ac:dyDescent="0.35">
      <c r="B5558" s="1796"/>
      <c r="N5558" s="1796"/>
    </row>
    <row r="5559" spans="2:14" x14ac:dyDescent="0.35">
      <c r="B5559" s="1796"/>
      <c r="N5559" s="1796"/>
    </row>
    <row r="5560" spans="2:14" x14ac:dyDescent="0.35">
      <c r="B5560" s="1796"/>
      <c r="N5560" s="1796"/>
    </row>
    <row r="5561" spans="2:14" x14ac:dyDescent="0.35">
      <c r="B5561" s="1796"/>
      <c r="N5561" s="1796"/>
    </row>
    <row r="5562" spans="2:14" x14ac:dyDescent="0.35">
      <c r="B5562" s="1796"/>
      <c r="N5562" s="1796"/>
    </row>
    <row r="5563" spans="2:14" x14ac:dyDescent="0.35">
      <c r="B5563" s="1796"/>
      <c r="N5563" s="1796"/>
    </row>
    <row r="5564" spans="2:14" x14ac:dyDescent="0.35">
      <c r="B5564" s="1796"/>
      <c r="N5564" s="1796"/>
    </row>
    <row r="5565" spans="2:14" x14ac:dyDescent="0.35">
      <c r="B5565" s="1796"/>
      <c r="N5565" s="1796"/>
    </row>
    <row r="5566" spans="2:14" x14ac:dyDescent="0.35">
      <c r="B5566" s="1796"/>
      <c r="N5566" s="1796"/>
    </row>
    <row r="5567" spans="2:14" x14ac:dyDescent="0.35">
      <c r="B5567" s="1796"/>
      <c r="N5567" s="1796"/>
    </row>
    <row r="5568" spans="2:14" x14ac:dyDescent="0.35">
      <c r="B5568" s="1796"/>
      <c r="N5568" s="1796"/>
    </row>
    <row r="5569" spans="2:14" x14ac:dyDescent="0.35">
      <c r="B5569" s="1796"/>
      <c r="N5569" s="1796"/>
    </row>
    <row r="5570" spans="2:14" x14ac:dyDescent="0.35">
      <c r="B5570" s="1796"/>
      <c r="N5570" s="1796"/>
    </row>
    <row r="5571" spans="2:14" x14ac:dyDescent="0.35">
      <c r="B5571" s="1796"/>
      <c r="N5571" s="1796"/>
    </row>
    <row r="5572" spans="2:14" x14ac:dyDescent="0.35">
      <c r="B5572" s="1796"/>
      <c r="N5572" s="1796"/>
    </row>
    <row r="5573" spans="2:14" x14ac:dyDescent="0.35">
      <c r="B5573" s="1796"/>
      <c r="N5573" s="1796"/>
    </row>
    <row r="5574" spans="2:14" x14ac:dyDescent="0.35">
      <c r="B5574" s="1796"/>
      <c r="N5574" s="1796"/>
    </row>
    <row r="5575" spans="2:14" x14ac:dyDescent="0.35">
      <c r="B5575" s="1796"/>
      <c r="N5575" s="1796"/>
    </row>
    <row r="5576" spans="2:14" x14ac:dyDescent="0.35">
      <c r="B5576" s="1796"/>
      <c r="N5576" s="1796"/>
    </row>
    <row r="5577" spans="2:14" x14ac:dyDescent="0.35">
      <c r="B5577" s="1796"/>
      <c r="N5577" s="1796"/>
    </row>
    <row r="5578" spans="2:14" x14ac:dyDescent="0.35">
      <c r="B5578" s="1796"/>
      <c r="N5578" s="1796"/>
    </row>
    <row r="5579" spans="2:14" x14ac:dyDescent="0.35">
      <c r="B5579" s="1796"/>
      <c r="N5579" s="1796"/>
    </row>
    <row r="5580" spans="2:14" x14ac:dyDescent="0.35">
      <c r="B5580" s="1796"/>
      <c r="N5580" s="1796"/>
    </row>
    <row r="5581" spans="2:14" x14ac:dyDescent="0.35">
      <c r="B5581" s="1796"/>
      <c r="N5581" s="1796"/>
    </row>
    <row r="5582" spans="2:14" x14ac:dyDescent="0.35">
      <c r="B5582" s="1796"/>
      <c r="N5582" s="1796"/>
    </row>
    <row r="5583" spans="2:14" x14ac:dyDescent="0.35">
      <c r="B5583" s="1796"/>
      <c r="N5583" s="1796"/>
    </row>
    <row r="5584" spans="2:14" x14ac:dyDescent="0.35">
      <c r="B5584" s="1796"/>
      <c r="N5584" s="1796"/>
    </row>
    <row r="5585" spans="2:14" x14ac:dyDescent="0.35">
      <c r="B5585" s="1796"/>
      <c r="N5585" s="1796"/>
    </row>
    <row r="5586" spans="2:14" x14ac:dyDescent="0.35">
      <c r="B5586" s="1796"/>
      <c r="N5586" s="1796"/>
    </row>
    <row r="5587" spans="2:14" x14ac:dyDescent="0.35">
      <c r="B5587" s="1796"/>
      <c r="N5587" s="1796"/>
    </row>
    <row r="5588" spans="2:14" x14ac:dyDescent="0.35">
      <c r="B5588" s="1796"/>
      <c r="N5588" s="1796"/>
    </row>
    <row r="5589" spans="2:14" x14ac:dyDescent="0.35">
      <c r="B5589" s="1796"/>
      <c r="N5589" s="1796"/>
    </row>
    <row r="5590" spans="2:14" x14ac:dyDescent="0.35">
      <c r="B5590" s="1796"/>
      <c r="N5590" s="1796"/>
    </row>
    <row r="5591" spans="2:14" x14ac:dyDescent="0.35">
      <c r="B5591" s="1796"/>
      <c r="N5591" s="1796"/>
    </row>
    <row r="5592" spans="2:14" x14ac:dyDescent="0.35">
      <c r="B5592" s="1796"/>
      <c r="N5592" s="1796"/>
    </row>
    <row r="5593" spans="2:14" x14ac:dyDescent="0.35">
      <c r="B5593" s="1796"/>
      <c r="N5593" s="1796"/>
    </row>
    <row r="5594" spans="2:14" x14ac:dyDescent="0.35">
      <c r="B5594" s="1796"/>
      <c r="N5594" s="1796"/>
    </row>
    <row r="5595" spans="2:14" x14ac:dyDescent="0.35">
      <c r="B5595" s="1796"/>
      <c r="N5595" s="1796"/>
    </row>
    <row r="5596" spans="2:14" x14ac:dyDescent="0.35">
      <c r="B5596" s="1796"/>
      <c r="N5596" s="1796"/>
    </row>
    <row r="5597" spans="2:14" x14ac:dyDescent="0.35">
      <c r="B5597" s="1796"/>
      <c r="N5597" s="1796"/>
    </row>
    <row r="5598" spans="2:14" x14ac:dyDescent="0.35">
      <c r="B5598" s="1796"/>
      <c r="N5598" s="1796"/>
    </row>
    <row r="5599" spans="2:14" x14ac:dyDescent="0.35">
      <c r="B5599" s="1796"/>
      <c r="N5599" s="1796"/>
    </row>
    <row r="5600" spans="2:14" x14ac:dyDescent="0.35">
      <c r="B5600" s="1796"/>
      <c r="N5600" s="1796"/>
    </row>
    <row r="5601" spans="2:14" x14ac:dyDescent="0.35">
      <c r="B5601" s="1796"/>
      <c r="N5601" s="1796"/>
    </row>
    <row r="5602" spans="2:14" x14ac:dyDescent="0.35">
      <c r="B5602" s="1796"/>
      <c r="N5602" s="1796"/>
    </row>
    <row r="5603" spans="2:14" x14ac:dyDescent="0.35">
      <c r="B5603" s="1796"/>
      <c r="N5603" s="1796"/>
    </row>
    <row r="5604" spans="2:14" x14ac:dyDescent="0.35">
      <c r="B5604" s="1796"/>
      <c r="N5604" s="1796"/>
    </row>
    <row r="5605" spans="2:14" x14ac:dyDescent="0.35">
      <c r="B5605" s="1796"/>
      <c r="N5605" s="1796"/>
    </row>
    <row r="5606" spans="2:14" x14ac:dyDescent="0.35">
      <c r="B5606" s="1796"/>
      <c r="N5606" s="1796"/>
    </row>
    <row r="5607" spans="2:14" x14ac:dyDescent="0.35">
      <c r="B5607" s="1796"/>
      <c r="N5607" s="1796"/>
    </row>
    <row r="5608" spans="2:14" x14ac:dyDescent="0.35">
      <c r="B5608" s="1796"/>
      <c r="N5608" s="1796"/>
    </row>
    <row r="5609" spans="2:14" x14ac:dyDescent="0.35">
      <c r="B5609" s="1796"/>
      <c r="N5609" s="1796"/>
    </row>
    <row r="5610" spans="2:14" x14ac:dyDescent="0.35">
      <c r="B5610" s="1796"/>
      <c r="N5610" s="1796"/>
    </row>
    <row r="5611" spans="2:14" x14ac:dyDescent="0.35">
      <c r="B5611" s="1796"/>
      <c r="N5611" s="1796"/>
    </row>
    <row r="5612" spans="2:14" x14ac:dyDescent="0.35">
      <c r="B5612" s="1796"/>
      <c r="N5612" s="1796"/>
    </row>
    <row r="5613" spans="2:14" x14ac:dyDescent="0.35">
      <c r="B5613" s="1796"/>
      <c r="N5613" s="1796"/>
    </row>
    <row r="5614" spans="2:14" x14ac:dyDescent="0.35">
      <c r="B5614" s="1796"/>
      <c r="N5614" s="1796"/>
    </row>
    <row r="5615" spans="2:14" x14ac:dyDescent="0.35">
      <c r="B5615" s="1796"/>
      <c r="N5615" s="1796"/>
    </row>
    <row r="5616" spans="2:14" x14ac:dyDescent="0.35">
      <c r="B5616" s="1796"/>
      <c r="N5616" s="1796"/>
    </row>
    <row r="5617" spans="2:14" x14ac:dyDescent="0.35">
      <c r="B5617" s="1796"/>
      <c r="N5617" s="1796"/>
    </row>
    <row r="5618" spans="2:14" x14ac:dyDescent="0.35">
      <c r="B5618" s="1796"/>
      <c r="N5618" s="1796"/>
    </row>
    <row r="5619" spans="2:14" x14ac:dyDescent="0.35">
      <c r="B5619" s="1796"/>
      <c r="N5619" s="1796"/>
    </row>
    <row r="5620" spans="2:14" x14ac:dyDescent="0.35">
      <c r="B5620" s="1796"/>
      <c r="N5620" s="1796"/>
    </row>
    <row r="5621" spans="2:14" x14ac:dyDescent="0.35">
      <c r="B5621" s="1796"/>
      <c r="N5621" s="1796"/>
    </row>
    <row r="5622" spans="2:14" x14ac:dyDescent="0.35">
      <c r="B5622" s="1796"/>
      <c r="N5622" s="1796"/>
    </row>
    <row r="5623" spans="2:14" x14ac:dyDescent="0.35">
      <c r="B5623" s="1796"/>
      <c r="N5623" s="1796"/>
    </row>
    <row r="5624" spans="2:14" x14ac:dyDescent="0.35">
      <c r="B5624" s="1796"/>
      <c r="N5624" s="1796"/>
    </row>
    <row r="5625" spans="2:14" x14ac:dyDescent="0.35">
      <c r="B5625" s="1796"/>
      <c r="N5625" s="1796"/>
    </row>
    <row r="5626" spans="2:14" x14ac:dyDescent="0.35">
      <c r="B5626" s="1796"/>
      <c r="N5626" s="1796"/>
    </row>
    <row r="5627" spans="2:14" x14ac:dyDescent="0.35">
      <c r="B5627" s="1796"/>
      <c r="N5627" s="1796"/>
    </row>
    <row r="5628" spans="2:14" x14ac:dyDescent="0.35">
      <c r="B5628" s="1796"/>
      <c r="N5628" s="1796"/>
    </row>
    <row r="5629" spans="2:14" x14ac:dyDescent="0.35">
      <c r="B5629" s="1796"/>
      <c r="N5629" s="1796"/>
    </row>
    <row r="5630" spans="2:14" x14ac:dyDescent="0.35">
      <c r="B5630" s="1796"/>
      <c r="N5630" s="1796"/>
    </row>
    <row r="5631" spans="2:14" x14ac:dyDescent="0.35">
      <c r="B5631" s="1796"/>
      <c r="N5631" s="1796"/>
    </row>
    <row r="5632" spans="2:14" x14ac:dyDescent="0.35">
      <c r="B5632" s="1796"/>
      <c r="N5632" s="1796"/>
    </row>
    <row r="5633" spans="2:14" x14ac:dyDescent="0.35">
      <c r="B5633" s="1796"/>
      <c r="N5633" s="1796"/>
    </row>
    <row r="5634" spans="2:14" x14ac:dyDescent="0.35">
      <c r="B5634" s="1796"/>
      <c r="N5634" s="1796"/>
    </row>
    <row r="5635" spans="2:14" x14ac:dyDescent="0.35">
      <c r="B5635" s="1796"/>
      <c r="N5635" s="1796"/>
    </row>
    <row r="5636" spans="2:14" x14ac:dyDescent="0.35">
      <c r="B5636" s="1796"/>
      <c r="N5636" s="1796"/>
    </row>
    <row r="5637" spans="2:14" x14ac:dyDescent="0.35">
      <c r="B5637" s="1796"/>
      <c r="N5637" s="1796"/>
    </row>
    <row r="5638" spans="2:14" x14ac:dyDescent="0.35">
      <c r="B5638" s="1796"/>
      <c r="N5638" s="1796"/>
    </row>
    <row r="5639" spans="2:14" x14ac:dyDescent="0.35">
      <c r="B5639" s="1796"/>
      <c r="N5639" s="1796"/>
    </row>
    <row r="5640" spans="2:14" x14ac:dyDescent="0.35">
      <c r="B5640" s="1796"/>
      <c r="N5640" s="1796"/>
    </row>
    <row r="5641" spans="2:14" x14ac:dyDescent="0.35">
      <c r="B5641" s="1796"/>
      <c r="N5641" s="1796"/>
    </row>
    <row r="5642" spans="2:14" x14ac:dyDescent="0.35">
      <c r="B5642" s="1796"/>
      <c r="N5642" s="1796"/>
    </row>
    <row r="5643" spans="2:14" x14ac:dyDescent="0.35">
      <c r="B5643" s="1796"/>
      <c r="N5643" s="1796"/>
    </row>
    <row r="5644" spans="2:14" x14ac:dyDescent="0.35">
      <c r="B5644" s="1796"/>
      <c r="N5644" s="1796"/>
    </row>
    <row r="5645" spans="2:14" x14ac:dyDescent="0.35">
      <c r="B5645" s="1796"/>
      <c r="N5645" s="1796"/>
    </row>
    <row r="5646" spans="2:14" x14ac:dyDescent="0.35">
      <c r="B5646" s="1796"/>
      <c r="N5646" s="1796"/>
    </row>
    <row r="5647" spans="2:14" x14ac:dyDescent="0.35">
      <c r="B5647" s="1796"/>
      <c r="N5647" s="1796"/>
    </row>
    <row r="5648" spans="2:14" x14ac:dyDescent="0.35">
      <c r="B5648" s="1796"/>
      <c r="N5648" s="1796"/>
    </row>
    <row r="5649" spans="2:14" x14ac:dyDescent="0.35">
      <c r="B5649" s="1796"/>
      <c r="N5649" s="1796"/>
    </row>
    <row r="5650" spans="2:14" x14ac:dyDescent="0.35">
      <c r="B5650" s="1796"/>
      <c r="N5650" s="1796"/>
    </row>
    <row r="5651" spans="2:14" x14ac:dyDescent="0.35">
      <c r="B5651" s="1796"/>
      <c r="N5651" s="1796"/>
    </row>
    <row r="5652" spans="2:14" x14ac:dyDescent="0.35">
      <c r="B5652" s="1796"/>
      <c r="N5652" s="1796"/>
    </row>
    <row r="5653" spans="2:14" x14ac:dyDescent="0.35">
      <c r="B5653" s="1796"/>
      <c r="N5653" s="1796"/>
    </row>
    <row r="5654" spans="2:14" x14ac:dyDescent="0.35">
      <c r="B5654" s="1796"/>
      <c r="N5654" s="1796"/>
    </row>
    <row r="5655" spans="2:14" x14ac:dyDescent="0.35">
      <c r="B5655" s="1796"/>
      <c r="N5655" s="1796"/>
    </row>
    <row r="5656" spans="2:14" x14ac:dyDescent="0.35">
      <c r="B5656" s="1796"/>
      <c r="N5656" s="1796"/>
    </row>
    <row r="5657" spans="2:14" x14ac:dyDescent="0.35">
      <c r="B5657" s="1796"/>
      <c r="N5657" s="1796"/>
    </row>
    <row r="5658" spans="2:14" x14ac:dyDescent="0.35">
      <c r="B5658" s="1796"/>
      <c r="N5658" s="1796"/>
    </row>
    <row r="5659" spans="2:14" x14ac:dyDescent="0.35">
      <c r="B5659" s="1796"/>
      <c r="N5659" s="1796"/>
    </row>
    <row r="5660" spans="2:14" x14ac:dyDescent="0.35">
      <c r="B5660" s="1796"/>
      <c r="N5660" s="1796"/>
    </row>
    <row r="5661" spans="2:14" x14ac:dyDescent="0.35">
      <c r="B5661" s="1796"/>
      <c r="N5661" s="1796"/>
    </row>
    <row r="5662" spans="2:14" x14ac:dyDescent="0.35">
      <c r="B5662" s="1796"/>
      <c r="N5662" s="1796"/>
    </row>
    <row r="5663" spans="2:14" x14ac:dyDescent="0.35">
      <c r="B5663" s="1796"/>
      <c r="N5663" s="1796"/>
    </row>
    <row r="5664" spans="2:14" x14ac:dyDescent="0.35">
      <c r="B5664" s="1796"/>
      <c r="N5664" s="1796"/>
    </row>
    <row r="5665" spans="2:14" x14ac:dyDescent="0.35">
      <c r="B5665" s="1796"/>
      <c r="N5665" s="1796"/>
    </row>
    <row r="5666" spans="2:14" x14ac:dyDescent="0.35">
      <c r="B5666" s="1796"/>
      <c r="N5666" s="1796"/>
    </row>
    <row r="5667" spans="2:14" x14ac:dyDescent="0.35">
      <c r="B5667" s="1796"/>
      <c r="N5667" s="1796"/>
    </row>
    <row r="5668" spans="2:14" x14ac:dyDescent="0.35">
      <c r="B5668" s="1796"/>
      <c r="N5668" s="1796"/>
    </row>
    <row r="5669" spans="2:14" x14ac:dyDescent="0.35">
      <c r="B5669" s="1796"/>
      <c r="N5669" s="1796"/>
    </row>
    <row r="5670" spans="2:14" x14ac:dyDescent="0.35">
      <c r="B5670" s="1796"/>
      <c r="N5670" s="1796"/>
    </row>
    <row r="5671" spans="2:14" x14ac:dyDescent="0.35">
      <c r="B5671" s="1796"/>
      <c r="N5671" s="1796"/>
    </row>
    <row r="5672" spans="2:14" x14ac:dyDescent="0.35">
      <c r="B5672" s="1796"/>
      <c r="N5672" s="1796"/>
    </row>
    <row r="5673" spans="2:14" x14ac:dyDescent="0.35">
      <c r="B5673" s="1796"/>
      <c r="N5673" s="1796"/>
    </row>
    <row r="5674" spans="2:14" x14ac:dyDescent="0.35">
      <c r="B5674" s="1796"/>
      <c r="N5674" s="1796"/>
    </row>
    <row r="5675" spans="2:14" x14ac:dyDescent="0.35">
      <c r="B5675" s="1796"/>
      <c r="N5675" s="1796"/>
    </row>
    <row r="5676" spans="2:14" x14ac:dyDescent="0.35">
      <c r="B5676" s="1796"/>
      <c r="N5676" s="1796"/>
    </row>
    <row r="5677" spans="2:14" x14ac:dyDescent="0.35">
      <c r="B5677" s="1796"/>
      <c r="N5677" s="1796"/>
    </row>
    <row r="5678" spans="2:14" x14ac:dyDescent="0.35">
      <c r="B5678" s="1796"/>
      <c r="N5678" s="1796"/>
    </row>
    <row r="5679" spans="2:14" x14ac:dyDescent="0.35">
      <c r="B5679" s="1796"/>
      <c r="N5679" s="1796"/>
    </row>
    <row r="5680" spans="2:14" x14ac:dyDescent="0.35">
      <c r="B5680" s="1796"/>
      <c r="N5680" s="1796"/>
    </row>
    <row r="5681" spans="2:14" x14ac:dyDescent="0.35">
      <c r="B5681" s="1796"/>
      <c r="N5681" s="1796"/>
    </row>
    <row r="5682" spans="2:14" x14ac:dyDescent="0.35">
      <c r="B5682" s="1796"/>
      <c r="N5682" s="1796"/>
    </row>
    <row r="5683" spans="2:14" x14ac:dyDescent="0.35">
      <c r="B5683" s="1796"/>
      <c r="N5683" s="1796"/>
    </row>
    <row r="5684" spans="2:14" x14ac:dyDescent="0.35">
      <c r="B5684" s="1796"/>
      <c r="N5684" s="1796"/>
    </row>
    <row r="5685" spans="2:14" x14ac:dyDescent="0.35">
      <c r="B5685" s="1796"/>
      <c r="N5685" s="1796"/>
    </row>
    <row r="5686" spans="2:14" x14ac:dyDescent="0.35">
      <c r="B5686" s="1796"/>
      <c r="N5686" s="1796"/>
    </row>
    <row r="5687" spans="2:14" x14ac:dyDescent="0.35">
      <c r="B5687" s="1796"/>
      <c r="N5687" s="1796"/>
    </row>
    <row r="5688" spans="2:14" x14ac:dyDescent="0.35">
      <c r="B5688" s="1796"/>
      <c r="N5688" s="1796"/>
    </row>
    <row r="5689" spans="2:14" x14ac:dyDescent="0.35">
      <c r="B5689" s="1796"/>
      <c r="N5689" s="1796"/>
    </row>
    <row r="5690" spans="2:14" x14ac:dyDescent="0.35">
      <c r="B5690" s="1796"/>
      <c r="N5690" s="1796"/>
    </row>
    <row r="5691" spans="2:14" x14ac:dyDescent="0.35">
      <c r="B5691" s="1796"/>
      <c r="N5691" s="1796"/>
    </row>
    <row r="5692" spans="2:14" x14ac:dyDescent="0.35">
      <c r="B5692" s="1796"/>
      <c r="N5692" s="1796"/>
    </row>
    <row r="5693" spans="2:14" x14ac:dyDescent="0.35">
      <c r="B5693" s="1796"/>
      <c r="N5693" s="1796"/>
    </row>
    <row r="5694" spans="2:14" x14ac:dyDescent="0.35">
      <c r="B5694" s="1796"/>
      <c r="N5694" s="1796"/>
    </row>
    <row r="5695" spans="2:14" x14ac:dyDescent="0.35">
      <c r="B5695" s="1796"/>
      <c r="N5695" s="1796"/>
    </row>
    <row r="5696" spans="2:14" x14ac:dyDescent="0.35">
      <c r="B5696" s="1796"/>
      <c r="N5696" s="1796"/>
    </row>
    <row r="5697" spans="2:14" x14ac:dyDescent="0.35">
      <c r="B5697" s="1796"/>
      <c r="N5697" s="1796"/>
    </row>
    <row r="5698" spans="2:14" x14ac:dyDescent="0.35">
      <c r="B5698" s="1796"/>
      <c r="C5698" s="3584" t="s">
        <v>135</v>
      </c>
      <c r="D5698" s="3584"/>
      <c r="E5698" s="3584"/>
      <c r="F5698" s="3584"/>
      <c r="G5698" s="3584"/>
      <c r="H5698" s="3584"/>
      <c r="I5698" s="3584"/>
      <c r="J5698" s="3584"/>
      <c r="K5698" s="3584"/>
      <c r="L5698" s="3584"/>
      <c r="M5698" s="3584"/>
      <c r="N5698" s="1796"/>
    </row>
    <row r="5699" spans="2:14" x14ac:dyDescent="0.35">
      <c r="B5699" s="1796"/>
      <c r="C5699" s="3584"/>
      <c r="D5699" s="3584"/>
      <c r="E5699" s="3584"/>
      <c r="F5699" s="3584"/>
      <c r="G5699" s="3584"/>
      <c r="H5699" s="3584"/>
      <c r="I5699" s="3584"/>
      <c r="J5699" s="3584"/>
      <c r="K5699" s="3584"/>
      <c r="L5699" s="3584"/>
      <c r="M5699" s="3584"/>
      <c r="N5699" s="1796"/>
    </row>
    <row r="5700" spans="2:14" x14ac:dyDescent="0.35">
      <c r="B5700" s="1796"/>
      <c r="C5700" s="3584"/>
      <c r="D5700" s="3584"/>
      <c r="E5700" s="3584"/>
      <c r="F5700" s="3584"/>
      <c r="G5700" s="3584"/>
      <c r="H5700" s="3584"/>
      <c r="I5700" s="3584"/>
      <c r="J5700" s="3584"/>
      <c r="K5700" s="3584"/>
      <c r="L5700" s="3584"/>
      <c r="M5700" s="3584"/>
      <c r="N5700" s="1796"/>
    </row>
    <row r="5701" spans="2:14" x14ac:dyDescent="0.35">
      <c r="B5701" s="1796"/>
      <c r="C5701" s="3584"/>
      <c r="D5701" s="3584"/>
      <c r="E5701" s="3584"/>
      <c r="F5701" s="3584"/>
      <c r="G5701" s="3584"/>
      <c r="H5701" s="3584"/>
      <c r="I5701" s="3584"/>
      <c r="J5701" s="3584"/>
      <c r="K5701" s="3584"/>
      <c r="L5701" s="3584"/>
      <c r="M5701" s="3584"/>
      <c r="N5701" s="1796"/>
    </row>
    <row r="5702" spans="2:14" x14ac:dyDescent="0.35">
      <c r="B5702" s="1796"/>
      <c r="C5702" s="3584"/>
      <c r="D5702" s="3584"/>
      <c r="E5702" s="3584"/>
      <c r="F5702" s="3584"/>
      <c r="G5702" s="3584"/>
      <c r="H5702" s="3584"/>
      <c r="I5702" s="3584"/>
      <c r="J5702" s="3584"/>
      <c r="K5702" s="3584"/>
      <c r="L5702" s="3584"/>
      <c r="M5702" s="3584"/>
      <c r="N5702" s="1796"/>
    </row>
    <row r="5703" spans="2:14" x14ac:dyDescent="0.35">
      <c r="B5703" s="1796"/>
      <c r="C5703" s="3584"/>
      <c r="D5703" s="3584"/>
      <c r="E5703" s="3584"/>
      <c r="F5703" s="3584"/>
      <c r="G5703" s="3584"/>
      <c r="H5703" s="3584"/>
      <c r="I5703" s="3584"/>
      <c r="J5703" s="3584"/>
      <c r="K5703" s="3584"/>
      <c r="L5703" s="3584"/>
      <c r="M5703" s="3584"/>
      <c r="N5703" s="1796"/>
    </row>
    <row r="5704" spans="2:14" x14ac:dyDescent="0.35">
      <c r="B5704" s="1796"/>
      <c r="N5704" s="1796"/>
    </row>
    <row r="5705" spans="2:14" x14ac:dyDescent="0.35">
      <c r="B5705" s="1796"/>
      <c r="N5705" s="1796"/>
    </row>
    <row r="5706" spans="2:14" x14ac:dyDescent="0.35">
      <c r="B5706" s="1796"/>
      <c r="N5706" s="1796"/>
    </row>
    <row r="5707" spans="2:14" x14ac:dyDescent="0.35">
      <c r="B5707" s="1796"/>
      <c r="N5707" s="1796"/>
    </row>
    <row r="5708" spans="2:14" x14ac:dyDescent="0.35">
      <c r="B5708" s="1796"/>
      <c r="N5708" s="1796"/>
    </row>
    <row r="5709" spans="2:14" x14ac:dyDescent="0.35">
      <c r="B5709" s="1796"/>
      <c r="N5709" s="1796"/>
    </row>
    <row r="5710" spans="2:14" x14ac:dyDescent="0.35">
      <c r="B5710" s="1796"/>
      <c r="N5710" s="1796"/>
    </row>
    <row r="5711" spans="2:14" x14ac:dyDescent="0.35">
      <c r="B5711" s="1796"/>
      <c r="N5711" s="1796"/>
    </row>
    <row r="5712" spans="2:14" x14ac:dyDescent="0.35">
      <c r="B5712" s="1796"/>
      <c r="N5712" s="1796"/>
    </row>
    <row r="5713" spans="2:14" x14ac:dyDescent="0.35">
      <c r="B5713" s="1796"/>
      <c r="N5713" s="1796"/>
    </row>
    <row r="5714" spans="2:14" x14ac:dyDescent="0.35">
      <c r="B5714" s="1796"/>
      <c r="N5714" s="1796"/>
    </row>
    <row r="5715" spans="2:14" x14ac:dyDescent="0.35">
      <c r="B5715" s="1796"/>
      <c r="N5715" s="1796"/>
    </row>
    <row r="5716" spans="2:14" x14ac:dyDescent="0.35">
      <c r="B5716" s="1796"/>
      <c r="N5716" s="1796"/>
    </row>
    <row r="5717" spans="2:14" x14ac:dyDescent="0.35">
      <c r="B5717" s="1796"/>
      <c r="N5717" s="1796"/>
    </row>
    <row r="5718" spans="2:14" x14ac:dyDescent="0.35">
      <c r="B5718" s="1796"/>
      <c r="N5718" s="1796"/>
    </row>
    <row r="5719" spans="2:14" x14ac:dyDescent="0.35">
      <c r="B5719" s="1796"/>
      <c r="N5719" s="1796"/>
    </row>
    <row r="5720" spans="2:14" x14ac:dyDescent="0.35">
      <c r="B5720" s="1796"/>
      <c r="N5720" s="1796"/>
    </row>
    <row r="5721" spans="2:14" x14ac:dyDescent="0.35">
      <c r="B5721" s="1796"/>
      <c r="N5721" s="1796"/>
    </row>
    <row r="5722" spans="2:14" ht="16" thickBot="1" x14ac:dyDescent="0.4">
      <c r="B5722" s="1796"/>
      <c r="N5722" s="1796"/>
    </row>
    <row r="5723" spans="2:14" ht="16" thickBot="1" x14ac:dyDescent="0.4">
      <c r="B5723" s="1796"/>
      <c r="D5723" s="3587" t="s">
        <v>135</v>
      </c>
      <c r="E5723" s="3588"/>
      <c r="F5723" s="3589"/>
      <c r="N5723" s="1796"/>
    </row>
    <row r="5724" spans="2:14" x14ac:dyDescent="0.35">
      <c r="B5724" s="1796"/>
      <c r="C5724" s="3583" t="s">
        <v>148</v>
      </c>
      <c r="D5724" s="3515"/>
      <c r="E5724" s="3515"/>
      <c r="F5724" s="3515"/>
      <c r="G5724" s="3515"/>
      <c r="H5724" s="3515"/>
      <c r="I5724" s="3515"/>
      <c r="J5724" s="3515"/>
      <c r="K5724" s="3515"/>
      <c r="L5724" s="3515"/>
      <c r="M5724" s="3515"/>
      <c r="N5724" s="1796"/>
    </row>
    <row r="5725" spans="2:14" x14ac:dyDescent="0.35">
      <c r="B5725" s="1796"/>
      <c r="C5725" s="3583"/>
      <c r="D5725" s="3515"/>
      <c r="E5725" s="3515"/>
      <c r="F5725" s="3515"/>
      <c r="G5725" s="3515"/>
      <c r="H5725" s="3515"/>
      <c r="I5725" s="3515"/>
      <c r="J5725" s="3515"/>
      <c r="K5725" s="3515"/>
      <c r="L5725" s="3515"/>
      <c r="M5725" s="3515"/>
      <c r="N5725" s="1796"/>
    </row>
    <row r="5726" spans="2:14" x14ac:dyDescent="0.35">
      <c r="B5726" s="1796"/>
      <c r="N5726" s="1796"/>
    </row>
    <row r="5727" spans="2:14" x14ac:dyDescent="0.35">
      <c r="B5727" s="1796"/>
      <c r="N5727" s="1796"/>
    </row>
    <row r="5728" spans="2:14" x14ac:dyDescent="0.35">
      <c r="B5728" s="1796"/>
      <c r="N5728" s="1796"/>
    </row>
    <row r="5729" spans="2:14" x14ac:dyDescent="0.35">
      <c r="B5729" s="1796"/>
      <c r="N5729" s="1796"/>
    </row>
    <row r="5730" spans="2:14" x14ac:dyDescent="0.35">
      <c r="B5730" s="1796"/>
      <c r="N5730" s="1796"/>
    </row>
    <row r="5731" spans="2:14" x14ac:dyDescent="0.35">
      <c r="B5731" s="1796"/>
      <c r="N5731" s="1796"/>
    </row>
    <row r="5732" spans="2:14" x14ac:dyDescent="0.35">
      <c r="B5732" s="1796"/>
      <c r="N5732" s="1796"/>
    </row>
    <row r="5733" spans="2:14" x14ac:dyDescent="0.35">
      <c r="B5733" s="1796"/>
      <c r="N5733" s="1796"/>
    </row>
    <row r="5734" spans="2:14" x14ac:dyDescent="0.35">
      <c r="B5734" s="1796"/>
      <c r="N5734" s="1796"/>
    </row>
    <row r="5735" spans="2:14" x14ac:dyDescent="0.35">
      <c r="B5735" s="1796"/>
      <c r="N5735" s="1796"/>
    </row>
    <row r="5736" spans="2:14" x14ac:dyDescent="0.35">
      <c r="B5736" s="1796"/>
      <c r="N5736" s="1796"/>
    </row>
    <row r="5737" spans="2:14" x14ac:dyDescent="0.35">
      <c r="B5737" s="1796"/>
      <c r="N5737" s="1796"/>
    </row>
    <row r="5738" spans="2:14" x14ac:dyDescent="0.35">
      <c r="B5738" s="1796"/>
      <c r="N5738" s="1796"/>
    </row>
    <row r="5739" spans="2:14" x14ac:dyDescent="0.35">
      <c r="B5739" s="1796"/>
      <c r="N5739" s="1796"/>
    </row>
    <row r="5740" spans="2:14" x14ac:dyDescent="0.35">
      <c r="B5740" s="1796"/>
      <c r="N5740" s="1796"/>
    </row>
    <row r="5741" spans="2:14" x14ac:dyDescent="0.35">
      <c r="B5741" s="1796"/>
      <c r="N5741" s="1796"/>
    </row>
    <row r="5742" spans="2:14" x14ac:dyDescent="0.35">
      <c r="B5742" s="1796"/>
      <c r="N5742" s="1796"/>
    </row>
    <row r="5743" spans="2:14" x14ac:dyDescent="0.35">
      <c r="B5743" s="1796"/>
      <c r="N5743" s="1796"/>
    </row>
    <row r="5744" spans="2:14" x14ac:dyDescent="0.35">
      <c r="B5744" s="1796"/>
      <c r="N5744" s="1796"/>
    </row>
    <row r="5745" spans="2:14" x14ac:dyDescent="0.35">
      <c r="B5745" s="1796"/>
      <c r="N5745" s="1796"/>
    </row>
    <row r="5746" spans="2:14" x14ac:dyDescent="0.35">
      <c r="B5746" s="1796"/>
      <c r="N5746" s="1796"/>
    </row>
    <row r="5747" spans="2:14" x14ac:dyDescent="0.35">
      <c r="B5747" s="1796"/>
      <c r="N5747" s="1796"/>
    </row>
    <row r="5748" spans="2:14" x14ac:dyDescent="0.35">
      <c r="B5748" s="1796"/>
      <c r="N5748" s="1796"/>
    </row>
    <row r="5749" spans="2:14" x14ac:dyDescent="0.35">
      <c r="B5749" s="1796"/>
      <c r="N5749" s="1796"/>
    </row>
    <row r="5750" spans="2:14" x14ac:dyDescent="0.35">
      <c r="B5750" s="1796"/>
      <c r="N5750" s="1796"/>
    </row>
    <row r="5751" spans="2:14" x14ac:dyDescent="0.35">
      <c r="B5751" s="1796"/>
      <c r="N5751" s="1796"/>
    </row>
    <row r="5752" spans="2:14" x14ac:dyDescent="0.35">
      <c r="B5752" s="1796"/>
      <c r="N5752" s="1796"/>
    </row>
    <row r="5753" spans="2:14" x14ac:dyDescent="0.35">
      <c r="B5753" s="1796"/>
      <c r="N5753" s="1796"/>
    </row>
    <row r="5754" spans="2:14" x14ac:dyDescent="0.35">
      <c r="B5754" s="1796"/>
      <c r="N5754" s="1796"/>
    </row>
    <row r="5755" spans="2:14" x14ac:dyDescent="0.35">
      <c r="B5755" s="1796"/>
      <c r="N5755" s="1796"/>
    </row>
    <row r="5756" spans="2:14" x14ac:dyDescent="0.35">
      <c r="B5756" s="1796"/>
      <c r="N5756" s="1796"/>
    </row>
    <row r="5757" spans="2:14" x14ac:dyDescent="0.35">
      <c r="B5757" s="1796"/>
      <c r="N5757" s="1796"/>
    </row>
    <row r="5758" spans="2:14" x14ac:dyDescent="0.35">
      <c r="B5758" s="1796"/>
      <c r="N5758" s="1796"/>
    </row>
    <row r="5759" spans="2:14" x14ac:dyDescent="0.35">
      <c r="B5759" s="1796"/>
      <c r="N5759" s="1796"/>
    </row>
    <row r="5760" spans="2:14" x14ac:dyDescent="0.35">
      <c r="B5760" s="1796"/>
      <c r="N5760" s="1796"/>
    </row>
    <row r="5761" spans="2:14" x14ac:dyDescent="0.35">
      <c r="B5761" s="1796"/>
      <c r="N5761" s="1796"/>
    </row>
    <row r="5762" spans="2:14" x14ac:dyDescent="0.35">
      <c r="B5762" s="1796"/>
      <c r="N5762" s="1796"/>
    </row>
    <row r="5763" spans="2:14" x14ac:dyDescent="0.35">
      <c r="B5763" s="1796"/>
      <c r="N5763" s="1796"/>
    </row>
    <row r="5764" spans="2:14" x14ac:dyDescent="0.35">
      <c r="B5764" s="1796"/>
      <c r="N5764" s="1796"/>
    </row>
    <row r="5765" spans="2:14" x14ac:dyDescent="0.35">
      <c r="B5765" s="1796"/>
      <c r="N5765" s="1796"/>
    </row>
    <row r="5766" spans="2:14" x14ac:dyDescent="0.35">
      <c r="B5766" s="1796"/>
      <c r="N5766" s="1796"/>
    </row>
    <row r="5767" spans="2:14" x14ac:dyDescent="0.35">
      <c r="B5767" s="1796"/>
      <c r="N5767" s="1796"/>
    </row>
    <row r="5768" spans="2:14" x14ac:dyDescent="0.35">
      <c r="B5768" s="1796"/>
      <c r="N5768" s="1796"/>
    </row>
    <row r="5769" spans="2:14" x14ac:dyDescent="0.35">
      <c r="B5769" s="1796"/>
      <c r="N5769" s="1796"/>
    </row>
    <row r="5770" spans="2:14" x14ac:dyDescent="0.35">
      <c r="B5770" s="1796"/>
      <c r="N5770" s="1796"/>
    </row>
    <row r="5771" spans="2:14" x14ac:dyDescent="0.35">
      <c r="B5771" s="1796"/>
      <c r="N5771" s="1796"/>
    </row>
    <row r="5772" spans="2:14" x14ac:dyDescent="0.35">
      <c r="B5772" s="1796"/>
      <c r="N5772" s="1796"/>
    </row>
    <row r="5773" spans="2:14" x14ac:dyDescent="0.35">
      <c r="B5773" s="1796"/>
      <c r="N5773" s="1796"/>
    </row>
    <row r="5774" spans="2:14" x14ac:dyDescent="0.35">
      <c r="B5774" s="1796"/>
      <c r="N5774" s="1796"/>
    </row>
    <row r="5775" spans="2:14" x14ac:dyDescent="0.35">
      <c r="B5775" s="1796"/>
      <c r="N5775" s="1796"/>
    </row>
    <row r="5776" spans="2:14" x14ac:dyDescent="0.35">
      <c r="B5776" s="1796"/>
      <c r="N5776" s="1796"/>
    </row>
    <row r="5777" spans="2:14" x14ac:dyDescent="0.35">
      <c r="B5777" s="1796"/>
      <c r="N5777" s="1796"/>
    </row>
    <row r="5778" spans="2:14" x14ac:dyDescent="0.35">
      <c r="B5778" s="1796"/>
      <c r="N5778" s="1796"/>
    </row>
    <row r="5779" spans="2:14" x14ac:dyDescent="0.35">
      <c r="B5779" s="1796"/>
      <c r="N5779" s="1796"/>
    </row>
    <row r="5780" spans="2:14" x14ac:dyDescent="0.35">
      <c r="B5780" s="1796"/>
      <c r="N5780" s="1796"/>
    </row>
    <row r="5781" spans="2:14" x14ac:dyDescent="0.35">
      <c r="B5781" s="1796"/>
      <c r="N5781" s="1796"/>
    </row>
    <row r="5782" spans="2:14" x14ac:dyDescent="0.35">
      <c r="B5782" s="1796"/>
      <c r="N5782" s="1796"/>
    </row>
    <row r="5783" spans="2:14" x14ac:dyDescent="0.35">
      <c r="B5783" s="1796"/>
      <c r="N5783" s="1796"/>
    </row>
    <row r="5784" spans="2:14" x14ac:dyDescent="0.35">
      <c r="B5784" s="1796"/>
      <c r="N5784" s="1796"/>
    </row>
    <row r="5785" spans="2:14" x14ac:dyDescent="0.35">
      <c r="B5785" s="1796"/>
      <c r="N5785" s="1796"/>
    </row>
    <row r="5786" spans="2:14" x14ac:dyDescent="0.35">
      <c r="B5786" s="1796"/>
      <c r="N5786" s="1796"/>
    </row>
    <row r="5787" spans="2:14" x14ac:dyDescent="0.35">
      <c r="B5787" s="1796"/>
      <c r="N5787" s="1796"/>
    </row>
    <row r="5788" spans="2:14" x14ac:dyDescent="0.35">
      <c r="B5788" s="1796"/>
      <c r="N5788" s="1796"/>
    </row>
    <row r="5789" spans="2:14" x14ac:dyDescent="0.35">
      <c r="B5789" s="1796"/>
      <c r="N5789" s="1796"/>
    </row>
    <row r="5790" spans="2:14" x14ac:dyDescent="0.35">
      <c r="B5790" s="1796"/>
      <c r="N5790" s="1796"/>
    </row>
    <row r="5791" spans="2:14" x14ac:dyDescent="0.35">
      <c r="B5791" s="1796"/>
      <c r="N5791" s="1796"/>
    </row>
    <row r="5792" spans="2:14" x14ac:dyDescent="0.35">
      <c r="B5792" s="1796"/>
      <c r="N5792" s="1796"/>
    </row>
    <row r="5793" spans="2:14" x14ac:dyDescent="0.35">
      <c r="B5793" s="1796"/>
      <c r="N5793" s="1796"/>
    </row>
    <row r="5794" spans="2:14" x14ac:dyDescent="0.35">
      <c r="B5794" s="1796"/>
      <c r="N5794" s="1796"/>
    </row>
    <row r="5795" spans="2:14" x14ac:dyDescent="0.35">
      <c r="B5795" s="1796"/>
      <c r="N5795" s="1796"/>
    </row>
    <row r="5796" spans="2:14" x14ac:dyDescent="0.35">
      <c r="B5796" s="1796"/>
      <c r="N5796" s="1796"/>
    </row>
    <row r="5797" spans="2:14" x14ac:dyDescent="0.35">
      <c r="B5797" s="1796"/>
      <c r="N5797" s="1796"/>
    </row>
    <row r="5798" spans="2:14" x14ac:dyDescent="0.35">
      <c r="B5798" s="1796"/>
      <c r="N5798" s="1796"/>
    </row>
    <row r="5799" spans="2:14" x14ac:dyDescent="0.35">
      <c r="B5799" s="1796"/>
      <c r="N5799" s="1796"/>
    </row>
    <row r="5800" spans="2:14" x14ac:dyDescent="0.35">
      <c r="B5800" s="1796"/>
      <c r="N5800" s="1796"/>
    </row>
    <row r="5801" spans="2:14" x14ac:dyDescent="0.35">
      <c r="B5801" s="1796"/>
      <c r="N5801" s="1796"/>
    </row>
    <row r="5802" spans="2:14" x14ac:dyDescent="0.35">
      <c r="B5802" s="1796"/>
      <c r="N5802" s="1796"/>
    </row>
    <row r="5803" spans="2:14" x14ac:dyDescent="0.35">
      <c r="B5803" s="1796"/>
      <c r="N5803" s="1796"/>
    </row>
    <row r="5804" spans="2:14" x14ac:dyDescent="0.35">
      <c r="B5804" s="1796"/>
      <c r="N5804" s="1796"/>
    </row>
    <row r="5805" spans="2:14" x14ac:dyDescent="0.35">
      <c r="B5805" s="1796"/>
      <c r="N5805" s="1796"/>
    </row>
    <row r="5806" spans="2:14" x14ac:dyDescent="0.35">
      <c r="B5806" s="1796"/>
      <c r="N5806" s="1796"/>
    </row>
    <row r="5807" spans="2:14" x14ac:dyDescent="0.35">
      <c r="B5807" s="1796"/>
      <c r="N5807" s="1796"/>
    </row>
    <row r="5808" spans="2:14" x14ac:dyDescent="0.35">
      <c r="B5808" s="1796"/>
      <c r="N5808" s="1796"/>
    </row>
    <row r="5809" spans="2:14" x14ac:dyDescent="0.35">
      <c r="B5809" s="1796"/>
      <c r="N5809" s="1796"/>
    </row>
    <row r="5810" spans="2:14" x14ac:dyDescent="0.35">
      <c r="B5810" s="1796"/>
      <c r="N5810" s="1796"/>
    </row>
    <row r="5811" spans="2:14" x14ac:dyDescent="0.35">
      <c r="B5811" s="1796"/>
      <c r="N5811" s="1796"/>
    </row>
    <row r="5812" spans="2:14" x14ac:dyDescent="0.35">
      <c r="B5812" s="1796"/>
      <c r="N5812" s="1796"/>
    </row>
    <row r="5813" spans="2:14" x14ac:dyDescent="0.35">
      <c r="B5813" s="1796"/>
      <c r="N5813" s="1796"/>
    </row>
    <row r="5814" spans="2:14" x14ac:dyDescent="0.35">
      <c r="B5814" s="1796"/>
      <c r="N5814" s="1796"/>
    </row>
    <row r="5815" spans="2:14" x14ac:dyDescent="0.35">
      <c r="B5815" s="1796"/>
      <c r="N5815" s="1796"/>
    </row>
    <row r="5816" spans="2:14" x14ac:dyDescent="0.35">
      <c r="B5816" s="1796"/>
      <c r="N5816" s="1796"/>
    </row>
    <row r="5817" spans="2:14" x14ac:dyDescent="0.35">
      <c r="B5817" s="1796"/>
      <c r="N5817" s="1796"/>
    </row>
    <row r="5818" spans="2:14" x14ac:dyDescent="0.35">
      <c r="B5818" s="1796"/>
      <c r="N5818" s="1796"/>
    </row>
    <row r="5819" spans="2:14" x14ac:dyDescent="0.35">
      <c r="B5819" s="1796"/>
      <c r="N5819" s="1796"/>
    </row>
    <row r="5820" spans="2:14" x14ac:dyDescent="0.35">
      <c r="B5820" s="1796"/>
      <c r="N5820" s="1796"/>
    </row>
    <row r="5821" spans="2:14" x14ac:dyDescent="0.35">
      <c r="B5821" s="1796"/>
      <c r="N5821" s="1796"/>
    </row>
    <row r="5822" spans="2:14" x14ac:dyDescent="0.35">
      <c r="B5822" s="1796"/>
      <c r="N5822" s="1796"/>
    </row>
    <row r="5823" spans="2:14" x14ac:dyDescent="0.35">
      <c r="B5823" s="1796"/>
      <c r="N5823" s="1796"/>
    </row>
    <row r="5824" spans="2:14" x14ac:dyDescent="0.35">
      <c r="B5824" s="1796"/>
      <c r="N5824" s="1796"/>
    </row>
    <row r="5825" spans="2:14" x14ac:dyDescent="0.35">
      <c r="B5825" s="1796"/>
      <c r="N5825" s="1796"/>
    </row>
    <row r="5826" spans="2:14" x14ac:dyDescent="0.35">
      <c r="B5826" s="1796"/>
      <c r="N5826" s="1796"/>
    </row>
    <row r="5827" spans="2:14" x14ac:dyDescent="0.35">
      <c r="B5827" s="1796"/>
      <c r="N5827" s="1796"/>
    </row>
    <row r="5828" spans="2:14" x14ac:dyDescent="0.35">
      <c r="B5828" s="1796"/>
      <c r="N5828" s="1796"/>
    </row>
    <row r="5829" spans="2:14" x14ac:dyDescent="0.35">
      <c r="B5829" s="1796"/>
      <c r="N5829" s="1796"/>
    </row>
    <row r="5830" spans="2:14" x14ac:dyDescent="0.35">
      <c r="B5830" s="1796"/>
      <c r="N5830" s="1796"/>
    </row>
    <row r="5831" spans="2:14" x14ac:dyDescent="0.35">
      <c r="B5831" s="1796"/>
      <c r="N5831" s="1796"/>
    </row>
    <row r="5832" spans="2:14" x14ac:dyDescent="0.35">
      <c r="B5832" s="1796"/>
      <c r="N5832" s="1796"/>
    </row>
    <row r="5833" spans="2:14" x14ac:dyDescent="0.35">
      <c r="B5833" s="1796"/>
      <c r="N5833" s="1796"/>
    </row>
    <row r="5834" spans="2:14" x14ac:dyDescent="0.35">
      <c r="B5834" s="1796"/>
      <c r="N5834" s="1796"/>
    </row>
    <row r="5835" spans="2:14" x14ac:dyDescent="0.35">
      <c r="B5835" s="1796"/>
      <c r="N5835" s="1796"/>
    </row>
    <row r="5836" spans="2:14" x14ac:dyDescent="0.35">
      <c r="B5836" s="1796"/>
      <c r="N5836" s="1796"/>
    </row>
    <row r="5837" spans="2:14" x14ac:dyDescent="0.35">
      <c r="B5837" s="1796"/>
      <c r="N5837" s="1796"/>
    </row>
    <row r="5838" spans="2:14" x14ac:dyDescent="0.35">
      <c r="B5838" s="1796"/>
      <c r="N5838" s="1796"/>
    </row>
    <row r="5839" spans="2:14" x14ac:dyDescent="0.35">
      <c r="B5839" s="1796"/>
      <c r="N5839" s="1796"/>
    </row>
    <row r="5840" spans="2:14" x14ac:dyDescent="0.35">
      <c r="B5840" s="1796"/>
      <c r="N5840" s="1796"/>
    </row>
    <row r="5841" spans="2:14" x14ac:dyDescent="0.35">
      <c r="B5841" s="1796"/>
      <c r="N5841" s="1796"/>
    </row>
    <row r="5842" spans="2:14" x14ac:dyDescent="0.35">
      <c r="B5842" s="1796"/>
      <c r="N5842" s="1796"/>
    </row>
    <row r="5843" spans="2:14" x14ac:dyDescent="0.35">
      <c r="B5843" s="1796"/>
      <c r="N5843" s="1796"/>
    </row>
    <row r="5844" spans="2:14" x14ac:dyDescent="0.35">
      <c r="B5844" s="1796"/>
      <c r="N5844" s="1796"/>
    </row>
    <row r="5845" spans="2:14" x14ac:dyDescent="0.35">
      <c r="B5845" s="1796"/>
      <c r="N5845" s="1796"/>
    </row>
    <row r="5846" spans="2:14" x14ac:dyDescent="0.35">
      <c r="B5846" s="1796"/>
      <c r="N5846" s="1796"/>
    </row>
    <row r="5847" spans="2:14" x14ac:dyDescent="0.35">
      <c r="B5847" s="1796"/>
      <c r="N5847" s="1796"/>
    </row>
    <row r="5848" spans="2:14" x14ac:dyDescent="0.35">
      <c r="B5848" s="1796"/>
      <c r="N5848" s="1796"/>
    </row>
    <row r="5849" spans="2:14" x14ac:dyDescent="0.35">
      <c r="B5849" s="1796"/>
      <c r="N5849" s="1796"/>
    </row>
    <row r="5850" spans="2:14" x14ac:dyDescent="0.35">
      <c r="B5850" s="1796"/>
      <c r="N5850" s="1796"/>
    </row>
    <row r="5851" spans="2:14" x14ac:dyDescent="0.35">
      <c r="B5851" s="1796"/>
      <c r="N5851" s="1796"/>
    </row>
    <row r="5852" spans="2:14" x14ac:dyDescent="0.35">
      <c r="B5852" s="1796"/>
      <c r="N5852" s="1796"/>
    </row>
    <row r="5853" spans="2:14" x14ac:dyDescent="0.35">
      <c r="B5853" s="1796"/>
      <c r="N5853" s="1796"/>
    </row>
    <row r="5854" spans="2:14" x14ac:dyDescent="0.35">
      <c r="B5854" s="1796"/>
      <c r="N5854" s="1796"/>
    </row>
    <row r="5855" spans="2:14" x14ac:dyDescent="0.35">
      <c r="B5855" s="1796"/>
      <c r="N5855" s="1796"/>
    </row>
    <row r="5856" spans="2:14" x14ac:dyDescent="0.35">
      <c r="B5856" s="1796"/>
      <c r="N5856" s="1796"/>
    </row>
    <row r="5857" spans="2:14" x14ac:dyDescent="0.35">
      <c r="B5857" s="1796"/>
      <c r="N5857" s="1796"/>
    </row>
    <row r="5858" spans="2:14" x14ac:dyDescent="0.35">
      <c r="B5858" s="1796"/>
      <c r="N5858" s="1796"/>
    </row>
    <row r="5859" spans="2:14" x14ac:dyDescent="0.35">
      <c r="B5859" s="1796"/>
      <c r="N5859" s="1796"/>
    </row>
    <row r="5860" spans="2:14" x14ac:dyDescent="0.35">
      <c r="B5860" s="1796"/>
      <c r="N5860" s="1796"/>
    </row>
    <row r="5861" spans="2:14" x14ac:dyDescent="0.35">
      <c r="B5861" s="1796"/>
      <c r="N5861" s="1796"/>
    </row>
    <row r="5862" spans="2:14" x14ac:dyDescent="0.35">
      <c r="B5862" s="1796"/>
      <c r="N5862" s="1796"/>
    </row>
    <row r="5863" spans="2:14" x14ac:dyDescent="0.35">
      <c r="B5863" s="1796"/>
      <c r="N5863" s="1796"/>
    </row>
    <row r="5864" spans="2:14" x14ac:dyDescent="0.35">
      <c r="B5864" s="1796"/>
      <c r="N5864" s="1796"/>
    </row>
    <row r="5865" spans="2:14" x14ac:dyDescent="0.35">
      <c r="B5865" s="1796"/>
      <c r="N5865" s="1796"/>
    </row>
    <row r="5866" spans="2:14" x14ac:dyDescent="0.35">
      <c r="B5866" s="1796"/>
      <c r="N5866" s="1796"/>
    </row>
    <row r="5867" spans="2:14" x14ac:dyDescent="0.35">
      <c r="B5867" s="1796"/>
      <c r="C5867" s="3584" t="s">
        <v>135</v>
      </c>
      <c r="D5867" s="3584"/>
      <c r="E5867" s="3584"/>
      <c r="F5867" s="3584"/>
      <c r="G5867" s="3584"/>
      <c r="H5867" s="3584"/>
      <c r="I5867" s="3584"/>
      <c r="J5867" s="3584"/>
      <c r="K5867" s="3584"/>
      <c r="L5867" s="3584"/>
      <c r="M5867" s="3584"/>
      <c r="N5867" s="1796"/>
    </row>
    <row r="5868" spans="2:14" x14ac:dyDescent="0.35">
      <c r="B5868" s="1796"/>
      <c r="C5868" s="3584"/>
      <c r="D5868" s="3584"/>
      <c r="E5868" s="3584"/>
      <c r="F5868" s="3584"/>
      <c r="G5868" s="3584"/>
      <c r="H5868" s="3584"/>
      <c r="I5868" s="3584"/>
      <c r="J5868" s="3584"/>
      <c r="K5868" s="3584"/>
      <c r="L5868" s="3584"/>
      <c r="M5868" s="3584"/>
      <c r="N5868" s="1796"/>
    </row>
    <row r="5869" spans="2:14" x14ac:dyDescent="0.35">
      <c r="B5869" s="1796"/>
      <c r="C5869" s="3584"/>
      <c r="D5869" s="3584"/>
      <c r="E5869" s="3584"/>
      <c r="F5869" s="3584"/>
      <c r="G5869" s="3584"/>
      <c r="H5869" s="3584"/>
      <c r="I5869" s="3584"/>
      <c r="J5869" s="3584"/>
      <c r="K5869" s="3584"/>
      <c r="L5869" s="3584"/>
      <c r="M5869" s="3584"/>
      <c r="N5869" s="1796"/>
    </row>
    <row r="5870" spans="2:14" x14ac:dyDescent="0.35">
      <c r="B5870" s="1796"/>
      <c r="C5870" s="3584"/>
      <c r="D5870" s="3584"/>
      <c r="E5870" s="3584"/>
      <c r="F5870" s="3584"/>
      <c r="G5870" s="3584"/>
      <c r="H5870" s="3584"/>
      <c r="I5870" s="3584"/>
      <c r="J5870" s="3584"/>
      <c r="K5870" s="3584"/>
      <c r="L5870" s="3584"/>
      <c r="M5870" s="3584"/>
      <c r="N5870" s="1796"/>
    </row>
    <row r="5871" spans="2:14" x14ac:dyDescent="0.35">
      <c r="B5871" s="1796"/>
      <c r="C5871" s="3584"/>
      <c r="D5871" s="3584"/>
      <c r="E5871" s="3584"/>
      <c r="F5871" s="3584"/>
      <c r="G5871" s="3584"/>
      <c r="H5871" s="3584"/>
      <c r="I5871" s="3584"/>
      <c r="J5871" s="3584"/>
      <c r="K5871" s="3584"/>
      <c r="L5871" s="3584"/>
      <c r="M5871" s="3584"/>
      <c r="N5871" s="1796"/>
    </row>
    <row r="5872" spans="2:14" x14ac:dyDescent="0.35">
      <c r="B5872" s="1796"/>
      <c r="C5872" s="3584"/>
      <c r="D5872" s="3584"/>
      <c r="E5872" s="3584"/>
      <c r="F5872" s="3584"/>
      <c r="G5872" s="3584"/>
      <c r="H5872" s="3584"/>
      <c r="I5872" s="3584"/>
      <c r="J5872" s="3584"/>
      <c r="K5872" s="3584"/>
      <c r="L5872" s="3584"/>
      <c r="M5872" s="3584"/>
      <c r="N5872" s="1796"/>
    </row>
    <row r="5873" spans="2:14" x14ac:dyDescent="0.35">
      <c r="B5873" s="1796"/>
      <c r="N5873" s="1796"/>
    </row>
    <row r="5874" spans="2:14" x14ac:dyDescent="0.35">
      <c r="B5874" s="1796"/>
      <c r="N5874" s="1796"/>
    </row>
    <row r="5875" spans="2:14" x14ac:dyDescent="0.35">
      <c r="B5875" s="1796"/>
      <c r="N5875" s="1796"/>
    </row>
    <row r="5876" spans="2:14" x14ac:dyDescent="0.35">
      <c r="B5876" s="1796"/>
      <c r="N5876" s="1796"/>
    </row>
    <row r="5877" spans="2:14" x14ac:dyDescent="0.35">
      <c r="B5877" s="1796"/>
      <c r="N5877" s="1796"/>
    </row>
    <row r="5878" spans="2:14" x14ac:dyDescent="0.35">
      <c r="B5878" s="1796"/>
      <c r="N5878" s="1796"/>
    </row>
    <row r="5879" spans="2:14" x14ac:dyDescent="0.35">
      <c r="B5879" s="1796"/>
      <c r="N5879" s="1796"/>
    </row>
    <row r="5880" spans="2:14" x14ac:dyDescent="0.35">
      <c r="B5880" s="1796"/>
      <c r="N5880" s="1796"/>
    </row>
    <row r="5881" spans="2:14" x14ac:dyDescent="0.35">
      <c r="B5881" s="1796"/>
      <c r="N5881" s="1796"/>
    </row>
    <row r="5882" spans="2:14" x14ac:dyDescent="0.35">
      <c r="B5882" s="1796"/>
      <c r="N5882" s="1796"/>
    </row>
    <row r="5883" spans="2:14" x14ac:dyDescent="0.35">
      <c r="B5883" s="1796"/>
      <c r="N5883" s="1796"/>
    </row>
    <row r="5884" spans="2:14" x14ac:dyDescent="0.35">
      <c r="B5884" s="1796"/>
      <c r="N5884" s="1796"/>
    </row>
    <row r="5885" spans="2:14" x14ac:dyDescent="0.35">
      <c r="B5885" s="1796"/>
      <c r="N5885" s="1796"/>
    </row>
    <row r="5886" spans="2:14" x14ac:dyDescent="0.35">
      <c r="B5886" s="1796"/>
      <c r="N5886" s="1796"/>
    </row>
    <row r="5887" spans="2:14" x14ac:dyDescent="0.35">
      <c r="B5887" s="1796"/>
      <c r="N5887" s="1796"/>
    </row>
    <row r="5888" spans="2:14" x14ac:dyDescent="0.35">
      <c r="B5888" s="1796"/>
      <c r="N5888" s="1796"/>
    </row>
    <row r="5889" spans="2:14" x14ac:dyDescent="0.35">
      <c r="B5889" s="1796"/>
      <c r="N5889" s="1796"/>
    </row>
    <row r="5890" spans="2:14" x14ac:dyDescent="0.35">
      <c r="B5890" s="1796"/>
      <c r="N5890" s="1796"/>
    </row>
    <row r="5891" spans="2:14" ht="16" thickBot="1" x14ac:dyDescent="0.4">
      <c r="B5891" s="1796"/>
      <c r="N5891" s="1796"/>
    </row>
    <row r="5892" spans="2:14" ht="16" thickBot="1" x14ac:dyDescent="0.4">
      <c r="B5892" s="1796"/>
      <c r="D5892" s="3587" t="s">
        <v>135</v>
      </c>
      <c r="E5892" s="3588"/>
      <c r="F5892" s="3589"/>
      <c r="N5892" s="1796"/>
    </row>
    <row r="5893" spans="2:14" x14ac:dyDescent="0.35">
      <c r="B5893" s="1796"/>
      <c r="C5893" s="3583" t="s">
        <v>144</v>
      </c>
      <c r="D5893" s="3515"/>
      <c r="E5893" s="3515"/>
      <c r="F5893" s="3515"/>
      <c r="G5893" s="3515"/>
      <c r="H5893" s="3515"/>
      <c r="I5893" s="3515"/>
      <c r="J5893" s="3515"/>
      <c r="K5893" s="3515"/>
      <c r="L5893" s="3515"/>
      <c r="M5893" s="3515"/>
      <c r="N5893" s="1796"/>
    </row>
    <row r="5894" spans="2:14" x14ac:dyDescent="0.35">
      <c r="B5894" s="1796"/>
      <c r="C5894" s="3583"/>
      <c r="D5894" s="3515"/>
      <c r="E5894" s="3515"/>
      <c r="F5894" s="3515"/>
      <c r="G5894" s="3515"/>
      <c r="H5894" s="3515"/>
      <c r="I5894" s="3515"/>
      <c r="J5894" s="3515"/>
      <c r="K5894" s="3515"/>
      <c r="L5894" s="3515"/>
      <c r="M5894" s="3515"/>
      <c r="N5894" s="1796"/>
    </row>
    <row r="5895" spans="2:14" x14ac:dyDescent="0.35">
      <c r="B5895" s="1796"/>
      <c r="N5895" s="1796"/>
    </row>
    <row r="5896" spans="2:14" x14ac:dyDescent="0.35">
      <c r="B5896" s="1796"/>
      <c r="N5896" s="1796"/>
    </row>
    <row r="5897" spans="2:14" x14ac:dyDescent="0.35">
      <c r="B5897" s="1796"/>
      <c r="N5897" s="1796"/>
    </row>
    <row r="5898" spans="2:14" x14ac:dyDescent="0.35">
      <c r="B5898" s="1796"/>
      <c r="N5898" s="1796"/>
    </row>
    <row r="5899" spans="2:14" x14ac:dyDescent="0.35">
      <c r="B5899" s="1796"/>
      <c r="N5899" s="1796"/>
    </row>
    <row r="5900" spans="2:14" x14ac:dyDescent="0.35">
      <c r="B5900" s="1796"/>
      <c r="N5900" s="1796"/>
    </row>
    <row r="5901" spans="2:14" x14ac:dyDescent="0.35">
      <c r="B5901" s="1796"/>
      <c r="N5901" s="1796"/>
    </row>
    <row r="5902" spans="2:14" x14ac:dyDescent="0.35">
      <c r="B5902" s="1796"/>
      <c r="N5902" s="1796"/>
    </row>
    <row r="5903" spans="2:14" x14ac:dyDescent="0.35">
      <c r="B5903" s="1796"/>
      <c r="N5903" s="1796"/>
    </row>
    <row r="5904" spans="2:14" x14ac:dyDescent="0.35">
      <c r="B5904" s="1796"/>
      <c r="N5904" s="1796"/>
    </row>
    <row r="5905" spans="2:14" x14ac:dyDescent="0.35">
      <c r="B5905" s="1796"/>
      <c r="N5905" s="1796"/>
    </row>
    <row r="5906" spans="2:14" x14ac:dyDescent="0.35">
      <c r="B5906" s="1796"/>
      <c r="N5906" s="1796"/>
    </row>
    <row r="5907" spans="2:14" x14ac:dyDescent="0.35">
      <c r="B5907" s="1796"/>
      <c r="N5907" s="1796"/>
    </row>
    <row r="5908" spans="2:14" x14ac:dyDescent="0.35">
      <c r="B5908" s="1796"/>
      <c r="N5908" s="1796"/>
    </row>
    <row r="5909" spans="2:14" x14ac:dyDescent="0.35">
      <c r="B5909" s="1796"/>
      <c r="N5909" s="1796"/>
    </row>
    <row r="5910" spans="2:14" x14ac:dyDescent="0.35">
      <c r="B5910" s="1796"/>
      <c r="N5910" s="1796"/>
    </row>
    <row r="5911" spans="2:14" x14ac:dyDescent="0.35">
      <c r="B5911" s="1796"/>
      <c r="N5911" s="1796"/>
    </row>
    <row r="5912" spans="2:14" x14ac:dyDescent="0.35">
      <c r="B5912" s="1796"/>
      <c r="N5912" s="1796"/>
    </row>
    <row r="5913" spans="2:14" x14ac:dyDescent="0.35">
      <c r="B5913" s="1796"/>
      <c r="N5913" s="1796"/>
    </row>
    <row r="5914" spans="2:14" x14ac:dyDescent="0.35">
      <c r="B5914" s="1796"/>
      <c r="N5914" s="1796"/>
    </row>
    <row r="5915" spans="2:14" x14ac:dyDescent="0.35">
      <c r="B5915" s="1796"/>
      <c r="N5915" s="1796"/>
    </row>
    <row r="5916" spans="2:14" x14ac:dyDescent="0.35">
      <c r="B5916" s="1796"/>
      <c r="N5916" s="1796"/>
    </row>
    <row r="5917" spans="2:14" x14ac:dyDescent="0.35">
      <c r="B5917" s="1796"/>
      <c r="N5917" s="1796"/>
    </row>
    <row r="5918" spans="2:14" x14ac:dyDescent="0.35">
      <c r="B5918" s="1796"/>
      <c r="N5918" s="1796"/>
    </row>
    <row r="5919" spans="2:14" x14ac:dyDescent="0.35">
      <c r="B5919" s="1796"/>
      <c r="N5919" s="1796"/>
    </row>
    <row r="5920" spans="2:14" x14ac:dyDescent="0.35">
      <c r="B5920" s="1796"/>
      <c r="N5920" s="1796"/>
    </row>
    <row r="5921" spans="2:14" x14ac:dyDescent="0.35">
      <c r="B5921" s="1796"/>
      <c r="N5921" s="1796"/>
    </row>
    <row r="5922" spans="2:14" x14ac:dyDescent="0.35">
      <c r="B5922" s="1796"/>
      <c r="N5922" s="1796"/>
    </row>
    <row r="5923" spans="2:14" x14ac:dyDescent="0.35">
      <c r="B5923" s="1796"/>
      <c r="N5923" s="1796"/>
    </row>
    <row r="5924" spans="2:14" x14ac:dyDescent="0.35">
      <c r="B5924" s="1796"/>
      <c r="N5924" s="1796"/>
    </row>
    <row r="5925" spans="2:14" x14ac:dyDescent="0.35">
      <c r="B5925" s="1796"/>
      <c r="N5925" s="1796"/>
    </row>
    <row r="5926" spans="2:14" x14ac:dyDescent="0.35">
      <c r="B5926" s="1796"/>
      <c r="N5926" s="1796"/>
    </row>
    <row r="5927" spans="2:14" x14ac:dyDescent="0.35">
      <c r="B5927" s="1796"/>
      <c r="N5927" s="1796"/>
    </row>
    <row r="5928" spans="2:14" x14ac:dyDescent="0.35">
      <c r="B5928" s="1796"/>
      <c r="N5928" s="1796"/>
    </row>
    <row r="5929" spans="2:14" x14ac:dyDescent="0.35">
      <c r="B5929" s="1796"/>
      <c r="N5929" s="1796"/>
    </row>
    <row r="5930" spans="2:14" x14ac:dyDescent="0.35">
      <c r="B5930" s="1796"/>
      <c r="N5930" s="1796"/>
    </row>
    <row r="5931" spans="2:14" x14ac:dyDescent="0.35">
      <c r="B5931" s="1796"/>
      <c r="N5931" s="1796"/>
    </row>
    <row r="5932" spans="2:14" x14ac:dyDescent="0.35">
      <c r="B5932" s="1796"/>
      <c r="N5932" s="1796"/>
    </row>
    <row r="5933" spans="2:14" x14ac:dyDescent="0.35">
      <c r="B5933" s="1796"/>
      <c r="N5933" s="1796"/>
    </row>
    <row r="5934" spans="2:14" x14ac:dyDescent="0.35">
      <c r="B5934" s="1796"/>
      <c r="N5934" s="1796"/>
    </row>
    <row r="5935" spans="2:14" x14ac:dyDescent="0.35">
      <c r="B5935" s="1796"/>
      <c r="N5935" s="1796"/>
    </row>
    <row r="5936" spans="2:14" x14ac:dyDescent="0.35">
      <c r="B5936" s="1796"/>
      <c r="N5936" s="1796"/>
    </row>
    <row r="5937" spans="2:14" x14ac:dyDescent="0.35">
      <c r="B5937" s="1796"/>
      <c r="N5937" s="1796"/>
    </row>
    <row r="5938" spans="2:14" x14ac:dyDescent="0.35">
      <c r="B5938" s="1796"/>
      <c r="N5938" s="1796"/>
    </row>
    <row r="5939" spans="2:14" x14ac:dyDescent="0.35">
      <c r="B5939" s="1796"/>
      <c r="N5939" s="1796"/>
    </row>
    <row r="5940" spans="2:14" x14ac:dyDescent="0.35">
      <c r="B5940" s="1796"/>
      <c r="N5940" s="1796"/>
    </row>
    <row r="5941" spans="2:14" x14ac:dyDescent="0.35">
      <c r="B5941" s="1796"/>
      <c r="N5941" s="1796"/>
    </row>
    <row r="5942" spans="2:14" x14ac:dyDescent="0.35">
      <c r="B5942" s="1796"/>
      <c r="N5942" s="1796"/>
    </row>
    <row r="5943" spans="2:14" x14ac:dyDescent="0.35">
      <c r="B5943" s="1796"/>
      <c r="N5943" s="1796"/>
    </row>
    <row r="5944" spans="2:14" x14ac:dyDescent="0.35">
      <c r="B5944" s="1796"/>
      <c r="N5944" s="1796"/>
    </row>
    <row r="5945" spans="2:14" x14ac:dyDescent="0.35">
      <c r="B5945" s="1796"/>
      <c r="N5945" s="1796"/>
    </row>
    <row r="5946" spans="2:14" x14ac:dyDescent="0.35">
      <c r="B5946" s="1796"/>
      <c r="N5946" s="1796"/>
    </row>
    <row r="5947" spans="2:14" x14ac:dyDescent="0.35">
      <c r="B5947" s="1796"/>
      <c r="N5947" s="1796"/>
    </row>
    <row r="5948" spans="2:14" x14ac:dyDescent="0.35">
      <c r="B5948" s="1796"/>
      <c r="N5948" s="1796"/>
    </row>
    <row r="5949" spans="2:14" x14ac:dyDescent="0.35">
      <c r="B5949" s="1796"/>
      <c r="N5949" s="1796"/>
    </row>
    <row r="5950" spans="2:14" x14ac:dyDescent="0.35">
      <c r="B5950" s="1796"/>
      <c r="N5950" s="1796"/>
    </row>
    <row r="5951" spans="2:14" x14ac:dyDescent="0.35">
      <c r="B5951" s="1796"/>
      <c r="N5951" s="1796"/>
    </row>
    <row r="5952" spans="2:14" x14ac:dyDescent="0.35">
      <c r="B5952" s="1796"/>
      <c r="N5952" s="1796"/>
    </row>
    <row r="5953" spans="2:14" x14ac:dyDescent="0.35">
      <c r="B5953" s="1796"/>
      <c r="N5953" s="1796"/>
    </row>
    <row r="5954" spans="2:14" x14ac:dyDescent="0.35">
      <c r="B5954" s="1796"/>
      <c r="N5954" s="1796"/>
    </row>
    <row r="5955" spans="2:14" x14ac:dyDescent="0.35">
      <c r="B5955" s="1796"/>
      <c r="N5955" s="1796"/>
    </row>
    <row r="5956" spans="2:14" x14ac:dyDescent="0.35">
      <c r="B5956" s="1796"/>
      <c r="N5956" s="1796"/>
    </row>
    <row r="5957" spans="2:14" x14ac:dyDescent="0.35">
      <c r="B5957" s="1796"/>
      <c r="N5957" s="1796"/>
    </row>
    <row r="5958" spans="2:14" x14ac:dyDescent="0.35">
      <c r="B5958" s="1796"/>
      <c r="N5958" s="1796"/>
    </row>
    <row r="5959" spans="2:14" x14ac:dyDescent="0.35">
      <c r="B5959" s="1796"/>
      <c r="N5959" s="1796"/>
    </row>
    <row r="5960" spans="2:14" x14ac:dyDescent="0.35">
      <c r="B5960" s="1796"/>
      <c r="N5960" s="1796"/>
    </row>
    <row r="5961" spans="2:14" x14ac:dyDescent="0.35">
      <c r="B5961" s="1796"/>
      <c r="N5961" s="1796"/>
    </row>
    <row r="5962" spans="2:14" x14ac:dyDescent="0.35">
      <c r="B5962" s="1796"/>
      <c r="N5962" s="1796"/>
    </row>
    <row r="5963" spans="2:14" x14ac:dyDescent="0.35">
      <c r="B5963" s="1796"/>
      <c r="N5963" s="1796"/>
    </row>
    <row r="5964" spans="2:14" x14ac:dyDescent="0.35">
      <c r="B5964" s="1796"/>
      <c r="N5964" s="1796"/>
    </row>
    <row r="5965" spans="2:14" x14ac:dyDescent="0.35">
      <c r="B5965" s="1796"/>
      <c r="N5965" s="1796"/>
    </row>
    <row r="5966" spans="2:14" x14ac:dyDescent="0.35">
      <c r="B5966" s="1796"/>
      <c r="N5966" s="1796"/>
    </row>
    <row r="5967" spans="2:14" x14ac:dyDescent="0.35">
      <c r="B5967" s="1796"/>
      <c r="N5967" s="1796"/>
    </row>
    <row r="5968" spans="2:14" x14ac:dyDescent="0.35">
      <c r="B5968" s="1796"/>
      <c r="N5968" s="1796"/>
    </row>
    <row r="5969" spans="2:14" x14ac:dyDescent="0.35">
      <c r="B5969" s="1796"/>
      <c r="N5969" s="1796"/>
    </row>
    <row r="5970" spans="2:14" x14ac:dyDescent="0.35">
      <c r="B5970" s="1796"/>
      <c r="N5970" s="1796"/>
    </row>
    <row r="5971" spans="2:14" x14ac:dyDescent="0.35">
      <c r="B5971" s="1796"/>
      <c r="N5971" s="1796"/>
    </row>
    <row r="5972" spans="2:14" x14ac:dyDescent="0.35">
      <c r="B5972" s="1796"/>
      <c r="N5972" s="1796"/>
    </row>
    <row r="5973" spans="2:14" x14ac:dyDescent="0.35">
      <c r="B5973" s="1796"/>
      <c r="N5973" s="1796"/>
    </row>
    <row r="5974" spans="2:14" x14ac:dyDescent="0.35">
      <c r="B5974" s="1796"/>
      <c r="N5974" s="1796"/>
    </row>
    <row r="5975" spans="2:14" x14ac:dyDescent="0.35">
      <c r="B5975" s="1796"/>
      <c r="N5975" s="1796"/>
    </row>
    <row r="5976" spans="2:14" x14ac:dyDescent="0.35">
      <c r="B5976" s="1796"/>
      <c r="N5976" s="1796"/>
    </row>
    <row r="5977" spans="2:14" x14ac:dyDescent="0.35">
      <c r="B5977" s="1796"/>
      <c r="N5977" s="1796"/>
    </row>
    <row r="5978" spans="2:14" x14ac:dyDescent="0.35">
      <c r="B5978" s="1796"/>
      <c r="N5978" s="1796"/>
    </row>
    <row r="5979" spans="2:14" x14ac:dyDescent="0.35">
      <c r="B5979" s="1796"/>
      <c r="N5979" s="1796"/>
    </row>
    <row r="5980" spans="2:14" x14ac:dyDescent="0.35">
      <c r="B5980" s="1796"/>
      <c r="N5980" s="1796"/>
    </row>
    <row r="5981" spans="2:14" x14ac:dyDescent="0.35">
      <c r="B5981" s="1796"/>
      <c r="N5981" s="1796"/>
    </row>
    <row r="5982" spans="2:14" x14ac:dyDescent="0.35">
      <c r="B5982" s="1796"/>
      <c r="N5982" s="1796"/>
    </row>
    <row r="5983" spans="2:14" x14ac:dyDescent="0.35">
      <c r="B5983" s="1796"/>
      <c r="N5983" s="1796"/>
    </row>
    <row r="5984" spans="2:14" x14ac:dyDescent="0.35">
      <c r="B5984" s="1796"/>
      <c r="N5984" s="1796"/>
    </row>
    <row r="5985" spans="2:14" x14ac:dyDescent="0.35">
      <c r="B5985" s="1796"/>
      <c r="N5985" s="1796"/>
    </row>
    <row r="5986" spans="2:14" x14ac:dyDescent="0.35">
      <c r="B5986" s="1796"/>
      <c r="N5986" s="1796"/>
    </row>
    <row r="5987" spans="2:14" x14ac:dyDescent="0.35">
      <c r="B5987" s="1796"/>
      <c r="N5987" s="1796"/>
    </row>
    <row r="5988" spans="2:14" x14ac:dyDescent="0.35">
      <c r="B5988" s="1796"/>
      <c r="N5988" s="1796"/>
    </row>
    <row r="5989" spans="2:14" x14ac:dyDescent="0.35">
      <c r="B5989" s="1796"/>
      <c r="N5989" s="1796"/>
    </row>
    <row r="5990" spans="2:14" x14ac:dyDescent="0.35">
      <c r="B5990" s="1796"/>
      <c r="N5990" s="1796"/>
    </row>
    <row r="5991" spans="2:14" x14ac:dyDescent="0.35">
      <c r="B5991" s="1796"/>
      <c r="N5991" s="1796"/>
    </row>
    <row r="5992" spans="2:14" x14ac:dyDescent="0.35">
      <c r="B5992" s="1796"/>
      <c r="N5992" s="1796"/>
    </row>
    <row r="5993" spans="2:14" x14ac:dyDescent="0.35">
      <c r="B5993" s="1796"/>
      <c r="N5993" s="1796"/>
    </row>
    <row r="5994" spans="2:14" x14ac:dyDescent="0.35">
      <c r="B5994" s="1796"/>
      <c r="N5994" s="1796"/>
    </row>
    <row r="5995" spans="2:14" x14ac:dyDescent="0.35">
      <c r="B5995" s="1796"/>
      <c r="N5995" s="1796"/>
    </row>
    <row r="5996" spans="2:14" x14ac:dyDescent="0.35">
      <c r="B5996" s="1796"/>
      <c r="N5996" s="1796"/>
    </row>
    <row r="5997" spans="2:14" x14ac:dyDescent="0.35">
      <c r="B5997" s="1796"/>
      <c r="N5997" s="1796"/>
    </row>
    <row r="5998" spans="2:14" x14ac:dyDescent="0.35">
      <c r="B5998" s="1796"/>
      <c r="N5998" s="1796"/>
    </row>
    <row r="5999" spans="2:14" x14ac:dyDescent="0.35">
      <c r="B5999" s="1796"/>
      <c r="N5999" s="1796"/>
    </row>
    <row r="6000" spans="2:14" x14ac:dyDescent="0.35">
      <c r="B6000" s="1796"/>
      <c r="N6000" s="1796"/>
    </row>
    <row r="6001" spans="2:14" x14ac:dyDescent="0.35">
      <c r="B6001" s="1796"/>
      <c r="N6001" s="1796"/>
    </row>
    <row r="6002" spans="2:14" x14ac:dyDescent="0.35">
      <c r="B6002" s="1796"/>
      <c r="N6002" s="1796"/>
    </row>
    <row r="6003" spans="2:14" x14ac:dyDescent="0.35">
      <c r="B6003" s="1796"/>
      <c r="N6003" s="1796"/>
    </row>
    <row r="6004" spans="2:14" x14ac:dyDescent="0.35">
      <c r="B6004" s="1796"/>
      <c r="N6004" s="1796"/>
    </row>
    <row r="6005" spans="2:14" x14ac:dyDescent="0.35">
      <c r="B6005" s="1796"/>
      <c r="N6005" s="1796"/>
    </row>
    <row r="6006" spans="2:14" x14ac:dyDescent="0.35">
      <c r="B6006" s="1796"/>
      <c r="N6006" s="1796"/>
    </row>
    <row r="6007" spans="2:14" x14ac:dyDescent="0.35">
      <c r="B6007" s="1796"/>
      <c r="N6007" s="1796"/>
    </row>
    <row r="6008" spans="2:14" x14ac:dyDescent="0.35">
      <c r="B6008" s="1796"/>
      <c r="N6008" s="1796"/>
    </row>
    <row r="6009" spans="2:14" x14ac:dyDescent="0.35">
      <c r="B6009" s="1796"/>
      <c r="N6009" s="1796"/>
    </row>
    <row r="6010" spans="2:14" x14ac:dyDescent="0.35">
      <c r="B6010" s="1796"/>
      <c r="N6010" s="1796"/>
    </row>
    <row r="6011" spans="2:14" x14ac:dyDescent="0.35">
      <c r="B6011" s="1796"/>
      <c r="N6011" s="1796"/>
    </row>
    <row r="6012" spans="2:14" x14ac:dyDescent="0.35">
      <c r="B6012" s="1796"/>
      <c r="N6012" s="1796"/>
    </row>
    <row r="6013" spans="2:14" x14ac:dyDescent="0.35">
      <c r="B6013" s="1796"/>
      <c r="N6013" s="1796"/>
    </row>
    <row r="6014" spans="2:14" x14ac:dyDescent="0.35">
      <c r="B6014" s="1796"/>
      <c r="N6014" s="1796"/>
    </row>
    <row r="6015" spans="2:14" x14ac:dyDescent="0.35">
      <c r="B6015" s="1796"/>
      <c r="N6015" s="1796"/>
    </row>
    <row r="6016" spans="2:14" x14ac:dyDescent="0.35">
      <c r="B6016" s="1796"/>
      <c r="N6016" s="1796"/>
    </row>
    <row r="6017" spans="2:14" x14ac:dyDescent="0.35">
      <c r="B6017" s="1796"/>
      <c r="N6017" s="1796"/>
    </row>
    <row r="6018" spans="2:14" x14ac:dyDescent="0.35">
      <c r="B6018" s="1796"/>
      <c r="N6018" s="1796"/>
    </row>
    <row r="6019" spans="2:14" x14ac:dyDescent="0.35">
      <c r="B6019" s="1796"/>
      <c r="N6019" s="1796"/>
    </row>
    <row r="6020" spans="2:14" x14ac:dyDescent="0.35">
      <c r="B6020" s="1796"/>
      <c r="N6020" s="1796"/>
    </row>
    <row r="6021" spans="2:14" x14ac:dyDescent="0.35">
      <c r="B6021" s="1796"/>
      <c r="N6021" s="1796"/>
    </row>
    <row r="6022" spans="2:14" x14ac:dyDescent="0.35">
      <c r="B6022" s="1796"/>
      <c r="N6022" s="1796"/>
    </row>
    <row r="6023" spans="2:14" x14ac:dyDescent="0.35">
      <c r="B6023" s="1796"/>
      <c r="N6023" s="1796"/>
    </row>
    <row r="6024" spans="2:14" x14ac:dyDescent="0.35">
      <c r="B6024" s="1796"/>
      <c r="N6024" s="1796"/>
    </row>
    <row r="6025" spans="2:14" x14ac:dyDescent="0.35">
      <c r="B6025" s="1796"/>
      <c r="N6025" s="1796"/>
    </row>
    <row r="6026" spans="2:14" x14ac:dyDescent="0.35">
      <c r="B6026" s="1796"/>
      <c r="N6026" s="1796"/>
    </row>
    <row r="6027" spans="2:14" x14ac:dyDescent="0.35">
      <c r="B6027" s="1796"/>
      <c r="N6027" s="1796"/>
    </row>
    <row r="6028" spans="2:14" x14ac:dyDescent="0.35">
      <c r="B6028" s="1796"/>
      <c r="N6028" s="1796"/>
    </row>
    <row r="6029" spans="2:14" x14ac:dyDescent="0.35">
      <c r="B6029" s="1796"/>
      <c r="N6029" s="1796"/>
    </row>
    <row r="6030" spans="2:14" x14ac:dyDescent="0.35">
      <c r="B6030" s="1796"/>
      <c r="N6030" s="1796"/>
    </row>
    <row r="6031" spans="2:14" x14ac:dyDescent="0.35">
      <c r="B6031" s="1796"/>
      <c r="N6031" s="1796"/>
    </row>
    <row r="6032" spans="2:14" x14ac:dyDescent="0.35">
      <c r="B6032" s="1796"/>
      <c r="N6032" s="1796"/>
    </row>
    <row r="6033" spans="2:14" x14ac:dyDescent="0.35">
      <c r="B6033" s="1796"/>
      <c r="N6033" s="1796"/>
    </row>
    <row r="6034" spans="2:14" x14ac:dyDescent="0.35">
      <c r="B6034" s="1796"/>
      <c r="N6034" s="1796"/>
    </row>
    <row r="6035" spans="2:14" x14ac:dyDescent="0.35">
      <c r="B6035" s="1796"/>
      <c r="N6035" s="1796"/>
    </row>
    <row r="6036" spans="2:14" x14ac:dyDescent="0.35">
      <c r="B6036" s="1796"/>
      <c r="N6036" s="1796"/>
    </row>
    <row r="6037" spans="2:14" x14ac:dyDescent="0.35">
      <c r="B6037" s="1796"/>
      <c r="N6037" s="1796"/>
    </row>
    <row r="6038" spans="2:14" x14ac:dyDescent="0.35">
      <c r="B6038" s="1796"/>
      <c r="N6038" s="1796"/>
    </row>
    <row r="6039" spans="2:14" x14ac:dyDescent="0.35">
      <c r="B6039" s="1796"/>
      <c r="N6039" s="1796"/>
    </row>
    <row r="6040" spans="2:14" x14ac:dyDescent="0.35">
      <c r="B6040" s="1796"/>
      <c r="N6040" s="1796"/>
    </row>
    <row r="6041" spans="2:14" x14ac:dyDescent="0.35">
      <c r="B6041" s="1796"/>
      <c r="N6041" s="1796"/>
    </row>
    <row r="6042" spans="2:14" x14ac:dyDescent="0.35">
      <c r="B6042" s="1796"/>
      <c r="N6042" s="1796"/>
    </row>
    <row r="6043" spans="2:14" x14ac:dyDescent="0.35">
      <c r="B6043" s="1796"/>
      <c r="N6043" s="1796"/>
    </row>
    <row r="6044" spans="2:14" x14ac:dyDescent="0.35">
      <c r="B6044" s="1796"/>
      <c r="N6044" s="1796"/>
    </row>
    <row r="6045" spans="2:14" x14ac:dyDescent="0.35">
      <c r="B6045" s="1796"/>
      <c r="N6045" s="1796"/>
    </row>
    <row r="6046" spans="2:14" x14ac:dyDescent="0.35">
      <c r="B6046" s="1796"/>
      <c r="N6046" s="1796"/>
    </row>
    <row r="6047" spans="2:14" x14ac:dyDescent="0.35">
      <c r="B6047" s="1796"/>
      <c r="N6047" s="1796"/>
    </row>
    <row r="6048" spans="2:14" x14ac:dyDescent="0.35">
      <c r="B6048" s="1796"/>
      <c r="N6048" s="1796"/>
    </row>
    <row r="6049" spans="2:14" x14ac:dyDescent="0.35">
      <c r="B6049" s="1796"/>
      <c r="N6049" s="1796"/>
    </row>
    <row r="6050" spans="2:14" x14ac:dyDescent="0.35">
      <c r="B6050" s="1796"/>
      <c r="N6050" s="1796"/>
    </row>
    <row r="6051" spans="2:14" x14ac:dyDescent="0.35">
      <c r="B6051" s="1796"/>
      <c r="N6051" s="1796"/>
    </row>
    <row r="6052" spans="2:14" x14ac:dyDescent="0.35">
      <c r="B6052" s="1796"/>
      <c r="N6052" s="1796"/>
    </row>
    <row r="6053" spans="2:14" x14ac:dyDescent="0.35">
      <c r="B6053" s="1796"/>
      <c r="N6053" s="1796"/>
    </row>
    <row r="6054" spans="2:14" x14ac:dyDescent="0.35">
      <c r="B6054" s="1796"/>
      <c r="N6054" s="1796"/>
    </row>
    <row r="6055" spans="2:14" x14ac:dyDescent="0.35">
      <c r="B6055" s="1796"/>
      <c r="N6055" s="1796"/>
    </row>
    <row r="6056" spans="2:14" x14ac:dyDescent="0.35">
      <c r="B6056" s="1796"/>
      <c r="N6056" s="1796"/>
    </row>
    <row r="6057" spans="2:14" x14ac:dyDescent="0.35">
      <c r="B6057" s="1796"/>
      <c r="N6057" s="1796"/>
    </row>
    <row r="6058" spans="2:14" x14ac:dyDescent="0.35">
      <c r="B6058" s="1796"/>
      <c r="N6058" s="1796"/>
    </row>
    <row r="6059" spans="2:14" x14ac:dyDescent="0.35">
      <c r="B6059" s="1796"/>
      <c r="N6059" s="1796"/>
    </row>
    <row r="6060" spans="2:14" x14ac:dyDescent="0.35">
      <c r="B6060" s="1796"/>
      <c r="N6060" s="1796"/>
    </row>
    <row r="6061" spans="2:14" x14ac:dyDescent="0.35">
      <c r="B6061" s="1796"/>
      <c r="N6061" s="1796"/>
    </row>
    <row r="6062" spans="2:14" x14ac:dyDescent="0.35">
      <c r="B6062" s="1796"/>
      <c r="N6062" s="1796"/>
    </row>
    <row r="6063" spans="2:14" x14ac:dyDescent="0.35">
      <c r="B6063" s="1796"/>
      <c r="N6063" s="1796"/>
    </row>
    <row r="6064" spans="2:14" x14ac:dyDescent="0.35">
      <c r="B6064" s="1796"/>
      <c r="N6064" s="1796"/>
    </row>
    <row r="6065" spans="2:14" x14ac:dyDescent="0.35">
      <c r="B6065" s="1796"/>
      <c r="N6065" s="1796"/>
    </row>
    <row r="6066" spans="2:14" x14ac:dyDescent="0.35">
      <c r="B6066" s="1796"/>
      <c r="N6066" s="1796"/>
    </row>
    <row r="6067" spans="2:14" x14ac:dyDescent="0.35">
      <c r="B6067" s="1796"/>
      <c r="N6067" s="1796"/>
    </row>
    <row r="6068" spans="2:14" x14ac:dyDescent="0.35">
      <c r="B6068" s="1796"/>
      <c r="N6068" s="1796"/>
    </row>
    <row r="6069" spans="2:14" x14ac:dyDescent="0.35">
      <c r="B6069" s="1796"/>
      <c r="N6069" s="1796"/>
    </row>
    <row r="6070" spans="2:14" x14ac:dyDescent="0.35">
      <c r="B6070" s="1796"/>
      <c r="N6070" s="1796"/>
    </row>
    <row r="6071" spans="2:14" x14ac:dyDescent="0.35">
      <c r="B6071" s="1796"/>
      <c r="N6071" s="1796"/>
    </row>
    <row r="6072" spans="2:14" x14ac:dyDescent="0.35">
      <c r="B6072" s="1796"/>
      <c r="N6072" s="1796"/>
    </row>
    <row r="6073" spans="2:14" x14ac:dyDescent="0.35">
      <c r="B6073" s="1796"/>
      <c r="N6073" s="1796"/>
    </row>
    <row r="6074" spans="2:14" x14ac:dyDescent="0.35">
      <c r="B6074" s="1796"/>
      <c r="N6074" s="1796"/>
    </row>
    <row r="6075" spans="2:14" x14ac:dyDescent="0.35">
      <c r="B6075" s="1796"/>
      <c r="N6075" s="1796"/>
    </row>
    <row r="6076" spans="2:14" x14ac:dyDescent="0.35">
      <c r="B6076" s="1796"/>
      <c r="N6076" s="1796"/>
    </row>
    <row r="6077" spans="2:14" x14ac:dyDescent="0.35">
      <c r="B6077" s="1796"/>
      <c r="N6077" s="1796"/>
    </row>
    <row r="6078" spans="2:14" x14ac:dyDescent="0.35">
      <c r="B6078" s="1796"/>
      <c r="N6078" s="1796"/>
    </row>
    <row r="6079" spans="2:14" x14ac:dyDescent="0.35">
      <c r="B6079" s="1796"/>
      <c r="N6079" s="1796"/>
    </row>
    <row r="6080" spans="2:14" x14ac:dyDescent="0.35">
      <c r="B6080" s="1796"/>
      <c r="N6080" s="1796"/>
    </row>
    <row r="6081" spans="2:14" x14ac:dyDescent="0.35">
      <c r="B6081" s="1796"/>
      <c r="N6081" s="1796"/>
    </row>
    <row r="6082" spans="2:14" x14ac:dyDescent="0.35">
      <c r="B6082" s="1796"/>
      <c r="N6082" s="1796"/>
    </row>
    <row r="6083" spans="2:14" x14ac:dyDescent="0.35">
      <c r="B6083" s="1796"/>
      <c r="C6083" s="3584" t="s">
        <v>135</v>
      </c>
      <c r="D6083" s="3584"/>
      <c r="E6083" s="3584"/>
      <c r="F6083" s="3584"/>
      <c r="G6083" s="3584"/>
      <c r="H6083" s="3584"/>
      <c r="I6083" s="3584"/>
      <c r="J6083" s="3584"/>
      <c r="K6083" s="3584"/>
      <c r="L6083" s="3584"/>
      <c r="M6083" s="3584"/>
      <c r="N6083" s="1796"/>
    </row>
    <row r="6084" spans="2:14" x14ac:dyDescent="0.35">
      <c r="B6084" s="1796"/>
      <c r="C6084" s="3584"/>
      <c r="D6084" s="3584"/>
      <c r="E6084" s="3584"/>
      <c r="F6084" s="3584"/>
      <c r="G6084" s="3584"/>
      <c r="H6084" s="3584"/>
      <c r="I6084" s="3584"/>
      <c r="J6084" s="3584"/>
      <c r="K6084" s="3584"/>
      <c r="L6084" s="3584"/>
      <c r="M6084" s="3584"/>
      <c r="N6084" s="1796"/>
    </row>
    <row r="6085" spans="2:14" x14ac:dyDescent="0.35">
      <c r="B6085" s="1796"/>
      <c r="C6085" s="3584"/>
      <c r="D6085" s="3584"/>
      <c r="E6085" s="3584"/>
      <c r="F6085" s="3584"/>
      <c r="G6085" s="3584"/>
      <c r="H6085" s="3584"/>
      <c r="I6085" s="3584"/>
      <c r="J6085" s="3584"/>
      <c r="K6085" s="3584"/>
      <c r="L6085" s="3584"/>
      <c r="M6085" s="3584"/>
      <c r="N6085" s="1796"/>
    </row>
    <row r="6086" spans="2:14" x14ac:dyDescent="0.35">
      <c r="B6086" s="1796"/>
      <c r="C6086" s="3584"/>
      <c r="D6086" s="3584"/>
      <c r="E6086" s="3584"/>
      <c r="F6086" s="3584"/>
      <c r="G6086" s="3584"/>
      <c r="H6086" s="3584"/>
      <c r="I6086" s="3584"/>
      <c r="J6086" s="3584"/>
      <c r="K6086" s="3584"/>
      <c r="L6086" s="3584"/>
      <c r="M6086" s="3584"/>
      <c r="N6086" s="1796"/>
    </row>
    <row r="6087" spans="2:14" x14ac:dyDescent="0.35">
      <c r="B6087" s="1796"/>
      <c r="C6087" s="3584"/>
      <c r="D6087" s="3584"/>
      <c r="E6087" s="3584"/>
      <c r="F6087" s="3584"/>
      <c r="G6087" s="3584"/>
      <c r="H6087" s="3584"/>
      <c r="I6087" s="3584"/>
      <c r="J6087" s="3584"/>
      <c r="K6087" s="3584"/>
      <c r="L6087" s="3584"/>
      <c r="M6087" s="3584"/>
      <c r="N6087" s="1796"/>
    </row>
    <row r="6088" spans="2:14" x14ac:dyDescent="0.35">
      <c r="B6088" s="1796"/>
      <c r="C6088" s="3584"/>
      <c r="D6088" s="3584"/>
      <c r="E6088" s="3584"/>
      <c r="F6088" s="3584"/>
      <c r="G6088" s="3584"/>
      <c r="H6088" s="3584"/>
      <c r="I6088" s="3584"/>
      <c r="J6088" s="3584"/>
      <c r="K6088" s="3584"/>
      <c r="L6088" s="3584"/>
      <c r="M6088" s="3584"/>
      <c r="N6088" s="1796"/>
    </row>
    <row r="6089" spans="2:14" x14ac:dyDescent="0.35">
      <c r="B6089" s="1796"/>
      <c r="N6089" s="1796"/>
    </row>
    <row r="6090" spans="2:14" x14ac:dyDescent="0.35">
      <c r="B6090" s="1796"/>
      <c r="N6090" s="1796"/>
    </row>
    <row r="6091" spans="2:14" x14ac:dyDescent="0.35">
      <c r="B6091" s="1796"/>
      <c r="N6091" s="1796"/>
    </row>
    <row r="6092" spans="2:14" x14ac:dyDescent="0.35">
      <c r="B6092" s="1796"/>
      <c r="N6092" s="1796"/>
    </row>
    <row r="6093" spans="2:14" x14ac:dyDescent="0.35">
      <c r="B6093" s="1796"/>
      <c r="N6093" s="1796"/>
    </row>
    <row r="6094" spans="2:14" x14ac:dyDescent="0.35">
      <c r="B6094" s="1796"/>
      <c r="N6094" s="1796"/>
    </row>
    <row r="6095" spans="2:14" x14ac:dyDescent="0.35">
      <c r="B6095" s="1796"/>
      <c r="N6095" s="1796"/>
    </row>
    <row r="6096" spans="2:14" x14ac:dyDescent="0.35">
      <c r="B6096" s="1796"/>
      <c r="N6096" s="1796"/>
    </row>
    <row r="6097" spans="2:14" x14ac:dyDescent="0.35">
      <c r="B6097" s="1796"/>
      <c r="N6097" s="1796"/>
    </row>
    <row r="6098" spans="2:14" x14ac:dyDescent="0.35">
      <c r="B6098" s="1796"/>
      <c r="N6098" s="1796"/>
    </row>
    <row r="6099" spans="2:14" x14ac:dyDescent="0.35">
      <c r="B6099" s="1796"/>
      <c r="N6099" s="1796"/>
    </row>
    <row r="6100" spans="2:14" x14ac:dyDescent="0.35">
      <c r="B6100" s="1796"/>
      <c r="N6100" s="1796"/>
    </row>
    <row r="6101" spans="2:14" x14ac:dyDescent="0.35">
      <c r="B6101" s="1796"/>
      <c r="N6101" s="1796"/>
    </row>
    <row r="6102" spans="2:14" x14ac:dyDescent="0.35">
      <c r="B6102" s="1796"/>
      <c r="N6102" s="1796"/>
    </row>
    <row r="6103" spans="2:14" x14ac:dyDescent="0.35">
      <c r="B6103" s="1796"/>
      <c r="N6103" s="1796"/>
    </row>
    <row r="6104" spans="2:14" x14ac:dyDescent="0.35">
      <c r="B6104" s="1796"/>
      <c r="N6104" s="1796"/>
    </row>
    <row r="6105" spans="2:14" x14ac:dyDescent="0.35">
      <c r="B6105" s="1796"/>
      <c r="N6105" s="1796"/>
    </row>
    <row r="6106" spans="2:14" x14ac:dyDescent="0.35">
      <c r="B6106" s="1796"/>
      <c r="N6106" s="1796"/>
    </row>
    <row r="6107" spans="2:14" ht="16" thickBot="1" x14ac:dyDescent="0.4">
      <c r="B6107" s="1796"/>
      <c r="N6107" s="1796"/>
    </row>
    <row r="6108" spans="2:14" ht="16" thickBot="1" x14ac:dyDescent="0.4">
      <c r="B6108" s="1796"/>
      <c r="D6108" s="3624" t="s">
        <v>135</v>
      </c>
      <c r="E6108" s="3625"/>
      <c r="F6108" s="3626"/>
      <c r="N6108" s="1796"/>
    </row>
    <row r="6109" spans="2:14" ht="16" thickTop="1" x14ac:dyDescent="0.35">
      <c r="B6109" s="1796"/>
      <c r="C6109" s="3583" t="s">
        <v>149</v>
      </c>
      <c r="D6109" s="3515"/>
      <c r="E6109" s="3515"/>
      <c r="F6109" s="3515"/>
      <c r="G6109" s="3515"/>
      <c r="H6109" s="3515"/>
      <c r="I6109" s="3515"/>
      <c r="J6109" s="3515"/>
      <c r="K6109" s="3515"/>
      <c r="L6109" s="3515"/>
      <c r="M6109" s="3515"/>
      <c r="N6109" s="1796"/>
    </row>
    <row r="6110" spans="2:14" x14ac:dyDescent="0.35">
      <c r="B6110" s="1796"/>
      <c r="C6110" s="3583"/>
      <c r="D6110" s="3515"/>
      <c r="E6110" s="3515"/>
      <c r="F6110" s="3515"/>
      <c r="G6110" s="3515"/>
      <c r="H6110" s="3515"/>
      <c r="I6110" s="3515"/>
      <c r="J6110" s="3515"/>
      <c r="K6110" s="3515"/>
      <c r="L6110" s="3515"/>
      <c r="M6110" s="3515"/>
      <c r="N6110" s="1796"/>
    </row>
    <row r="6111" spans="2:14" x14ac:dyDescent="0.35">
      <c r="B6111" s="1796"/>
      <c r="N6111" s="1796"/>
    </row>
    <row r="6112" spans="2:14" x14ac:dyDescent="0.35">
      <c r="B6112" s="1796"/>
      <c r="N6112" s="1796"/>
    </row>
    <row r="6113" spans="2:14" x14ac:dyDescent="0.35">
      <c r="B6113" s="1796"/>
      <c r="N6113" s="1796"/>
    </row>
    <row r="6114" spans="2:14" x14ac:dyDescent="0.35">
      <c r="B6114" s="1796"/>
      <c r="N6114" s="1796"/>
    </row>
    <row r="6115" spans="2:14" x14ac:dyDescent="0.35">
      <c r="B6115" s="1796"/>
      <c r="N6115" s="1796"/>
    </row>
    <row r="6116" spans="2:14" x14ac:dyDescent="0.35">
      <c r="B6116" s="1796"/>
      <c r="N6116" s="1796"/>
    </row>
    <row r="6117" spans="2:14" x14ac:dyDescent="0.35">
      <c r="B6117" s="1796"/>
      <c r="N6117" s="1796"/>
    </row>
    <row r="6118" spans="2:14" x14ac:dyDescent="0.35">
      <c r="B6118" s="1796"/>
      <c r="N6118" s="1796"/>
    </row>
    <row r="6119" spans="2:14" x14ac:dyDescent="0.35">
      <c r="B6119" s="1796"/>
      <c r="N6119" s="1796"/>
    </row>
    <row r="6120" spans="2:14" x14ac:dyDescent="0.35">
      <c r="B6120" s="1796"/>
      <c r="N6120" s="1796"/>
    </row>
    <row r="6121" spans="2:14" x14ac:dyDescent="0.35">
      <c r="B6121" s="1796"/>
      <c r="N6121" s="1796"/>
    </row>
    <row r="6122" spans="2:14" x14ac:dyDescent="0.35">
      <c r="B6122" s="1796"/>
      <c r="N6122" s="1796"/>
    </row>
    <row r="6123" spans="2:14" x14ac:dyDescent="0.35">
      <c r="B6123" s="1796"/>
      <c r="N6123" s="1796"/>
    </row>
    <row r="6124" spans="2:14" x14ac:dyDescent="0.35">
      <c r="B6124" s="1796"/>
      <c r="N6124" s="1796"/>
    </row>
    <row r="6125" spans="2:14" x14ac:dyDescent="0.35">
      <c r="B6125" s="1796"/>
      <c r="N6125" s="1796"/>
    </row>
    <row r="6126" spans="2:14" x14ac:dyDescent="0.35">
      <c r="B6126" s="1796"/>
      <c r="N6126" s="1796"/>
    </row>
    <row r="6127" spans="2:14" x14ac:dyDescent="0.35">
      <c r="B6127" s="1796"/>
      <c r="N6127" s="1796"/>
    </row>
    <row r="6128" spans="2:14" x14ac:dyDescent="0.35">
      <c r="B6128" s="1796"/>
      <c r="N6128" s="1796"/>
    </row>
    <row r="6129" spans="2:14" x14ac:dyDescent="0.35">
      <c r="B6129" s="1796"/>
      <c r="N6129" s="1796"/>
    </row>
    <row r="6130" spans="2:14" x14ac:dyDescent="0.35">
      <c r="B6130" s="1796"/>
      <c r="N6130" s="1796"/>
    </row>
    <row r="6131" spans="2:14" x14ac:dyDescent="0.35">
      <c r="B6131" s="1796"/>
      <c r="N6131" s="1796"/>
    </row>
    <row r="6132" spans="2:14" x14ac:dyDescent="0.35">
      <c r="B6132" s="1796"/>
      <c r="N6132" s="1796"/>
    </row>
    <row r="6133" spans="2:14" x14ac:dyDescent="0.35">
      <c r="B6133" s="1796"/>
      <c r="N6133" s="1796"/>
    </row>
    <row r="6134" spans="2:14" x14ac:dyDescent="0.35">
      <c r="B6134" s="1796"/>
      <c r="N6134" s="1796"/>
    </row>
    <row r="6135" spans="2:14" x14ac:dyDescent="0.35">
      <c r="B6135" s="1796"/>
      <c r="N6135" s="1796"/>
    </row>
    <row r="6136" spans="2:14" x14ac:dyDescent="0.35">
      <c r="B6136" s="1796"/>
      <c r="N6136" s="1796"/>
    </row>
    <row r="6137" spans="2:14" x14ac:dyDescent="0.35">
      <c r="B6137" s="1796"/>
      <c r="N6137" s="1796"/>
    </row>
    <row r="6138" spans="2:14" x14ac:dyDescent="0.35">
      <c r="B6138" s="1796"/>
      <c r="N6138" s="1796"/>
    </row>
    <row r="6139" spans="2:14" x14ac:dyDescent="0.35">
      <c r="B6139" s="1796"/>
      <c r="N6139" s="1796"/>
    </row>
    <row r="6140" spans="2:14" x14ac:dyDescent="0.35">
      <c r="B6140" s="1796"/>
      <c r="N6140" s="1796"/>
    </row>
    <row r="6141" spans="2:14" x14ac:dyDescent="0.35">
      <c r="B6141" s="1796"/>
      <c r="N6141" s="1796"/>
    </row>
    <row r="6142" spans="2:14" x14ac:dyDescent="0.35">
      <c r="B6142" s="1796"/>
      <c r="N6142" s="1796"/>
    </row>
    <row r="6143" spans="2:14" x14ac:dyDescent="0.35">
      <c r="B6143" s="1796"/>
      <c r="N6143" s="1796"/>
    </row>
    <row r="6144" spans="2:14" x14ac:dyDescent="0.35">
      <c r="B6144" s="1796"/>
      <c r="N6144" s="1796"/>
    </row>
    <row r="6145" spans="2:14" x14ac:dyDescent="0.35">
      <c r="B6145" s="1796"/>
      <c r="N6145" s="1796"/>
    </row>
    <row r="6146" spans="2:14" x14ac:dyDescent="0.35">
      <c r="B6146" s="1796"/>
      <c r="N6146" s="1796"/>
    </row>
    <row r="6147" spans="2:14" x14ac:dyDescent="0.35">
      <c r="B6147" s="1796"/>
      <c r="N6147" s="1796"/>
    </row>
    <row r="6148" spans="2:14" x14ac:dyDescent="0.35">
      <c r="B6148" s="1796"/>
      <c r="N6148" s="1796"/>
    </row>
    <row r="6149" spans="2:14" x14ac:dyDescent="0.35">
      <c r="B6149" s="1796"/>
      <c r="N6149" s="1796"/>
    </row>
    <row r="6150" spans="2:14" x14ac:dyDescent="0.35">
      <c r="B6150" s="1796"/>
      <c r="N6150" s="1796"/>
    </row>
    <row r="6151" spans="2:14" x14ac:dyDescent="0.35">
      <c r="B6151" s="1796"/>
      <c r="N6151" s="1796"/>
    </row>
    <row r="6152" spans="2:14" x14ac:dyDescent="0.35">
      <c r="B6152" s="1796"/>
      <c r="N6152" s="1796"/>
    </row>
    <row r="6153" spans="2:14" x14ac:dyDescent="0.35">
      <c r="B6153" s="1796"/>
      <c r="N6153" s="1796"/>
    </row>
    <row r="6154" spans="2:14" x14ac:dyDescent="0.35">
      <c r="B6154" s="1796"/>
      <c r="N6154" s="1796"/>
    </row>
    <row r="6155" spans="2:14" x14ac:dyDescent="0.35">
      <c r="B6155" s="1796"/>
      <c r="N6155" s="1796"/>
    </row>
    <row r="6156" spans="2:14" x14ac:dyDescent="0.35">
      <c r="B6156" s="1796"/>
      <c r="N6156" s="1796"/>
    </row>
    <row r="6157" spans="2:14" x14ac:dyDescent="0.35">
      <c r="B6157" s="1796"/>
      <c r="N6157" s="1796"/>
    </row>
    <row r="6158" spans="2:14" x14ac:dyDescent="0.35">
      <c r="B6158" s="1796"/>
      <c r="N6158" s="1796"/>
    </row>
    <row r="6159" spans="2:14" x14ac:dyDescent="0.35">
      <c r="B6159" s="1796"/>
      <c r="N6159" s="1796"/>
    </row>
    <row r="6160" spans="2:14" x14ac:dyDescent="0.35">
      <c r="B6160" s="1796"/>
      <c r="N6160" s="1796"/>
    </row>
    <row r="6161" spans="2:14" x14ac:dyDescent="0.35">
      <c r="B6161" s="1796"/>
      <c r="N6161" s="1796"/>
    </row>
    <row r="6162" spans="2:14" x14ac:dyDescent="0.35">
      <c r="B6162" s="1796"/>
      <c r="N6162" s="1796"/>
    </row>
    <row r="6163" spans="2:14" x14ac:dyDescent="0.35">
      <c r="B6163" s="1796"/>
      <c r="N6163" s="1796"/>
    </row>
    <row r="6164" spans="2:14" x14ac:dyDescent="0.35">
      <c r="B6164" s="1796"/>
      <c r="N6164" s="1796"/>
    </row>
    <row r="6165" spans="2:14" x14ac:dyDescent="0.35">
      <c r="B6165" s="1796"/>
      <c r="N6165" s="1796"/>
    </row>
    <row r="6166" spans="2:14" x14ac:dyDescent="0.35">
      <c r="B6166" s="1796"/>
      <c r="N6166" s="1796"/>
    </row>
    <row r="6167" spans="2:14" x14ac:dyDescent="0.35">
      <c r="B6167" s="1796"/>
      <c r="N6167" s="1796"/>
    </row>
    <row r="6168" spans="2:14" x14ac:dyDescent="0.35">
      <c r="B6168" s="1796"/>
      <c r="N6168" s="1796"/>
    </row>
    <row r="6169" spans="2:14" x14ac:dyDescent="0.35">
      <c r="B6169" s="1796"/>
      <c r="N6169" s="1796"/>
    </row>
    <row r="6170" spans="2:14" x14ac:dyDescent="0.35">
      <c r="B6170" s="1796"/>
      <c r="N6170" s="1796"/>
    </row>
    <row r="6171" spans="2:14" x14ac:dyDescent="0.35">
      <c r="B6171" s="1796"/>
      <c r="N6171" s="1796"/>
    </row>
    <row r="6172" spans="2:14" x14ac:dyDescent="0.35">
      <c r="B6172" s="1796"/>
      <c r="N6172" s="1796"/>
    </row>
    <row r="6173" spans="2:14" x14ac:dyDescent="0.35">
      <c r="B6173" s="1796"/>
      <c r="N6173" s="1796"/>
    </row>
    <row r="6174" spans="2:14" x14ac:dyDescent="0.35">
      <c r="B6174" s="1796"/>
      <c r="N6174" s="1796"/>
    </row>
    <row r="6175" spans="2:14" x14ac:dyDescent="0.35">
      <c r="B6175" s="1796"/>
      <c r="N6175" s="1796"/>
    </row>
    <row r="6176" spans="2:14" x14ac:dyDescent="0.35">
      <c r="B6176" s="1796"/>
      <c r="N6176" s="1796"/>
    </row>
    <row r="6177" spans="2:14" x14ac:dyDescent="0.35">
      <c r="B6177" s="1796"/>
      <c r="N6177" s="1796"/>
    </row>
    <row r="6178" spans="2:14" x14ac:dyDescent="0.35">
      <c r="B6178" s="1796"/>
      <c r="N6178" s="1796"/>
    </row>
    <row r="6179" spans="2:14" x14ac:dyDescent="0.35">
      <c r="B6179" s="1796"/>
      <c r="N6179" s="1796"/>
    </row>
    <row r="6180" spans="2:14" x14ac:dyDescent="0.35">
      <c r="B6180" s="1796"/>
      <c r="N6180" s="1796"/>
    </row>
    <row r="6181" spans="2:14" x14ac:dyDescent="0.35">
      <c r="B6181" s="1796"/>
      <c r="N6181" s="1796"/>
    </row>
    <row r="6182" spans="2:14" x14ac:dyDescent="0.35">
      <c r="B6182" s="1796"/>
      <c r="N6182" s="1796"/>
    </row>
    <row r="6183" spans="2:14" x14ac:dyDescent="0.35">
      <c r="B6183" s="1796"/>
      <c r="N6183" s="1796"/>
    </row>
    <row r="6184" spans="2:14" x14ac:dyDescent="0.35">
      <c r="B6184" s="1796"/>
      <c r="N6184" s="1796"/>
    </row>
    <row r="6185" spans="2:14" x14ac:dyDescent="0.35">
      <c r="B6185" s="1796"/>
      <c r="N6185" s="1796"/>
    </row>
    <row r="6186" spans="2:14" x14ac:dyDescent="0.35">
      <c r="B6186" s="1796"/>
      <c r="N6186" s="1796"/>
    </row>
    <row r="6187" spans="2:14" x14ac:dyDescent="0.35">
      <c r="B6187" s="1796"/>
      <c r="N6187" s="1796"/>
    </row>
    <row r="6188" spans="2:14" x14ac:dyDescent="0.35">
      <c r="B6188" s="1796"/>
      <c r="N6188" s="1796"/>
    </row>
    <row r="6189" spans="2:14" x14ac:dyDescent="0.35">
      <c r="B6189" s="1796"/>
      <c r="N6189" s="1796"/>
    </row>
    <row r="6190" spans="2:14" x14ac:dyDescent="0.35">
      <c r="B6190" s="1796"/>
      <c r="N6190" s="1796"/>
    </row>
    <row r="6191" spans="2:14" x14ac:dyDescent="0.35">
      <c r="B6191" s="1796"/>
      <c r="N6191" s="1796"/>
    </row>
    <row r="6192" spans="2:14" x14ac:dyDescent="0.35">
      <c r="B6192" s="1796"/>
      <c r="N6192" s="1796"/>
    </row>
    <row r="6193" spans="2:14" x14ac:dyDescent="0.35">
      <c r="B6193" s="1796"/>
      <c r="N6193" s="1796"/>
    </row>
    <row r="6194" spans="2:14" x14ac:dyDescent="0.35">
      <c r="B6194" s="1796"/>
      <c r="N6194" s="1796"/>
    </row>
    <row r="6195" spans="2:14" x14ac:dyDescent="0.35">
      <c r="B6195" s="1796"/>
      <c r="N6195" s="1796"/>
    </row>
    <row r="6196" spans="2:14" x14ac:dyDescent="0.35">
      <c r="B6196" s="1796"/>
      <c r="N6196" s="1796"/>
    </row>
    <row r="6197" spans="2:14" x14ac:dyDescent="0.35">
      <c r="B6197" s="1796"/>
      <c r="N6197" s="1796"/>
    </row>
    <row r="6198" spans="2:14" x14ac:dyDescent="0.35">
      <c r="B6198" s="1796"/>
      <c r="N6198" s="1796"/>
    </row>
    <row r="6199" spans="2:14" x14ac:dyDescent="0.35">
      <c r="B6199" s="1796"/>
      <c r="N6199" s="1796"/>
    </row>
    <row r="6200" spans="2:14" x14ac:dyDescent="0.35">
      <c r="B6200" s="1796"/>
      <c r="N6200" s="1796"/>
    </row>
    <row r="6201" spans="2:14" x14ac:dyDescent="0.35">
      <c r="B6201" s="1796"/>
      <c r="N6201" s="1796"/>
    </row>
    <row r="6202" spans="2:14" x14ac:dyDescent="0.35">
      <c r="B6202" s="1796"/>
      <c r="N6202" s="1796"/>
    </row>
    <row r="6203" spans="2:14" x14ac:dyDescent="0.35">
      <c r="B6203" s="1796"/>
      <c r="N6203" s="1796"/>
    </row>
    <row r="6204" spans="2:14" x14ac:dyDescent="0.35">
      <c r="B6204" s="1796"/>
      <c r="N6204" s="1796"/>
    </row>
    <row r="6205" spans="2:14" x14ac:dyDescent="0.35">
      <c r="B6205" s="1796"/>
      <c r="N6205" s="1796"/>
    </row>
    <row r="6206" spans="2:14" x14ac:dyDescent="0.35">
      <c r="B6206" s="1796"/>
      <c r="N6206" s="1796"/>
    </row>
    <row r="6207" spans="2:14" x14ac:dyDescent="0.35">
      <c r="B6207" s="1796"/>
      <c r="N6207" s="1796"/>
    </row>
    <row r="6208" spans="2:14" x14ac:dyDescent="0.35">
      <c r="B6208" s="1796"/>
      <c r="N6208" s="1796"/>
    </row>
    <row r="6209" spans="2:14" x14ac:dyDescent="0.35">
      <c r="B6209" s="1796"/>
      <c r="N6209" s="1796"/>
    </row>
    <row r="6210" spans="2:14" x14ac:dyDescent="0.35">
      <c r="B6210" s="1796"/>
      <c r="N6210" s="1796"/>
    </row>
    <row r="6211" spans="2:14" x14ac:dyDescent="0.35">
      <c r="B6211" s="1796"/>
      <c r="N6211" s="1796"/>
    </row>
    <row r="6212" spans="2:14" x14ac:dyDescent="0.35">
      <c r="B6212" s="1796"/>
      <c r="N6212" s="1796"/>
    </row>
    <row r="6213" spans="2:14" x14ac:dyDescent="0.35">
      <c r="B6213" s="1796"/>
      <c r="N6213" s="1796"/>
    </row>
    <row r="6214" spans="2:14" x14ac:dyDescent="0.35">
      <c r="B6214" s="1796"/>
      <c r="N6214" s="1796"/>
    </row>
    <row r="6215" spans="2:14" x14ac:dyDescent="0.35">
      <c r="B6215" s="1796"/>
      <c r="N6215" s="1796"/>
    </row>
    <row r="6216" spans="2:14" x14ac:dyDescent="0.35">
      <c r="B6216" s="1796"/>
      <c r="N6216" s="1796"/>
    </row>
    <row r="6217" spans="2:14" x14ac:dyDescent="0.35">
      <c r="B6217" s="1796"/>
      <c r="N6217" s="1796"/>
    </row>
    <row r="6218" spans="2:14" x14ac:dyDescent="0.35">
      <c r="B6218" s="1796"/>
      <c r="N6218" s="1796"/>
    </row>
    <row r="6219" spans="2:14" x14ac:dyDescent="0.35">
      <c r="B6219" s="1796"/>
      <c r="N6219" s="1796"/>
    </row>
    <row r="6220" spans="2:14" x14ac:dyDescent="0.35">
      <c r="B6220" s="1796"/>
      <c r="N6220" s="1796"/>
    </row>
    <row r="6221" spans="2:14" x14ac:dyDescent="0.35">
      <c r="B6221" s="1796"/>
      <c r="N6221" s="1796"/>
    </row>
    <row r="6222" spans="2:14" x14ac:dyDescent="0.35">
      <c r="B6222" s="1796"/>
      <c r="N6222" s="1796"/>
    </row>
    <row r="6223" spans="2:14" x14ac:dyDescent="0.35">
      <c r="B6223" s="1796"/>
      <c r="N6223" s="1796"/>
    </row>
    <row r="6224" spans="2:14" x14ac:dyDescent="0.35">
      <c r="B6224" s="1796"/>
      <c r="N6224" s="1796"/>
    </row>
    <row r="6225" spans="2:14" x14ac:dyDescent="0.35">
      <c r="B6225" s="1796"/>
      <c r="N6225" s="1796"/>
    </row>
    <row r="6226" spans="2:14" x14ac:dyDescent="0.35">
      <c r="B6226" s="1796"/>
      <c r="N6226" s="1796"/>
    </row>
    <row r="6227" spans="2:14" x14ac:dyDescent="0.35">
      <c r="B6227" s="1796"/>
      <c r="N6227" s="1796"/>
    </row>
    <row r="6228" spans="2:14" x14ac:dyDescent="0.35">
      <c r="B6228" s="1796"/>
      <c r="N6228" s="1796"/>
    </row>
    <row r="6229" spans="2:14" x14ac:dyDescent="0.35">
      <c r="B6229" s="1796"/>
      <c r="N6229" s="1796"/>
    </row>
    <row r="6230" spans="2:14" x14ac:dyDescent="0.35">
      <c r="B6230" s="1796"/>
      <c r="N6230" s="1796"/>
    </row>
    <row r="6231" spans="2:14" x14ac:dyDescent="0.35">
      <c r="B6231" s="1796"/>
      <c r="N6231" s="1796"/>
    </row>
    <row r="6232" spans="2:14" x14ac:dyDescent="0.35">
      <c r="B6232" s="1796"/>
      <c r="N6232" s="1796"/>
    </row>
    <row r="6233" spans="2:14" x14ac:dyDescent="0.35">
      <c r="B6233" s="1796"/>
      <c r="N6233" s="1796"/>
    </row>
    <row r="6234" spans="2:14" x14ac:dyDescent="0.35">
      <c r="B6234" s="1796"/>
      <c r="N6234" s="1796"/>
    </row>
    <row r="6235" spans="2:14" x14ac:dyDescent="0.35">
      <c r="B6235" s="1796"/>
      <c r="N6235" s="1796"/>
    </row>
    <row r="6236" spans="2:14" x14ac:dyDescent="0.35">
      <c r="B6236" s="1796"/>
      <c r="N6236" s="1796"/>
    </row>
    <row r="6237" spans="2:14" x14ac:dyDescent="0.35">
      <c r="B6237" s="1796"/>
      <c r="N6237" s="1796"/>
    </row>
    <row r="6238" spans="2:14" x14ac:dyDescent="0.35">
      <c r="B6238" s="1796"/>
      <c r="N6238" s="1796"/>
    </row>
    <row r="6239" spans="2:14" x14ac:dyDescent="0.35">
      <c r="B6239" s="1796"/>
      <c r="N6239" s="1796"/>
    </row>
    <row r="6240" spans="2:14" x14ac:dyDescent="0.35">
      <c r="B6240" s="1796"/>
      <c r="N6240" s="1796"/>
    </row>
    <row r="6241" spans="2:14" x14ac:dyDescent="0.35">
      <c r="B6241" s="1796"/>
      <c r="N6241" s="1796"/>
    </row>
    <row r="6242" spans="2:14" x14ac:dyDescent="0.35">
      <c r="B6242" s="1796"/>
      <c r="N6242" s="1796"/>
    </row>
    <row r="6243" spans="2:14" x14ac:dyDescent="0.35">
      <c r="B6243" s="1796"/>
      <c r="N6243" s="1796"/>
    </row>
    <row r="6244" spans="2:14" x14ac:dyDescent="0.35">
      <c r="B6244" s="1796"/>
      <c r="N6244" s="1796"/>
    </row>
    <row r="6245" spans="2:14" x14ac:dyDescent="0.35">
      <c r="B6245" s="1796"/>
      <c r="N6245" s="1796"/>
    </row>
    <row r="6246" spans="2:14" x14ac:dyDescent="0.35">
      <c r="B6246" s="1796"/>
      <c r="N6246" s="1796"/>
    </row>
    <row r="6247" spans="2:14" x14ac:dyDescent="0.35">
      <c r="B6247" s="1796"/>
      <c r="N6247" s="1796"/>
    </row>
    <row r="6248" spans="2:14" x14ac:dyDescent="0.35">
      <c r="B6248" s="1796"/>
      <c r="N6248" s="1796"/>
    </row>
    <row r="6249" spans="2:14" x14ac:dyDescent="0.35">
      <c r="B6249" s="1796"/>
      <c r="N6249" s="1796"/>
    </row>
    <row r="6250" spans="2:14" x14ac:dyDescent="0.35">
      <c r="B6250" s="1796"/>
      <c r="N6250" s="1796"/>
    </row>
    <row r="6251" spans="2:14" x14ac:dyDescent="0.35">
      <c r="B6251" s="1796"/>
      <c r="N6251" s="1796"/>
    </row>
    <row r="6252" spans="2:14" x14ac:dyDescent="0.35">
      <c r="B6252" s="1796"/>
      <c r="N6252" s="1796"/>
    </row>
    <row r="6253" spans="2:14" x14ac:dyDescent="0.35">
      <c r="B6253" s="1796"/>
      <c r="N6253" s="1796"/>
    </row>
    <row r="6254" spans="2:14" x14ac:dyDescent="0.35">
      <c r="B6254" s="1796"/>
      <c r="N6254" s="1796"/>
    </row>
    <row r="6255" spans="2:14" x14ac:dyDescent="0.35">
      <c r="B6255" s="1796"/>
      <c r="N6255" s="1796"/>
    </row>
    <row r="6256" spans="2:14" x14ac:dyDescent="0.35">
      <c r="B6256" s="1796"/>
      <c r="C6256" s="3584" t="s">
        <v>135</v>
      </c>
      <c r="D6256" s="3584"/>
      <c r="E6256" s="3584"/>
      <c r="F6256" s="3584"/>
      <c r="G6256" s="3584"/>
      <c r="H6256" s="3584"/>
      <c r="I6256" s="3584"/>
      <c r="J6256" s="3584"/>
      <c r="K6256" s="3584"/>
      <c r="L6256" s="3584"/>
      <c r="M6256" s="3584"/>
      <c r="N6256" s="1796"/>
    </row>
    <row r="6257" spans="2:14" x14ac:dyDescent="0.35">
      <c r="B6257" s="1796"/>
      <c r="C6257" s="3584"/>
      <c r="D6257" s="3584"/>
      <c r="E6257" s="3584"/>
      <c r="F6257" s="3584"/>
      <c r="G6257" s="3584"/>
      <c r="H6257" s="3584"/>
      <c r="I6257" s="3584"/>
      <c r="J6257" s="3584"/>
      <c r="K6257" s="3584"/>
      <c r="L6257" s="3584"/>
      <c r="M6257" s="3584"/>
      <c r="N6257" s="1796"/>
    </row>
    <row r="6258" spans="2:14" x14ac:dyDescent="0.35">
      <c r="B6258" s="1796"/>
      <c r="C6258" s="3584"/>
      <c r="D6258" s="3584"/>
      <c r="E6258" s="3584"/>
      <c r="F6258" s="3584"/>
      <c r="G6258" s="3584"/>
      <c r="H6258" s="3584"/>
      <c r="I6258" s="3584"/>
      <c r="J6258" s="3584"/>
      <c r="K6258" s="3584"/>
      <c r="L6258" s="3584"/>
      <c r="M6258" s="3584"/>
      <c r="N6258" s="1796"/>
    </row>
    <row r="6259" spans="2:14" x14ac:dyDescent="0.35">
      <c r="B6259" s="1796"/>
      <c r="C6259" s="3584"/>
      <c r="D6259" s="3584"/>
      <c r="E6259" s="3584"/>
      <c r="F6259" s="3584"/>
      <c r="G6259" s="3584"/>
      <c r="H6259" s="3584"/>
      <c r="I6259" s="3584"/>
      <c r="J6259" s="3584"/>
      <c r="K6259" s="3584"/>
      <c r="L6259" s="3584"/>
      <c r="M6259" s="3584"/>
      <c r="N6259" s="1796"/>
    </row>
    <row r="6260" spans="2:14" x14ac:dyDescent="0.35">
      <c r="B6260" s="1796"/>
      <c r="C6260" s="3584"/>
      <c r="D6260" s="3584"/>
      <c r="E6260" s="3584"/>
      <c r="F6260" s="3584"/>
      <c r="G6260" s="3584"/>
      <c r="H6260" s="3584"/>
      <c r="I6260" s="3584"/>
      <c r="J6260" s="3584"/>
      <c r="K6260" s="3584"/>
      <c r="L6260" s="3584"/>
      <c r="M6260" s="3584"/>
      <c r="N6260" s="1796"/>
    </row>
    <row r="6261" spans="2:14" x14ac:dyDescent="0.35">
      <c r="B6261" s="1796"/>
      <c r="C6261" s="3584"/>
      <c r="D6261" s="3584"/>
      <c r="E6261" s="3584"/>
      <c r="F6261" s="3584"/>
      <c r="G6261" s="3584"/>
      <c r="H6261" s="3584"/>
      <c r="I6261" s="3584"/>
      <c r="J6261" s="3584"/>
      <c r="K6261" s="3584"/>
      <c r="L6261" s="3584"/>
      <c r="M6261" s="3584"/>
      <c r="N6261" s="1796"/>
    </row>
    <row r="6262" spans="2:14" x14ac:dyDescent="0.35">
      <c r="B6262" s="1796"/>
      <c r="N6262" s="1796"/>
    </row>
    <row r="6263" spans="2:14" x14ac:dyDescent="0.35">
      <c r="B6263" s="1796"/>
      <c r="N6263" s="1796"/>
    </row>
    <row r="6264" spans="2:14" x14ac:dyDescent="0.35">
      <c r="B6264" s="1796"/>
      <c r="N6264" s="1796"/>
    </row>
    <row r="6265" spans="2:14" x14ac:dyDescent="0.35">
      <c r="B6265" s="1796"/>
      <c r="N6265" s="1796"/>
    </row>
    <row r="6266" spans="2:14" x14ac:dyDescent="0.35">
      <c r="B6266" s="1796"/>
      <c r="N6266" s="1796"/>
    </row>
    <row r="6267" spans="2:14" x14ac:dyDescent="0.35">
      <c r="B6267" s="1796"/>
      <c r="N6267" s="1796"/>
    </row>
    <row r="6268" spans="2:14" x14ac:dyDescent="0.35">
      <c r="B6268" s="1796"/>
      <c r="N6268" s="1796"/>
    </row>
    <row r="6269" spans="2:14" x14ac:dyDescent="0.35">
      <c r="B6269" s="1796"/>
      <c r="N6269" s="1796"/>
    </row>
    <row r="6270" spans="2:14" x14ac:dyDescent="0.35">
      <c r="B6270" s="1796"/>
      <c r="N6270" s="1796"/>
    </row>
    <row r="6271" spans="2:14" x14ac:dyDescent="0.35">
      <c r="B6271" s="1796"/>
      <c r="N6271" s="1796"/>
    </row>
    <row r="6272" spans="2:14" x14ac:dyDescent="0.35">
      <c r="B6272" s="1796"/>
      <c r="N6272" s="1796"/>
    </row>
    <row r="6273" spans="2:14" x14ac:dyDescent="0.35">
      <c r="B6273" s="1796"/>
      <c r="N6273" s="1796"/>
    </row>
    <row r="6274" spans="2:14" x14ac:dyDescent="0.35">
      <c r="B6274" s="1796"/>
      <c r="N6274" s="1796"/>
    </row>
    <row r="6275" spans="2:14" x14ac:dyDescent="0.35">
      <c r="B6275" s="1796"/>
      <c r="N6275" s="1796"/>
    </row>
    <row r="6276" spans="2:14" x14ac:dyDescent="0.35">
      <c r="B6276" s="1796"/>
      <c r="N6276" s="1796"/>
    </row>
    <row r="6277" spans="2:14" x14ac:dyDescent="0.35">
      <c r="B6277" s="1796"/>
      <c r="N6277" s="1796"/>
    </row>
    <row r="6278" spans="2:14" x14ac:dyDescent="0.35">
      <c r="B6278" s="1796"/>
      <c r="N6278" s="1796"/>
    </row>
    <row r="6279" spans="2:14" x14ac:dyDescent="0.35">
      <c r="B6279" s="1796"/>
      <c r="N6279" s="1796"/>
    </row>
    <row r="6280" spans="2:14" ht="16" thickBot="1" x14ac:dyDescent="0.4">
      <c r="B6280" s="1796"/>
      <c r="N6280" s="1796"/>
    </row>
    <row r="6281" spans="2:14" ht="16" thickBot="1" x14ac:dyDescent="0.4">
      <c r="B6281" s="1796"/>
      <c r="D6281" s="3624" t="s">
        <v>135</v>
      </c>
      <c r="E6281" s="3625"/>
      <c r="F6281" s="3626"/>
      <c r="N6281" s="1796"/>
    </row>
    <row r="6282" spans="2:14" ht="16" thickTop="1" x14ac:dyDescent="0.35">
      <c r="B6282" s="1796"/>
      <c r="C6282" s="3583" t="s">
        <v>145</v>
      </c>
      <c r="D6282" s="3515"/>
      <c r="E6282" s="3515"/>
      <c r="F6282" s="3515"/>
      <c r="G6282" s="3515"/>
      <c r="H6282" s="3515"/>
      <c r="I6282" s="3515"/>
      <c r="J6282" s="3515"/>
      <c r="K6282" s="3515"/>
      <c r="L6282" s="3515"/>
      <c r="M6282" s="3515"/>
      <c r="N6282" s="1796"/>
    </row>
    <row r="6283" spans="2:14" x14ac:dyDescent="0.35">
      <c r="B6283" s="1796"/>
      <c r="C6283" s="3583"/>
      <c r="D6283" s="3515"/>
      <c r="E6283" s="3515"/>
      <c r="F6283" s="3515"/>
      <c r="G6283" s="3515"/>
      <c r="H6283" s="3515"/>
      <c r="I6283" s="3515"/>
      <c r="J6283" s="3515"/>
      <c r="K6283" s="3515"/>
      <c r="L6283" s="3515"/>
      <c r="M6283" s="3515"/>
      <c r="N6283" s="1796"/>
    </row>
    <row r="6284" spans="2:14" x14ac:dyDescent="0.35">
      <c r="B6284" s="1796"/>
      <c r="N6284" s="1796"/>
    </row>
    <row r="6285" spans="2:14" x14ac:dyDescent="0.35">
      <c r="B6285" s="1796"/>
      <c r="N6285" s="1796"/>
    </row>
    <row r="6286" spans="2:14" x14ac:dyDescent="0.35">
      <c r="B6286" s="1796"/>
      <c r="N6286" s="1796"/>
    </row>
    <row r="6287" spans="2:14" x14ac:dyDescent="0.35">
      <c r="B6287" s="1796"/>
      <c r="N6287" s="1796"/>
    </row>
    <row r="6288" spans="2:14" x14ac:dyDescent="0.35">
      <c r="B6288" s="1796"/>
      <c r="N6288" s="1796"/>
    </row>
    <row r="6289" spans="2:14" x14ac:dyDescent="0.35">
      <c r="B6289" s="1796"/>
      <c r="N6289" s="1796"/>
    </row>
    <row r="6290" spans="2:14" x14ac:dyDescent="0.35">
      <c r="B6290" s="1796"/>
      <c r="N6290" s="1796"/>
    </row>
    <row r="6291" spans="2:14" x14ac:dyDescent="0.35">
      <c r="B6291" s="1796"/>
      <c r="N6291" s="1796"/>
    </row>
    <row r="6292" spans="2:14" x14ac:dyDescent="0.35">
      <c r="B6292" s="1796"/>
      <c r="N6292" s="1796"/>
    </row>
    <row r="6293" spans="2:14" x14ac:dyDescent="0.35">
      <c r="B6293" s="1796"/>
      <c r="N6293" s="1796"/>
    </row>
    <row r="6294" spans="2:14" x14ac:dyDescent="0.35">
      <c r="B6294" s="1796"/>
      <c r="N6294" s="1796"/>
    </row>
    <row r="6295" spans="2:14" x14ac:dyDescent="0.35">
      <c r="B6295" s="1796"/>
      <c r="N6295" s="1796"/>
    </row>
    <row r="6296" spans="2:14" x14ac:dyDescent="0.35">
      <c r="B6296" s="1796"/>
      <c r="N6296" s="1796"/>
    </row>
    <row r="6297" spans="2:14" x14ac:dyDescent="0.35">
      <c r="B6297" s="1796"/>
      <c r="N6297" s="1796"/>
    </row>
    <row r="6298" spans="2:14" x14ac:dyDescent="0.35">
      <c r="B6298" s="1796"/>
      <c r="N6298" s="1796"/>
    </row>
    <row r="6299" spans="2:14" x14ac:dyDescent="0.35">
      <c r="B6299" s="1796"/>
      <c r="N6299" s="1796"/>
    </row>
    <row r="6300" spans="2:14" x14ac:dyDescent="0.35">
      <c r="B6300" s="1796"/>
      <c r="N6300" s="1796"/>
    </row>
    <row r="6301" spans="2:14" x14ac:dyDescent="0.35">
      <c r="B6301" s="1796"/>
      <c r="N6301" s="1796"/>
    </row>
    <row r="6302" spans="2:14" x14ac:dyDescent="0.35">
      <c r="B6302" s="1796"/>
      <c r="N6302" s="1796"/>
    </row>
    <row r="6303" spans="2:14" x14ac:dyDescent="0.35">
      <c r="B6303" s="1796"/>
      <c r="N6303" s="1796"/>
    </row>
    <row r="6304" spans="2:14" x14ac:dyDescent="0.35">
      <c r="B6304" s="1796"/>
      <c r="N6304" s="1796"/>
    </row>
    <row r="6305" spans="2:14" x14ac:dyDescent="0.35">
      <c r="B6305" s="1796"/>
      <c r="N6305" s="1796"/>
    </row>
    <row r="6306" spans="2:14" x14ac:dyDescent="0.35">
      <c r="B6306" s="1796"/>
      <c r="N6306" s="1796"/>
    </row>
    <row r="6307" spans="2:14" x14ac:dyDescent="0.35">
      <c r="B6307" s="1796"/>
      <c r="N6307" s="1796"/>
    </row>
    <row r="6308" spans="2:14" x14ac:dyDescent="0.35">
      <c r="B6308" s="1796"/>
      <c r="N6308" s="1796"/>
    </row>
    <row r="6309" spans="2:14" x14ac:dyDescent="0.35">
      <c r="B6309" s="1796"/>
      <c r="N6309" s="1796"/>
    </row>
    <row r="6310" spans="2:14" x14ac:dyDescent="0.35">
      <c r="B6310" s="1796"/>
      <c r="N6310" s="1796"/>
    </row>
    <row r="6311" spans="2:14" x14ac:dyDescent="0.35">
      <c r="B6311" s="1796"/>
      <c r="N6311" s="1796"/>
    </row>
    <row r="6312" spans="2:14" x14ac:dyDescent="0.35">
      <c r="B6312" s="1796"/>
      <c r="N6312" s="1796"/>
    </row>
    <row r="6313" spans="2:14" x14ac:dyDescent="0.35">
      <c r="B6313" s="1796"/>
      <c r="N6313" s="1796"/>
    </row>
    <row r="6314" spans="2:14" x14ac:dyDescent="0.35">
      <c r="B6314" s="1796"/>
      <c r="N6314" s="1796"/>
    </row>
    <row r="6315" spans="2:14" x14ac:dyDescent="0.35">
      <c r="B6315" s="1796"/>
      <c r="N6315" s="1796"/>
    </row>
    <row r="6316" spans="2:14" x14ac:dyDescent="0.35">
      <c r="B6316" s="1796"/>
      <c r="N6316" s="1796"/>
    </row>
    <row r="6317" spans="2:14" x14ac:dyDescent="0.35">
      <c r="B6317" s="1796"/>
      <c r="N6317" s="1796"/>
    </row>
    <row r="6318" spans="2:14" x14ac:dyDescent="0.35">
      <c r="B6318" s="1796"/>
      <c r="N6318" s="1796"/>
    </row>
    <row r="6319" spans="2:14" x14ac:dyDescent="0.35">
      <c r="B6319" s="1796"/>
      <c r="N6319" s="1796"/>
    </row>
    <row r="6320" spans="2:14" x14ac:dyDescent="0.35">
      <c r="B6320" s="1796"/>
      <c r="N6320" s="1796"/>
    </row>
    <row r="6321" spans="2:14" x14ac:dyDescent="0.35">
      <c r="B6321" s="1796"/>
      <c r="N6321" s="1796"/>
    </row>
    <row r="6322" spans="2:14" x14ac:dyDescent="0.35">
      <c r="B6322" s="1796"/>
      <c r="N6322" s="1796"/>
    </row>
    <row r="6323" spans="2:14" x14ac:dyDescent="0.35">
      <c r="B6323" s="1796"/>
      <c r="N6323" s="1796"/>
    </row>
    <row r="6324" spans="2:14" x14ac:dyDescent="0.35">
      <c r="B6324" s="1796"/>
      <c r="N6324" s="1796"/>
    </row>
    <row r="6325" spans="2:14" x14ac:dyDescent="0.35">
      <c r="B6325" s="1796"/>
      <c r="N6325" s="1796"/>
    </row>
    <row r="6326" spans="2:14" x14ac:dyDescent="0.35">
      <c r="B6326" s="1796"/>
      <c r="N6326" s="1796"/>
    </row>
    <row r="6327" spans="2:14" x14ac:dyDescent="0.35">
      <c r="B6327" s="1796"/>
      <c r="N6327" s="1796"/>
    </row>
    <row r="6328" spans="2:14" x14ac:dyDescent="0.35">
      <c r="B6328" s="1796"/>
      <c r="N6328" s="1796"/>
    </row>
    <row r="6329" spans="2:14" x14ac:dyDescent="0.35">
      <c r="B6329" s="1796"/>
      <c r="N6329" s="1796"/>
    </row>
    <row r="6330" spans="2:14" x14ac:dyDescent="0.35">
      <c r="B6330" s="1796"/>
      <c r="N6330" s="1796"/>
    </row>
    <row r="6331" spans="2:14" x14ac:dyDescent="0.35">
      <c r="B6331" s="1796"/>
      <c r="N6331" s="1796"/>
    </row>
    <row r="6332" spans="2:14" x14ac:dyDescent="0.35">
      <c r="B6332" s="1796"/>
      <c r="N6332" s="1796"/>
    </row>
    <row r="6333" spans="2:14" x14ac:dyDescent="0.35">
      <c r="B6333" s="1796"/>
      <c r="N6333" s="1796"/>
    </row>
    <row r="6334" spans="2:14" x14ac:dyDescent="0.35">
      <c r="B6334" s="1796"/>
      <c r="N6334" s="1796"/>
    </row>
    <row r="6335" spans="2:14" x14ac:dyDescent="0.35">
      <c r="B6335" s="1796"/>
      <c r="N6335" s="1796"/>
    </row>
    <row r="6336" spans="2:14" x14ac:dyDescent="0.35">
      <c r="B6336" s="1796"/>
      <c r="N6336" s="1796"/>
    </row>
    <row r="6337" spans="2:14" x14ac:dyDescent="0.35">
      <c r="B6337" s="1796"/>
      <c r="N6337" s="1796"/>
    </row>
    <row r="6338" spans="2:14" x14ac:dyDescent="0.35">
      <c r="B6338" s="1796"/>
      <c r="N6338" s="1796"/>
    </row>
    <row r="6339" spans="2:14" x14ac:dyDescent="0.35">
      <c r="B6339" s="1796"/>
      <c r="N6339" s="1796"/>
    </row>
    <row r="6340" spans="2:14" x14ac:dyDescent="0.35">
      <c r="B6340" s="1796"/>
      <c r="N6340" s="1796"/>
    </row>
    <row r="6341" spans="2:14" x14ac:dyDescent="0.35">
      <c r="B6341" s="1796"/>
      <c r="N6341" s="1796"/>
    </row>
    <row r="6342" spans="2:14" x14ac:dyDescent="0.35">
      <c r="B6342" s="1796"/>
      <c r="N6342" s="1796"/>
    </row>
    <row r="6343" spans="2:14" x14ac:dyDescent="0.35">
      <c r="B6343" s="1796"/>
      <c r="N6343" s="1796"/>
    </row>
    <row r="6344" spans="2:14" x14ac:dyDescent="0.35">
      <c r="B6344" s="1796"/>
      <c r="N6344" s="1796"/>
    </row>
    <row r="6345" spans="2:14" x14ac:dyDescent="0.35">
      <c r="B6345" s="1796"/>
      <c r="N6345" s="1796"/>
    </row>
    <row r="6346" spans="2:14" x14ac:dyDescent="0.35">
      <c r="B6346" s="1796"/>
      <c r="N6346" s="1796"/>
    </row>
    <row r="6347" spans="2:14" x14ac:dyDescent="0.35">
      <c r="B6347" s="1796"/>
      <c r="N6347" s="1796"/>
    </row>
    <row r="6348" spans="2:14" x14ac:dyDescent="0.35">
      <c r="B6348" s="1796"/>
      <c r="N6348" s="1796"/>
    </row>
    <row r="6349" spans="2:14" x14ac:dyDescent="0.35">
      <c r="B6349" s="1796"/>
      <c r="N6349" s="1796"/>
    </row>
    <row r="6350" spans="2:14" x14ac:dyDescent="0.35">
      <c r="B6350" s="1796"/>
      <c r="N6350" s="1796"/>
    </row>
    <row r="6351" spans="2:14" x14ac:dyDescent="0.35">
      <c r="B6351" s="1796"/>
      <c r="N6351" s="1796"/>
    </row>
    <row r="6352" spans="2:14" x14ac:dyDescent="0.35">
      <c r="B6352" s="1796"/>
      <c r="N6352" s="1796"/>
    </row>
    <row r="6353" spans="2:14" x14ac:dyDescent="0.35">
      <c r="B6353" s="1796"/>
      <c r="N6353" s="1796"/>
    </row>
    <row r="6354" spans="2:14" x14ac:dyDescent="0.35">
      <c r="B6354" s="1796"/>
      <c r="N6354" s="1796"/>
    </row>
    <row r="6355" spans="2:14" x14ac:dyDescent="0.35">
      <c r="B6355" s="1796"/>
      <c r="N6355" s="1796"/>
    </row>
    <row r="6356" spans="2:14" x14ac:dyDescent="0.35">
      <c r="B6356" s="1796"/>
      <c r="N6356" s="1796"/>
    </row>
    <row r="6357" spans="2:14" x14ac:dyDescent="0.35">
      <c r="B6357" s="1796"/>
      <c r="N6357" s="1796"/>
    </row>
    <row r="6358" spans="2:14" x14ac:dyDescent="0.35">
      <c r="B6358" s="1796"/>
      <c r="N6358" s="1796"/>
    </row>
    <row r="6359" spans="2:14" x14ac:dyDescent="0.35">
      <c r="B6359" s="1796"/>
      <c r="N6359" s="1796"/>
    </row>
    <row r="6360" spans="2:14" x14ac:dyDescent="0.35">
      <c r="B6360" s="1796"/>
      <c r="N6360" s="1796"/>
    </row>
    <row r="6361" spans="2:14" x14ac:dyDescent="0.35">
      <c r="B6361" s="1796"/>
      <c r="N6361" s="1796"/>
    </row>
    <row r="6362" spans="2:14" x14ac:dyDescent="0.35">
      <c r="B6362" s="1796"/>
      <c r="N6362" s="1796"/>
    </row>
    <row r="6363" spans="2:14" x14ac:dyDescent="0.35">
      <c r="B6363" s="1796"/>
      <c r="N6363" s="1796"/>
    </row>
    <row r="6364" spans="2:14" x14ac:dyDescent="0.35">
      <c r="B6364" s="1796"/>
      <c r="N6364" s="1796"/>
    </row>
    <row r="6365" spans="2:14" x14ac:dyDescent="0.35">
      <c r="B6365" s="1796"/>
      <c r="N6365" s="1796"/>
    </row>
    <row r="6366" spans="2:14" x14ac:dyDescent="0.35">
      <c r="B6366" s="1796"/>
      <c r="N6366" s="1796"/>
    </row>
    <row r="6367" spans="2:14" x14ac:dyDescent="0.35">
      <c r="B6367" s="1796"/>
      <c r="N6367" s="1796"/>
    </row>
    <row r="6368" spans="2:14" x14ac:dyDescent="0.35">
      <c r="B6368" s="1796"/>
      <c r="N6368" s="1796"/>
    </row>
    <row r="6369" spans="2:14" x14ac:dyDescent="0.35">
      <c r="B6369" s="1796"/>
      <c r="N6369" s="1796"/>
    </row>
    <row r="6370" spans="2:14" x14ac:dyDescent="0.35">
      <c r="B6370" s="1796"/>
      <c r="N6370" s="1796"/>
    </row>
    <row r="6371" spans="2:14" x14ac:dyDescent="0.35">
      <c r="B6371" s="1796"/>
      <c r="N6371" s="1796"/>
    </row>
    <row r="6372" spans="2:14" x14ac:dyDescent="0.35">
      <c r="B6372" s="1796"/>
      <c r="N6372" s="1796"/>
    </row>
    <row r="6373" spans="2:14" x14ac:dyDescent="0.35">
      <c r="B6373" s="1796"/>
      <c r="N6373" s="1796"/>
    </row>
    <row r="6374" spans="2:14" x14ac:dyDescent="0.35">
      <c r="B6374" s="1796"/>
      <c r="N6374" s="1796"/>
    </row>
    <row r="6375" spans="2:14" x14ac:dyDescent="0.35">
      <c r="B6375" s="1796"/>
      <c r="N6375" s="1796"/>
    </row>
    <row r="6376" spans="2:14" x14ac:dyDescent="0.35">
      <c r="B6376" s="1796"/>
      <c r="N6376" s="1796"/>
    </row>
    <row r="6377" spans="2:14" x14ac:dyDescent="0.35">
      <c r="B6377" s="1796"/>
      <c r="N6377" s="1796"/>
    </row>
    <row r="6378" spans="2:14" x14ac:dyDescent="0.35">
      <c r="B6378" s="1796"/>
      <c r="N6378" s="1796"/>
    </row>
    <row r="6379" spans="2:14" x14ac:dyDescent="0.35">
      <c r="B6379" s="1796"/>
      <c r="N6379" s="1796"/>
    </row>
    <row r="6380" spans="2:14" x14ac:dyDescent="0.35">
      <c r="B6380" s="1796"/>
      <c r="N6380" s="1796"/>
    </row>
    <row r="6381" spans="2:14" x14ac:dyDescent="0.35">
      <c r="B6381" s="1796"/>
      <c r="N6381" s="1796"/>
    </row>
    <row r="6382" spans="2:14" x14ac:dyDescent="0.35">
      <c r="B6382" s="1796"/>
      <c r="N6382" s="1796"/>
    </row>
    <row r="6383" spans="2:14" x14ac:dyDescent="0.35">
      <c r="B6383" s="1796"/>
      <c r="N6383" s="1796"/>
    </row>
    <row r="6384" spans="2:14" x14ac:dyDescent="0.35">
      <c r="B6384" s="1796"/>
      <c r="N6384" s="1796"/>
    </row>
    <row r="6385" spans="2:14" x14ac:dyDescent="0.35">
      <c r="B6385" s="1796"/>
      <c r="N6385" s="1796"/>
    </row>
    <row r="6386" spans="2:14" x14ac:dyDescent="0.35">
      <c r="B6386" s="1796"/>
      <c r="N6386" s="1796"/>
    </row>
    <row r="6387" spans="2:14" x14ac:dyDescent="0.35">
      <c r="B6387" s="1796"/>
      <c r="N6387" s="1796"/>
    </row>
    <row r="6388" spans="2:14" x14ac:dyDescent="0.35">
      <c r="B6388" s="1796"/>
      <c r="N6388" s="1796"/>
    </row>
    <row r="6389" spans="2:14" x14ac:dyDescent="0.35">
      <c r="B6389" s="1796"/>
      <c r="N6389" s="1796"/>
    </row>
    <row r="6390" spans="2:14" x14ac:dyDescent="0.35">
      <c r="B6390" s="1796"/>
      <c r="N6390" s="1796"/>
    </row>
    <row r="6391" spans="2:14" x14ac:dyDescent="0.35">
      <c r="B6391" s="1796"/>
      <c r="N6391" s="1796"/>
    </row>
    <row r="6392" spans="2:14" x14ac:dyDescent="0.35">
      <c r="B6392" s="1796"/>
      <c r="N6392" s="1796"/>
    </row>
    <row r="6393" spans="2:14" x14ac:dyDescent="0.35">
      <c r="B6393" s="1796"/>
      <c r="N6393" s="1796"/>
    </row>
    <row r="6394" spans="2:14" x14ac:dyDescent="0.35">
      <c r="B6394" s="1796"/>
      <c r="N6394" s="1796"/>
    </row>
    <row r="6395" spans="2:14" x14ac:dyDescent="0.35">
      <c r="B6395" s="1796"/>
      <c r="N6395" s="1796"/>
    </row>
    <row r="6396" spans="2:14" x14ac:dyDescent="0.35">
      <c r="B6396" s="1796"/>
      <c r="N6396" s="1796"/>
    </row>
    <row r="6397" spans="2:14" x14ac:dyDescent="0.35">
      <c r="B6397" s="1796"/>
      <c r="N6397" s="1796"/>
    </row>
    <row r="6398" spans="2:14" x14ac:dyDescent="0.35">
      <c r="B6398" s="1796"/>
      <c r="N6398" s="1796"/>
    </row>
    <row r="6399" spans="2:14" x14ac:dyDescent="0.35">
      <c r="B6399" s="1796"/>
      <c r="N6399" s="1796"/>
    </row>
    <row r="6400" spans="2:14" x14ac:dyDescent="0.35">
      <c r="B6400" s="1796"/>
      <c r="N6400" s="1796"/>
    </row>
    <row r="6401" spans="2:14" x14ac:dyDescent="0.35">
      <c r="B6401" s="1796"/>
      <c r="N6401" s="1796"/>
    </row>
    <row r="6402" spans="2:14" x14ac:dyDescent="0.35">
      <c r="B6402" s="1796"/>
      <c r="N6402" s="1796"/>
    </row>
    <row r="6403" spans="2:14" x14ac:dyDescent="0.35">
      <c r="B6403" s="1796"/>
      <c r="N6403" s="1796"/>
    </row>
    <row r="6404" spans="2:14" x14ac:dyDescent="0.35">
      <c r="B6404" s="1796"/>
      <c r="N6404" s="1796"/>
    </row>
    <row r="6405" spans="2:14" x14ac:dyDescent="0.35">
      <c r="B6405" s="1796"/>
      <c r="N6405" s="1796"/>
    </row>
    <row r="6406" spans="2:14" x14ac:dyDescent="0.35">
      <c r="B6406" s="1796"/>
      <c r="N6406" s="1796"/>
    </row>
    <row r="6407" spans="2:14" x14ac:dyDescent="0.35">
      <c r="B6407" s="1796"/>
      <c r="N6407" s="1796"/>
    </row>
    <row r="6408" spans="2:14" x14ac:dyDescent="0.35">
      <c r="B6408" s="1796"/>
      <c r="N6408" s="1796"/>
    </row>
    <row r="6409" spans="2:14" x14ac:dyDescent="0.35">
      <c r="B6409" s="1796"/>
      <c r="N6409" s="1796"/>
    </row>
    <row r="6410" spans="2:14" x14ac:dyDescent="0.35">
      <c r="B6410" s="1796"/>
      <c r="N6410" s="1796"/>
    </row>
    <row r="6411" spans="2:14" x14ac:dyDescent="0.35">
      <c r="B6411" s="1796"/>
      <c r="N6411" s="1796"/>
    </row>
    <row r="6412" spans="2:14" x14ac:dyDescent="0.35">
      <c r="B6412" s="1796"/>
      <c r="N6412" s="1796"/>
    </row>
    <row r="6413" spans="2:14" x14ac:dyDescent="0.35">
      <c r="B6413" s="1796"/>
      <c r="N6413" s="1796"/>
    </row>
    <row r="6414" spans="2:14" x14ac:dyDescent="0.35">
      <c r="B6414" s="1796"/>
      <c r="N6414" s="1796"/>
    </row>
    <row r="6415" spans="2:14" x14ac:dyDescent="0.35">
      <c r="B6415" s="1796"/>
      <c r="N6415" s="1796"/>
    </row>
    <row r="6416" spans="2:14" x14ac:dyDescent="0.35">
      <c r="B6416" s="1796"/>
      <c r="N6416" s="1796"/>
    </row>
    <row r="6417" spans="2:14" x14ac:dyDescent="0.35">
      <c r="B6417" s="1796"/>
      <c r="N6417" s="1796"/>
    </row>
    <row r="6418" spans="2:14" x14ac:dyDescent="0.35">
      <c r="B6418" s="1796"/>
      <c r="N6418" s="1796"/>
    </row>
    <row r="6419" spans="2:14" x14ac:dyDescent="0.35">
      <c r="B6419" s="1796"/>
      <c r="N6419" s="1796"/>
    </row>
    <row r="6420" spans="2:14" x14ac:dyDescent="0.35">
      <c r="B6420" s="1796"/>
      <c r="N6420" s="1796"/>
    </row>
    <row r="6421" spans="2:14" x14ac:dyDescent="0.35">
      <c r="B6421" s="1796"/>
      <c r="N6421" s="1796"/>
    </row>
    <row r="6422" spans="2:14" x14ac:dyDescent="0.35">
      <c r="B6422" s="1796"/>
      <c r="N6422" s="1796"/>
    </row>
    <row r="6423" spans="2:14" x14ac:dyDescent="0.35">
      <c r="B6423" s="1796"/>
      <c r="N6423" s="1796"/>
    </row>
    <row r="6424" spans="2:14" x14ac:dyDescent="0.35">
      <c r="B6424" s="1796"/>
      <c r="N6424" s="1796"/>
    </row>
    <row r="6425" spans="2:14" x14ac:dyDescent="0.35">
      <c r="B6425" s="1796"/>
      <c r="N6425" s="1796"/>
    </row>
    <row r="6426" spans="2:14" x14ac:dyDescent="0.35">
      <c r="B6426" s="1796"/>
      <c r="N6426" s="1796"/>
    </row>
    <row r="6427" spans="2:14" x14ac:dyDescent="0.35">
      <c r="B6427" s="1796"/>
      <c r="N6427" s="1796"/>
    </row>
    <row r="6428" spans="2:14" x14ac:dyDescent="0.35">
      <c r="B6428" s="1796"/>
      <c r="N6428" s="1796"/>
    </row>
    <row r="6429" spans="2:14" x14ac:dyDescent="0.35">
      <c r="B6429" s="1796"/>
      <c r="N6429" s="1796"/>
    </row>
    <row r="6430" spans="2:14" x14ac:dyDescent="0.35">
      <c r="B6430" s="1796"/>
      <c r="N6430" s="1796"/>
    </row>
    <row r="6431" spans="2:14" x14ac:dyDescent="0.35">
      <c r="B6431" s="1796"/>
      <c r="N6431" s="1796"/>
    </row>
    <row r="6432" spans="2:14" x14ac:dyDescent="0.35">
      <c r="B6432" s="1796"/>
      <c r="N6432" s="1796"/>
    </row>
    <row r="6433" spans="2:14" x14ac:dyDescent="0.35">
      <c r="B6433" s="1796"/>
      <c r="N6433" s="1796"/>
    </row>
    <row r="6434" spans="2:14" x14ac:dyDescent="0.35">
      <c r="B6434" s="1796"/>
      <c r="N6434" s="1796"/>
    </row>
    <row r="6435" spans="2:14" x14ac:dyDescent="0.35">
      <c r="B6435" s="1796"/>
      <c r="N6435" s="1796"/>
    </row>
    <row r="6436" spans="2:14" x14ac:dyDescent="0.35">
      <c r="B6436" s="1796"/>
      <c r="N6436" s="1796"/>
    </row>
    <row r="6437" spans="2:14" x14ac:dyDescent="0.35">
      <c r="B6437" s="1796"/>
      <c r="N6437" s="1796"/>
    </row>
    <row r="6438" spans="2:14" x14ac:dyDescent="0.35">
      <c r="B6438" s="1796"/>
      <c r="N6438" s="1796"/>
    </row>
    <row r="6439" spans="2:14" x14ac:dyDescent="0.35">
      <c r="B6439" s="1796"/>
      <c r="N6439" s="1796"/>
    </row>
    <row r="6440" spans="2:14" x14ac:dyDescent="0.35">
      <c r="B6440" s="1796"/>
      <c r="N6440" s="1796"/>
    </row>
    <row r="6441" spans="2:14" x14ac:dyDescent="0.35">
      <c r="B6441" s="1796"/>
      <c r="N6441" s="1796"/>
    </row>
    <row r="6442" spans="2:14" x14ac:dyDescent="0.35">
      <c r="B6442" s="1796"/>
      <c r="N6442" s="1796"/>
    </row>
    <row r="6443" spans="2:14" x14ac:dyDescent="0.35">
      <c r="B6443" s="1796"/>
      <c r="N6443" s="1796"/>
    </row>
    <row r="6444" spans="2:14" x14ac:dyDescent="0.35">
      <c r="B6444" s="1796"/>
      <c r="N6444" s="1796"/>
    </row>
    <row r="6445" spans="2:14" x14ac:dyDescent="0.35">
      <c r="B6445" s="1796"/>
      <c r="N6445" s="1796"/>
    </row>
    <row r="6446" spans="2:14" x14ac:dyDescent="0.35">
      <c r="B6446" s="1796"/>
      <c r="N6446" s="1796"/>
    </row>
    <row r="6447" spans="2:14" x14ac:dyDescent="0.35">
      <c r="B6447" s="1796"/>
      <c r="N6447" s="1796"/>
    </row>
    <row r="6448" spans="2:14" x14ac:dyDescent="0.35">
      <c r="B6448" s="1796"/>
      <c r="N6448" s="1796"/>
    </row>
    <row r="6449" spans="2:14" x14ac:dyDescent="0.35">
      <c r="B6449" s="1796"/>
      <c r="N6449" s="1796"/>
    </row>
    <row r="6450" spans="2:14" x14ac:dyDescent="0.35">
      <c r="B6450" s="1796"/>
      <c r="N6450" s="1796"/>
    </row>
    <row r="6451" spans="2:14" x14ac:dyDescent="0.35">
      <c r="B6451" s="1796"/>
      <c r="N6451" s="1796"/>
    </row>
    <row r="6452" spans="2:14" x14ac:dyDescent="0.35">
      <c r="B6452" s="1796"/>
      <c r="N6452" s="1796"/>
    </row>
    <row r="6453" spans="2:14" x14ac:dyDescent="0.35">
      <c r="B6453" s="1796"/>
      <c r="N6453" s="1796"/>
    </row>
    <row r="6454" spans="2:14" x14ac:dyDescent="0.35">
      <c r="B6454" s="1796"/>
      <c r="N6454" s="1796"/>
    </row>
    <row r="6455" spans="2:14" x14ac:dyDescent="0.35">
      <c r="B6455" s="1796"/>
      <c r="N6455" s="1796"/>
    </row>
    <row r="6456" spans="2:14" x14ac:dyDescent="0.35">
      <c r="B6456" s="1796"/>
      <c r="N6456" s="1796"/>
    </row>
    <row r="6457" spans="2:14" x14ac:dyDescent="0.35">
      <c r="B6457" s="1796"/>
      <c r="N6457" s="1796"/>
    </row>
    <row r="6458" spans="2:14" x14ac:dyDescent="0.35">
      <c r="B6458" s="1796"/>
      <c r="N6458" s="1796"/>
    </row>
    <row r="6459" spans="2:14" x14ac:dyDescent="0.35">
      <c r="B6459" s="1796"/>
      <c r="N6459" s="1796"/>
    </row>
    <row r="6460" spans="2:14" x14ac:dyDescent="0.35">
      <c r="B6460" s="1796"/>
      <c r="N6460" s="1796"/>
    </row>
    <row r="6461" spans="2:14" x14ac:dyDescent="0.35">
      <c r="B6461" s="1796"/>
      <c r="N6461" s="1796"/>
    </row>
    <row r="6462" spans="2:14" x14ac:dyDescent="0.35">
      <c r="B6462" s="1796"/>
      <c r="N6462" s="1796"/>
    </row>
    <row r="6463" spans="2:14" x14ac:dyDescent="0.35">
      <c r="B6463" s="1796"/>
      <c r="N6463" s="1796"/>
    </row>
    <row r="6464" spans="2:14" x14ac:dyDescent="0.35">
      <c r="B6464" s="1796"/>
      <c r="N6464" s="1796"/>
    </row>
    <row r="6465" spans="2:14" x14ac:dyDescent="0.35">
      <c r="B6465" s="1796"/>
      <c r="N6465" s="1796"/>
    </row>
    <row r="6466" spans="2:14" x14ac:dyDescent="0.35">
      <c r="B6466" s="1796"/>
      <c r="N6466" s="1796"/>
    </row>
    <row r="6467" spans="2:14" x14ac:dyDescent="0.35">
      <c r="B6467" s="1796"/>
      <c r="N6467" s="1796"/>
    </row>
    <row r="6468" spans="2:14" x14ac:dyDescent="0.35">
      <c r="B6468" s="1796"/>
      <c r="N6468" s="1796"/>
    </row>
    <row r="6469" spans="2:14" x14ac:dyDescent="0.35">
      <c r="B6469" s="1796"/>
      <c r="N6469" s="1796"/>
    </row>
    <row r="6470" spans="2:14" x14ac:dyDescent="0.35">
      <c r="B6470" s="1796"/>
      <c r="N6470" s="1796"/>
    </row>
    <row r="6471" spans="2:14" x14ac:dyDescent="0.35">
      <c r="B6471" s="1796"/>
      <c r="N6471" s="1796"/>
    </row>
    <row r="6472" spans="2:14" x14ac:dyDescent="0.35">
      <c r="B6472" s="1796"/>
      <c r="N6472" s="1796"/>
    </row>
    <row r="6473" spans="2:14" x14ac:dyDescent="0.35">
      <c r="B6473" s="1796"/>
      <c r="C6473" s="3584" t="s">
        <v>135</v>
      </c>
      <c r="D6473" s="3584"/>
      <c r="E6473" s="3584"/>
      <c r="F6473" s="3584"/>
      <c r="G6473" s="3584"/>
      <c r="H6473" s="3584"/>
      <c r="I6473" s="3584"/>
      <c r="J6473" s="3584"/>
      <c r="K6473" s="3584"/>
      <c r="L6473" s="3584"/>
      <c r="M6473" s="3584"/>
      <c r="N6473" s="1796"/>
    </row>
    <row r="6474" spans="2:14" x14ac:dyDescent="0.35">
      <c r="B6474" s="1796"/>
      <c r="C6474" s="3584"/>
      <c r="D6474" s="3584"/>
      <c r="E6474" s="3584"/>
      <c r="F6474" s="3584"/>
      <c r="G6474" s="3584"/>
      <c r="H6474" s="3584"/>
      <c r="I6474" s="3584"/>
      <c r="J6474" s="3584"/>
      <c r="K6474" s="3584"/>
      <c r="L6474" s="3584"/>
      <c r="M6474" s="3584"/>
      <c r="N6474" s="1796"/>
    </row>
    <row r="6475" spans="2:14" x14ac:dyDescent="0.35">
      <c r="B6475" s="1796"/>
      <c r="C6475" s="3584"/>
      <c r="D6475" s="3584"/>
      <c r="E6475" s="3584"/>
      <c r="F6475" s="3584"/>
      <c r="G6475" s="3584"/>
      <c r="H6475" s="3584"/>
      <c r="I6475" s="3584"/>
      <c r="J6475" s="3584"/>
      <c r="K6475" s="3584"/>
      <c r="L6475" s="3584"/>
      <c r="M6475" s="3584"/>
      <c r="N6475" s="1796"/>
    </row>
    <row r="6476" spans="2:14" x14ac:dyDescent="0.35">
      <c r="B6476" s="1796"/>
      <c r="C6476" s="3584"/>
      <c r="D6476" s="3584"/>
      <c r="E6476" s="3584"/>
      <c r="F6476" s="3584"/>
      <c r="G6476" s="3584"/>
      <c r="H6476" s="3584"/>
      <c r="I6476" s="3584"/>
      <c r="J6476" s="3584"/>
      <c r="K6476" s="3584"/>
      <c r="L6476" s="3584"/>
      <c r="M6476" s="3584"/>
      <c r="N6476" s="1796"/>
    </row>
    <row r="6477" spans="2:14" x14ac:dyDescent="0.35">
      <c r="B6477" s="1796"/>
      <c r="C6477" s="3584"/>
      <c r="D6477" s="3584"/>
      <c r="E6477" s="3584"/>
      <c r="F6477" s="3584"/>
      <c r="G6477" s="3584"/>
      <c r="H6477" s="3584"/>
      <c r="I6477" s="3584"/>
      <c r="J6477" s="3584"/>
      <c r="K6477" s="3584"/>
      <c r="L6477" s="3584"/>
      <c r="M6477" s="3584"/>
      <c r="N6477" s="1796"/>
    </row>
    <row r="6478" spans="2:14" x14ac:dyDescent="0.35">
      <c r="B6478" s="1796"/>
      <c r="C6478" s="3584"/>
      <c r="D6478" s="3584"/>
      <c r="E6478" s="3584"/>
      <c r="F6478" s="3584"/>
      <c r="G6478" s="3584"/>
      <c r="H6478" s="3584"/>
      <c r="I6478" s="3584"/>
      <c r="J6478" s="3584"/>
      <c r="K6478" s="3584"/>
      <c r="L6478" s="3584"/>
      <c r="M6478" s="3584"/>
      <c r="N6478" s="1796"/>
    </row>
    <row r="6479" spans="2:14" x14ac:dyDescent="0.35">
      <c r="B6479" s="1796"/>
      <c r="N6479" s="1796"/>
    </row>
    <row r="6480" spans="2:14" x14ac:dyDescent="0.35">
      <c r="B6480" s="1796"/>
      <c r="N6480" s="1796"/>
    </row>
    <row r="6481" spans="2:14" x14ac:dyDescent="0.35">
      <c r="B6481" s="1796"/>
      <c r="N6481" s="1796"/>
    </row>
    <row r="6482" spans="2:14" x14ac:dyDescent="0.35">
      <c r="B6482" s="1796"/>
      <c r="N6482" s="1796"/>
    </row>
    <row r="6483" spans="2:14" x14ac:dyDescent="0.35">
      <c r="B6483" s="1796"/>
      <c r="N6483" s="1796"/>
    </row>
    <row r="6484" spans="2:14" x14ac:dyDescent="0.35">
      <c r="B6484" s="1796"/>
      <c r="N6484" s="1796"/>
    </row>
    <row r="6485" spans="2:14" x14ac:dyDescent="0.35">
      <c r="B6485" s="1796"/>
      <c r="N6485" s="1796"/>
    </row>
    <row r="6486" spans="2:14" x14ac:dyDescent="0.35">
      <c r="B6486" s="1796"/>
      <c r="N6486" s="1796"/>
    </row>
    <row r="6487" spans="2:14" x14ac:dyDescent="0.35">
      <c r="B6487" s="1796"/>
      <c r="N6487" s="1796"/>
    </row>
    <row r="6488" spans="2:14" x14ac:dyDescent="0.35">
      <c r="B6488" s="1796"/>
      <c r="N6488" s="1796"/>
    </row>
    <row r="6489" spans="2:14" x14ac:dyDescent="0.35">
      <c r="B6489" s="1796"/>
      <c r="N6489" s="1796"/>
    </row>
    <row r="6490" spans="2:14" x14ac:dyDescent="0.35">
      <c r="B6490" s="1796"/>
      <c r="N6490" s="1796"/>
    </row>
    <row r="6491" spans="2:14" x14ac:dyDescent="0.35">
      <c r="B6491" s="1796"/>
      <c r="N6491" s="1796"/>
    </row>
    <row r="6492" spans="2:14" x14ac:dyDescent="0.35">
      <c r="B6492" s="1796"/>
      <c r="N6492" s="1796"/>
    </row>
    <row r="6493" spans="2:14" x14ac:dyDescent="0.35">
      <c r="B6493" s="1796"/>
      <c r="N6493" s="1796"/>
    </row>
    <row r="6494" spans="2:14" x14ac:dyDescent="0.35">
      <c r="B6494" s="1796"/>
      <c r="N6494" s="1796"/>
    </row>
    <row r="6495" spans="2:14" x14ac:dyDescent="0.35">
      <c r="B6495" s="1796"/>
      <c r="N6495" s="1796"/>
    </row>
    <row r="6496" spans="2:14" x14ac:dyDescent="0.35">
      <c r="B6496" s="1796"/>
      <c r="N6496" s="1796"/>
    </row>
    <row r="6497" spans="2:14" ht="16" thickBot="1" x14ac:dyDescent="0.4">
      <c r="B6497" s="1796"/>
      <c r="N6497" s="1796"/>
    </row>
    <row r="6498" spans="2:14" ht="16" thickBot="1" x14ac:dyDescent="0.4">
      <c r="B6498" s="1796"/>
      <c r="D6498" s="3624" t="s">
        <v>135</v>
      </c>
      <c r="E6498" s="3625"/>
      <c r="F6498" s="3626"/>
      <c r="N6498" s="1796"/>
    </row>
    <row r="6499" spans="2:14" ht="16" thickTop="1" x14ac:dyDescent="0.35">
      <c r="B6499" s="1796"/>
      <c r="C6499" s="3583" t="s">
        <v>150</v>
      </c>
      <c r="D6499" s="3515"/>
      <c r="E6499" s="3515"/>
      <c r="F6499" s="3515"/>
      <c r="G6499" s="3515"/>
      <c r="H6499" s="3515"/>
      <c r="I6499" s="3515"/>
      <c r="J6499" s="3515"/>
      <c r="K6499" s="3515"/>
      <c r="L6499" s="3515"/>
      <c r="M6499" s="3515"/>
      <c r="N6499" s="1796"/>
    </row>
    <row r="6500" spans="2:14" x14ac:dyDescent="0.35">
      <c r="B6500" s="1796"/>
      <c r="C6500" s="3583"/>
      <c r="D6500" s="3515"/>
      <c r="E6500" s="3515"/>
      <c r="F6500" s="3515"/>
      <c r="G6500" s="3515"/>
      <c r="H6500" s="3515"/>
      <c r="I6500" s="3515"/>
      <c r="J6500" s="3515"/>
      <c r="K6500" s="3515"/>
      <c r="L6500" s="3515"/>
      <c r="M6500" s="3515"/>
      <c r="N6500" s="1796"/>
    </row>
    <row r="6501" spans="2:14" x14ac:dyDescent="0.35">
      <c r="B6501" s="1796"/>
      <c r="N6501" s="1796"/>
    </row>
    <row r="6502" spans="2:14" x14ac:dyDescent="0.35">
      <c r="B6502" s="1796"/>
      <c r="N6502" s="1796"/>
    </row>
    <row r="6503" spans="2:14" x14ac:dyDescent="0.35">
      <c r="B6503" s="1796"/>
      <c r="N6503" s="1796"/>
    </row>
    <row r="6504" spans="2:14" x14ac:dyDescent="0.35">
      <c r="B6504" s="1796"/>
      <c r="N6504" s="1796"/>
    </row>
    <row r="6505" spans="2:14" x14ac:dyDescent="0.35">
      <c r="B6505" s="1796"/>
      <c r="N6505" s="1796"/>
    </row>
    <row r="6506" spans="2:14" x14ac:dyDescent="0.35">
      <c r="B6506" s="1796"/>
      <c r="N6506" s="1796"/>
    </row>
    <row r="6507" spans="2:14" x14ac:dyDescent="0.35">
      <c r="B6507" s="1796"/>
      <c r="N6507" s="1796"/>
    </row>
    <row r="6508" spans="2:14" x14ac:dyDescent="0.35">
      <c r="B6508" s="1796"/>
      <c r="N6508" s="1796"/>
    </row>
    <row r="6509" spans="2:14" x14ac:dyDescent="0.35">
      <c r="B6509" s="1796"/>
      <c r="N6509" s="1796"/>
    </row>
    <row r="6510" spans="2:14" x14ac:dyDescent="0.35">
      <c r="B6510" s="1796"/>
      <c r="N6510" s="1796"/>
    </row>
    <row r="6511" spans="2:14" x14ac:dyDescent="0.35">
      <c r="B6511" s="1796"/>
      <c r="N6511" s="1796"/>
    </row>
    <row r="6512" spans="2:14" x14ac:dyDescent="0.35">
      <c r="B6512" s="1796"/>
      <c r="N6512" s="1796"/>
    </row>
    <row r="6513" spans="2:14" x14ac:dyDescent="0.35">
      <c r="B6513" s="1796"/>
      <c r="N6513" s="1796"/>
    </row>
    <row r="6514" spans="2:14" x14ac:dyDescent="0.35">
      <c r="B6514" s="1796"/>
      <c r="N6514" s="1796"/>
    </row>
    <row r="6515" spans="2:14" x14ac:dyDescent="0.35">
      <c r="B6515" s="1796"/>
      <c r="N6515" s="1796"/>
    </row>
    <row r="6516" spans="2:14" x14ac:dyDescent="0.35">
      <c r="B6516" s="1796"/>
      <c r="N6516" s="1796"/>
    </row>
    <row r="6517" spans="2:14" x14ac:dyDescent="0.35">
      <c r="B6517" s="1796"/>
      <c r="N6517" s="1796"/>
    </row>
    <row r="6518" spans="2:14" x14ac:dyDescent="0.35">
      <c r="B6518" s="1796"/>
      <c r="N6518" s="1796"/>
    </row>
    <row r="6519" spans="2:14" x14ac:dyDescent="0.35">
      <c r="B6519" s="1796"/>
      <c r="N6519" s="1796"/>
    </row>
    <row r="6520" spans="2:14" x14ac:dyDescent="0.35">
      <c r="B6520" s="1796"/>
      <c r="N6520" s="1796"/>
    </row>
    <row r="6521" spans="2:14" x14ac:dyDescent="0.35">
      <c r="B6521" s="1796"/>
      <c r="N6521" s="1796"/>
    </row>
    <row r="6522" spans="2:14" x14ac:dyDescent="0.35">
      <c r="B6522" s="1796"/>
      <c r="N6522" s="1796"/>
    </row>
    <row r="6523" spans="2:14" x14ac:dyDescent="0.35">
      <c r="B6523" s="1796"/>
      <c r="N6523" s="1796"/>
    </row>
    <row r="6524" spans="2:14" x14ac:dyDescent="0.35">
      <c r="B6524" s="1796"/>
      <c r="N6524" s="1796"/>
    </row>
    <row r="6525" spans="2:14" x14ac:dyDescent="0.35">
      <c r="B6525" s="1796"/>
      <c r="N6525" s="1796"/>
    </row>
    <row r="6526" spans="2:14" x14ac:dyDescent="0.35">
      <c r="B6526" s="1796"/>
      <c r="N6526" s="1796"/>
    </row>
    <row r="6527" spans="2:14" x14ac:dyDescent="0.35">
      <c r="B6527" s="1796"/>
      <c r="N6527" s="1796"/>
    </row>
    <row r="6528" spans="2:14" x14ac:dyDescent="0.35">
      <c r="B6528" s="1796"/>
      <c r="N6528" s="1796"/>
    </row>
    <row r="6529" spans="2:14" x14ac:dyDescent="0.35">
      <c r="B6529" s="1796"/>
      <c r="N6529" s="1796"/>
    </row>
    <row r="6530" spans="2:14" x14ac:dyDescent="0.35">
      <c r="B6530" s="1796"/>
      <c r="N6530" s="1796"/>
    </row>
    <row r="6531" spans="2:14" x14ac:dyDescent="0.35">
      <c r="B6531" s="1796"/>
      <c r="N6531" s="1796"/>
    </row>
    <row r="6532" spans="2:14" x14ac:dyDescent="0.35">
      <c r="B6532" s="1796"/>
      <c r="N6532" s="1796"/>
    </row>
    <row r="6533" spans="2:14" x14ac:dyDescent="0.35">
      <c r="B6533" s="1796"/>
      <c r="N6533" s="1796"/>
    </row>
    <row r="6534" spans="2:14" x14ac:dyDescent="0.35">
      <c r="B6534" s="1796"/>
      <c r="N6534" s="1796"/>
    </row>
    <row r="6535" spans="2:14" x14ac:dyDescent="0.35">
      <c r="B6535" s="1796"/>
      <c r="N6535" s="1796"/>
    </row>
    <row r="6536" spans="2:14" x14ac:dyDescent="0.35">
      <c r="B6536" s="1796"/>
      <c r="N6536" s="1796"/>
    </row>
    <row r="6537" spans="2:14" x14ac:dyDescent="0.35">
      <c r="B6537" s="1796"/>
      <c r="N6537" s="1796"/>
    </row>
    <row r="6538" spans="2:14" x14ac:dyDescent="0.35">
      <c r="B6538" s="1796"/>
      <c r="N6538" s="1796"/>
    </row>
    <row r="6539" spans="2:14" x14ac:dyDescent="0.35">
      <c r="B6539" s="1796"/>
      <c r="N6539" s="1796"/>
    </row>
    <row r="6540" spans="2:14" x14ac:dyDescent="0.35">
      <c r="B6540" s="1796"/>
      <c r="N6540" s="1796"/>
    </row>
    <row r="6541" spans="2:14" x14ac:dyDescent="0.35">
      <c r="B6541" s="1796"/>
      <c r="N6541" s="1796"/>
    </row>
    <row r="6542" spans="2:14" x14ac:dyDescent="0.35">
      <c r="B6542" s="1796"/>
      <c r="N6542" s="1796"/>
    </row>
    <row r="6543" spans="2:14" x14ac:dyDescent="0.35">
      <c r="B6543" s="1796"/>
      <c r="N6543" s="1796"/>
    </row>
    <row r="6544" spans="2:14" x14ac:dyDescent="0.35">
      <c r="B6544" s="1796"/>
      <c r="N6544" s="1796"/>
    </row>
    <row r="6545" spans="2:14" x14ac:dyDescent="0.35">
      <c r="B6545" s="1796"/>
      <c r="N6545" s="1796"/>
    </row>
    <row r="6546" spans="2:14" x14ac:dyDescent="0.35">
      <c r="B6546" s="1796"/>
      <c r="N6546" s="1796"/>
    </row>
    <row r="6547" spans="2:14" x14ac:dyDescent="0.35">
      <c r="B6547" s="1796"/>
      <c r="N6547" s="1796"/>
    </row>
    <row r="6548" spans="2:14" x14ac:dyDescent="0.35">
      <c r="B6548" s="1796"/>
      <c r="N6548" s="1796"/>
    </row>
    <row r="6549" spans="2:14" x14ac:dyDescent="0.35">
      <c r="B6549" s="1796"/>
      <c r="N6549" s="1796"/>
    </row>
    <row r="6550" spans="2:14" x14ac:dyDescent="0.35">
      <c r="B6550" s="1796"/>
      <c r="N6550" s="1796"/>
    </row>
    <row r="6551" spans="2:14" x14ac:dyDescent="0.35">
      <c r="B6551" s="1796"/>
      <c r="N6551" s="1796"/>
    </row>
    <row r="6552" spans="2:14" x14ac:dyDescent="0.35">
      <c r="B6552" s="1796"/>
      <c r="N6552" s="1796"/>
    </row>
    <row r="6553" spans="2:14" x14ac:dyDescent="0.35">
      <c r="B6553" s="1796"/>
      <c r="N6553" s="1796"/>
    </row>
    <row r="6554" spans="2:14" x14ac:dyDescent="0.35">
      <c r="B6554" s="1796"/>
      <c r="N6554" s="1796"/>
    </row>
    <row r="6555" spans="2:14" x14ac:dyDescent="0.35">
      <c r="B6555" s="1796"/>
      <c r="N6555" s="1796"/>
    </row>
    <row r="6556" spans="2:14" x14ac:dyDescent="0.35">
      <c r="B6556" s="1796"/>
      <c r="N6556" s="1796"/>
    </row>
    <row r="6557" spans="2:14" x14ac:dyDescent="0.35">
      <c r="B6557" s="1796"/>
      <c r="N6557" s="1796"/>
    </row>
    <row r="6558" spans="2:14" x14ac:dyDescent="0.35">
      <c r="B6558" s="1796"/>
      <c r="N6558" s="1796"/>
    </row>
    <row r="6559" spans="2:14" x14ac:dyDescent="0.35">
      <c r="B6559" s="1796"/>
      <c r="N6559" s="1796"/>
    </row>
    <row r="6560" spans="2:14" x14ac:dyDescent="0.35">
      <c r="B6560" s="1796"/>
      <c r="N6560" s="1796"/>
    </row>
    <row r="6561" spans="2:14" x14ac:dyDescent="0.35">
      <c r="B6561" s="1796"/>
      <c r="N6561" s="1796"/>
    </row>
    <row r="6562" spans="2:14" x14ac:dyDescent="0.35">
      <c r="B6562" s="1796"/>
      <c r="N6562" s="1796"/>
    </row>
    <row r="6563" spans="2:14" x14ac:dyDescent="0.35">
      <c r="B6563" s="1796"/>
      <c r="N6563" s="1796"/>
    </row>
    <row r="6564" spans="2:14" x14ac:dyDescent="0.35">
      <c r="B6564" s="1796"/>
      <c r="N6564" s="1796"/>
    </row>
    <row r="6565" spans="2:14" x14ac:dyDescent="0.35">
      <c r="B6565" s="1796"/>
      <c r="N6565" s="1796"/>
    </row>
    <row r="6566" spans="2:14" x14ac:dyDescent="0.35">
      <c r="B6566" s="1796"/>
      <c r="N6566" s="1796"/>
    </row>
    <row r="6567" spans="2:14" x14ac:dyDescent="0.35">
      <c r="B6567" s="1796"/>
      <c r="N6567" s="1796"/>
    </row>
    <row r="6568" spans="2:14" x14ac:dyDescent="0.35">
      <c r="B6568" s="1796"/>
      <c r="N6568" s="1796"/>
    </row>
    <row r="6569" spans="2:14" x14ac:dyDescent="0.35">
      <c r="B6569" s="1796"/>
      <c r="N6569" s="1796"/>
    </row>
    <row r="6570" spans="2:14" x14ac:dyDescent="0.35">
      <c r="B6570" s="1796"/>
      <c r="N6570" s="1796"/>
    </row>
    <row r="6571" spans="2:14" x14ac:dyDescent="0.35">
      <c r="B6571" s="1796"/>
      <c r="N6571" s="1796"/>
    </row>
    <row r="6572" spans="2:14" x14ac:dyDescent="0.35">
      <c r="B6572" s="1796"/>
      <c r="N6572" s="1796"/>
    </row>
    <row r="6573" spans="2:14" x14ac:dyDescent="0.35">
      <c r="B6573" s="1796"/>
      <c r="N6573" s="1796"/>
    </row>
    <row r="6574" spans="2:14" x14ac:dyDescent="0.35">
      <c r="B6574" s="1796"/>
      <c r="N6574" s="1796"/>
    </row>
    <row r="6575" spans="2:14" x14ac:dyDescent="0.35">
      <c r="B6575" s="1796"/>
      <c r="N6575" s="1796"/>
    </row>
    <row r="6576" spans="2:14" x14ac:dyDescent="0.35">
      <c r="B6576" s="1796"/>
      <c r="N6576" s="1796"/>
    </row>
    <row r="6577" spans="2:14" x14ac:dyDescent="0.35">
      <c r="B6577" s="1796"/>
      <c r="N6577" s="1796"/>
    </row>
    <row r="6578" spans="2:14" x14ac:dyDescent="0.35">
      <c r="B6578" s="1796"/>
      <c r="N6578" s="1796"/>
    </row>
    <row r="6579" spans="2:14" x14ac:dyDescent="0.35">
      <c r="B6579" s="1796"/>
      <c r="N6579" s="1796"/>
    </row>
    <row r="6580" spans="2:14" x14ac:dyDescent="0.35">
      <c r="B6580" s="1796"/>
      <c r="N6580" s="1796"/>
    </row>
    <row r="6581" spans="2:14" x14ac:dyDescent="0.35">
      <c r="B6581" s="1796"/>
      <c r="N6581" s="1796"/>
    </row>
    <row r="6582" spans="2:14" x14ac:dyDescent="0.35">
      <c r="B6582" s="1796"/>
      <c r="N6582" s="1796"/>
    </row>
    <row r="6583" spans="2:14" x14ac:dyDescent="0.35">
      <c r="B6583" s="1796"/>
      <c r="N6583" s="1796"/>
    </row>
    <row r="6584" spans="2:14" x14ac:dyDescent="0.35">
      <c r="B6584" s="1796"/>
      <c r="N6584" s="1796"/>
    </row>
    <row r="6585" spans="2:14" x14ac:dyDescent="0.35">
      <c r="B6585" s="1796"/>
      <c r="N6585" s="1796"/>
    </row>
    <row r="6586" spans="2:14" x14ac:dyDescent="0.35">
      <c r="B6586" s="1796"/>
      <c r="N6586" s="1796"/>
    </row>
    <row r="6587" spans="2:14" x14ac:dyDescent="0.35">
      <c r="B6587" s="1796"/>
      <c r="N6587" s="1796"/>
    </row>
    <row r="6588" spans="2:14" x14ac:dyDescent="0.35">
      <c r="B6588" s="1796"/>
      <c r="N6588" s="1796"/>
    </row>
    <row r="6589" spans="2:14" x14ac:dyDescent="0.35">
      <c r="B6589" s="1796"/>
      <c r="N6589" s="1796"/>
    </row>
    <row r="6590" spans="2:14" x14ac:dyDescent="0.35">
      <c r="B6590" s="1796"/>
      <c r="N6590" s="1796"/>
    </row>
    <row r="6591" spans="2:14" x14ac:dyDescent="0.35">
      <c r="B6591" s="1796"/>
      <c r="N6591" s="1796"/>
    </row>
    <row r="6592" spans="2:14" x14ac:dyDescent="0.35">
      <c r="B6592" s="1796"/>
      <c r="N6592" s="1796"/>
    </row>
    <row r="6593" spans="2:14" x14ac:dyDescent="0.35">
      <c r="B6593" s="1796"/>
      <c r="N6593" s="1796"/>
    </row>
    <row r="6594" spans="2:14" x14ac:dyDescent="0.35">
      <c r="B6594" s="1796"/>
      <c r="N6594" s="1796"/>
    </row>
    <row r="6595" spans="2:14" x14ac:dyDescent="0.35">
      <c r="B6595" s="1796"/>
      <c r="N6595" s="1796"/>
    </row>
    <row r="6596" spans="2:14" x14ac:dyDescent="0.35">
      <c r="B6596" s="1796"/>
      <c r="N6596" s="1796"/>
    </row>
    <row r="6597" spans="2:14" x14ac:dyDescent="0.35">
      <c r="B6597" s="1796"/>
      <c r="N6597" s="1796"/>
    </row>
    <row r="6598" spans="2:14" x14ac:dyDescent="0.35">
      <c r="B6598" s="1796"/>
      <c r="N6598" s="1796"/>
    </row>
    <row r="6599" spans="2:14" x14ac:dyDescent="0.35">
      <c r="B6599" s="1796"/>
      <c r="N6599" s="1796"/>
    </row>
    <row r="6600" spans="2:14" x14ac:dyDescent="0.35">
      <c r="B6600" s="1796"/>
      <c r="N6600" s="1796"/>
    </row>
    <row r="6601" spans="2:14" x14ac:dyDescent="0.35">
      <c r="B6601" s="1796"/>
      <c r="N6601" s="1796"/>
    </row>
    <row r="6602" spans="2:14" x14ac:dyDescent="0.35">
      <c r="B6602" s="1796"/>
      <c r="N6602" s="1796"/>
    </row>
    <row r="6603" spans="2:14" x14ac:dyDescent="0.35">
      <c r="B6603" s="1796"/>
      <c r="N6603" s="1796"/>
    </row>
    <row r="6604" spans="2:14" x14ac:dyDescent="0.35">
      <c r="B6604" s="1796"/>
      <c r="N6604" s="1796"/>
    </row>
    <row r="6605" spans="2:14" x14ac:dyDescent="0.35">
      <c r="B6605" s="1796"/>
      <c r="N6605" s="1796"/>
    </row>
    <row r="6606" spans="2:14" x14ac:dyDescent="0.35">
      <c r="B6606" s="1796"/>
      <c r="N6606" s="1796"/>
    </row>
    <row r="6607" spans="2:14" x14ac:dyDescent="0.35">
      <c r="B6607" s="1796"/>
      <c r="N6607" s="1796"/>
    </row>
    <row r="6608" spans="2:14" x14ac:dyDescent="0.35">
      <c r="B6608" s="1796"/>
      <c r="N6608" s="1796"/>
    </row>
    <row r="6609" spans="2:14" x14ac:dyDescent="0.35">
      <c r="B6609" s="1796"/>
      <c r="N6609" s="1796"/>
    </row>
    <row r="6610" spans="2:14" x14ac:dyDescent="0.35">
      <c r="B6610" s="1796"/>
      <c r="N6610" s="1796"/>
    </row>
    <row r="6611" spans="2:14" x14ac:dyDescent="0.35">
      <c r="B6611" s="1796"/>
      <c r="N6611" s="1796"/>
    </row>
    <row r="6612" spans="2:14" x14ac:dyDescent="0.35">
      <c r="B6612" s="1796"/>
      <c r="N6612" s="1796"/>
    </row>
    <row r="6613" spans="2:14" x14ac:dyDescent="0.35">
      <c r="B6613" s="1796"/>
      <c r="N6613" s="1796"/>
    </row>
    <row r="6614" spans="2:14" x14ac:dyDescent="0.35">
      <c r="B6614" s="1796"/>
      <c r="N6614" s="1796"/>
    </row>
    <row r="6615" spans="2:14" x14ac:dyDescent="0.35">
      <c r="B6615" s="1796"/>
      <c r="N6615" s="1796"/>
    </row>
    <row r="6616" spans="2:14" x14ac:dyDescent="0.35">
      <c r="B6616" s="1796"/>
      <c r="N6616" s="1796"/>
    </row>
    <row r="6617" spans="2:14" x14ac:dyDescent="0.35">
      <c r="B6617" s="1796"/>
      <c r="N6617" s="1796"/>
    </row>
    <row r="6618" spans="2:14" x14ac:dyDescent="0.35">
      <c r="B6618" s="1796"/>
      <c r="N6618" s="1796"/>
    </row>
    <row r="6619" spans="2:14" x14ac:dyDescent="0.35">
      <c r="B6619" s="1796"/>
      <c r="N6619" s="1796"/>
    </row>
    <row r="6620" spans="2:14" x14ac:dyDescent="0.35">
      <c r="B6620" s="1796"/>
      <c r="N6620" s="1796"/>
    </row>
    <row r="6621" spans="2:14" x14ac:dyDescent="0.35">
      <c r="B6621" s="1796"/>
      <c r="N6621" s="1796"/>
    </row>
    <row r="6622" spans="2:14" x14ac:dyDescent="0.35">
      <c r="B6622" s="1796"/>
      <c r="N6622" s="1796"/>
    </row>
    <row r="6623" spans="2:14" x14ac:dyDescent="0.35">
      <c r="B6623" s="1796"/>
      <c r="N6623" s="1796"/>
    </row>
    <row r="6624" spans="2:14" x14ac:dyDescent="0.35">
      <c r="B6624" s="1796"/>
      <c r="N6624" s="1796"/>
    </row>
    <row r="6625" spans="2:14" x14ac:dyDescent="0.35">
      <c r="B6625" s="1796"/>
      <c r="N6625" s="1796"/>
    </row>
    <row r="6626" spans="2:14" x14ac:dyDescent="0.35">
      <c r="B6626" s="1796"/>
      <c r="N6626" s="1796"/>
    </row>
    <row r="6627" spans="2:14" x14ac:dyDescent="0.35">
      <c r="B6627" s="1796"/>
      <c r="N6627" s="1796"/>
    </row>
    <row r="6628" spans="2:14" x14ac:dyDescent="0.35">
      <c r="B6628" s="1796"/>
      <c r="N6628" s="1796"/>
    </row>
    <row r="6629" spans="2:14" x14ac:dyDescent="0.35">
      <c r="B6629" s="1796"/>
      <c r="N6629" s="1796"/>
    </row>
    <row r="6630" spans="2:14" x14ac:dyDescent="0.35">
      <c r="B6630" s="1796"/>
      <c r="N6630" s="1796"/>
    </row>
    <row r="6631" spans="2:14" x14ac:dyDescent="0.35">
      <c r="B6631" s="1796"/>
      <c r="N6631" s="1796"/>
    </row>
    <row r="6632" spans="2:14" x14ac:dyDescent="0.35">
      <c r="B6632" s="1796"/>
      <c r="N6632" s="1796"/>
    </row>
    <row r="6633" spans="2:14" x14ac:dyDescent="0.35">
      <c r="B6633" s="1796"/>
      <c r="N6633" s="1796"/>
    </row>
    <row r="6634" spans="2:14" x14ac:dyDescent="0.35">
      <c r="B6634" s="1796"/>
      <c r="N6634" s="1796"/>
    </row>
    <row r="6635" spans="2:14" x14ac:dyDescent="0.35">
      <c r="B6635" s="1796"/>
      <c r="N6635" s="1796"/>
    </row>
    <row r="6636" spans="2:14" x14ac:dyDescent="0.35">
      <c r="B6636" s="1796"/>
      <c r="N6636" s="1796"/>
    </row>
    <row r="6637" spans="2:14" x14ac:dyDescent="0.35">
      <c r="B6637" s="1796"/>
      <c r="N6637" s="1796"/>
    </row>
    <row r="6638" spans="2:14" x14ac:dyDescent="0.35">
      <c r="B6638" s="1796"/>
      <c r="N6638" s="1796"/>
    </row>
    <row r="6639" spans="2:14" x14ac:dyDescent="0.35">
      <c r="B6639" s="1796"/>
      <c r="N6639" s="1796"/>
    </row>
    <row r="6640" spans="2:14" x14ac:dyDescent="0.35">
      <c r="B6640" s="1796"/>
      <c r="N6640" s="1796"/>
    </row>
    <row r="6641" spans="2:14" x14ac:dyDescent="0.35">
      <c r="B6641" s="1796"/>
      <c r="N6641" s="1796"/>
    </row>
    <row r="6642" spans="2:14" x14ac:dyDescent="0.35">
      <c r="B6642" s="1796"/>
      <c r="N6642" s="1796"/>
    </row>
    <row r="6643" spans="2:14" x14ac:dyDescent="0.35">
      <c r="B6643" s="1796"/>
      <c r="N6643" s="1796"/>
    </row>
    <row r="6644" spans="2:14" x14ac:dyDescent="0.35">
      <c r="B6644" s="1796"/>
      <c r="N6644" s="1796"/>
    </row>
    <row r="6645" spans="2:14" x14ac:dyDescent="0.35">
      <c r="B6645" s="1796"/>
      <c r="N6645" s="1796"/>
    </row>
    <row r="6646" spans="2:14" x14ac:dyDescent="0.35">
      <c r="B6646" s="1796"/>
      <c r="N6646" s="1796"/>
    </row>
    <row r="6647" spans="2:14" x14ac:dyDescent="0.35">
      <c r="B6647" s="1796"/>
      <c r="C6647" s="3584" t="s">
        <v>135</v>
      </c>
      <c r="D6647" s="3584"/>
      <c r="E6647" s="3584"/>
      <c r="F6647" s="3584"/>
      <c r="G6647" s="3584"/>
      <c r="H6647" s="3584"/>
      <c r="I6647" s="3584"/>
      <c r="J6647" s="3584"/>
      <c r="K6647" s="3584"/>
      <c r="L6647" s="3584"/>
      <c r="M6647" s="3584"/>
      <c r="N6647" s="1796"/>
    </row>
    <row r="6648" spans="2:14" x14ac:dyDescent="0.35">
      <c r="B6648" s="1796"/>
      <c r="C6648" s="3584"/>
      <c r="D6648" s="3584"/>
      <c r="E6648" s="3584"/>
      <c r="F6648" s="3584"/>
      <c r="G6648" s="3584"/>
      <c r="H6648" s="3584"/>
      <c r="I6648" s="3584"/>
      <c r="J6648" s="3584"/>
      <c r="K6648" s="3584"/>
      <c r="L6648" s="3584"/>
      <c r="M6648" s="3584"/>
      <c r="N6648" s="1796"/>
    </row>
    <row r="6649" spans="2:14" x14ac:dyDescent="0.35">
      <c r="B6649" s="1796"/>
      <c r="C6649" s="3584"/>
      <c r="D6649" s="3584"/>
      <c r="E6649" s="3584"/>
      <c r="F6649" s="3584"/>
      <c r="G6649" s="3584"/>
      <c r="H6649" s="3584"/>
      <c r="I6649" s="3584"/>
      <c r="J6649" s="3584"/>
      <c r="K6649" s="3584"/>
      <c r="L6649" s="3584"/>
      <c r="M6649" s="3584"/>
      <c r="N6649" s="1796"/>
    </row>
    <row r="6650" spans="2:14" x14ac:dyDescent="0.35">
      <c r="B6650" s="1796"/>
      <c r="C6650" s="3584"/>
      <c r="D6650" s="3584"/>
      <c r="E6650" s="3584"/>
      <c r="F6650" s="3584"/>
      <c r="G6650" s="3584"/>
      <c r="H6650" s="3584"/>
      <c r="I6650" s="3584"/>
      <c r="J6650" s="3584"/>
      <c r="K6650" s="3584"/>
      <c r="L6650" s="3584"/>
      <c r="M6650" s="3584"/>
      <c r="N6650" s="1796"/>
    </row>
    <row r="6651" spans="2:14" x14ac:dyDescent="0.35">
      <c r="B6651" s="1796"/>
      <c r="C6651" s="3584"/>
      <c r="D6651" s="3584"/>
      <c r="E6651" s="3584"/>
      <c r="F6651" s="3584"/>
      <c r="G6651" s="3584"/>
      <c r="H6651" s="3584"/>
      <c r="I6651" s="3584"/>
      <c r="J6651" s="3584"/>
      <c r="K6651" s="3584"/>
      <c r="L6651" s="3584"/>
      <c r="M6651" s="3584"/>
      <c r="N6651" s="1796"/>
    </row>
    <row r="6652" spans="2:14" x14ac:dyDescent="0.35">
      <c r="B6652" s="1796"/>
      <c r="C6652" s="3584"/>
      <c r="D6652" s="3584"/>
      <c r="E6652" s="3584"/>
      <c r="F6652" s="3584"/>
      <c r="G6652" s="3584"/>
      <c r="H6652" s="3584"/>
      <c r="I6652" s="3584"/>
      <c r="J6652" s="3584"/>
      <c r="K6652" s="3584"/>
      <c r="L6652" s="3584"/>
      <c r="M6652" s="3584"/>
      <c r="N6652" s="1796"/>
    </row>
    <row r="6653" spans="2:14" x14ac:dyDescent="0.35">
      <c r="B6653" s="1796"/>
      <c r="N6653" s="1796"/>
    </row>
    <row r="6654" spans="2:14" x14ac:dyDescent="0.35">
      <c r="B6654" s="1796"/>
      <c r="N6654" s="1796"/>
    </row>
    <row r="6655" spans="2:14" ht="15.65" customHeight="1" x14ac:dyDescent="0.35">
      <c r="B6655" s="1796"/>
      <c r="C6655" s="3583" t="s">
        <v>151</v>
      </c>
      <c r="D6655" s="3515"/>
      <c r="E6655" s="3515"/>
      <c r="F6655" s="3515"/>
      <c r="G6655" s="3515"/>
      <c r="H6655" s="3515"/>
      <c r="I6655" s="3515"/>
      <c r="J6655" s="3515"/>
      <c r="K6655" s="3515"/>
      <c r="L6655" s="3515"/>
      <c r="M6655" s="3515"/>
      <c r="N6655" s="1796"/>
    </row>
    <row r="6656" spans="2:14" ht="15.65" customHeight="1" x14ac:dyDescent="0.35">
      <c r="B6656" s="1796"/>
      <c r="C6656" s="3583"/>
      <c r="D6656" s="3515"/>
      <c r="E6656" s="3515"/>
      <c r="F6656" s="3515"/>
      <c r="G6656" s="3515"/>
      <c r="H6656" s="3515"/>
      <c r="I6656" s="3515"/>
      <c r="J6656" s="3515"/>
      <c r="K6656" s="3515"/>
      <c r="L6656" s="3515"/>
      <c r="M6656" s="3515"/>
      <c r="N6656" s="1796"/>
    </row>
    <row r="6657" spans="2:14" x14ac:dyDescent="0.35">
      <c r="B6657" s="1796"/>
      <c r="N6657" s="1796"/>
    </row>
    <row r="6658" spans="2:14" x14ac:dyDescent="0.35">
      <c r="B6658" s="1796"/>
      <c r="N6658" s="1796"/>
    </row>
    <row r="6659" spans="2:14" x14ac:dyDescent="0.35">
      <c r="B6659" s="1796"/>
      <c r="N6659" s="1796"/>
    </row>
    <row r="6660" spans="2:14" x14ac:dyDescent="0.35">
      <c r="B6660" s="1796"/>
      <c r="N6660" s="1796"/>
    </row>
    <row r="6661" spans="2:14" x14ac:dyDescent="0.35">
      <c r="B6661" s="1796"/>
      <c r="N6661" s="1796"/>
    </row>
    <row r="6662" spans="2:14" x14ac:dyDescent="0.35">
      <c r="B6662" s="1796"/>
      <c r="N6662" s="1796"/>
    </row>
    <row r="6663" spans="2:14" x14ac:dyDescent="0.35">
      <c r="B6663" s="1796"/>
      <c r="N6663" s="1796"/>
    </row>
    <row r="6664" spans="2:14" x14ac:dyDescent="0.35">
      <c r="B6664" s="1796"/>
      <c r="N6664" s="1796"/>
    </row>
    <row r="6665" spans="2:14" x14ac:dyDescent="0.35">
      <c r="B6665" s="1796"/>
      <c r="N6665" s="1796"/>
    </row>
    <row r="6666" spans="2:14" x14ac:dyDescent="0.35">
      <c r="B6666" s="1796"/>
      <c r="N6666" s="1796"/>
    </row>
    <row r="6667" spans="2:14" x14ac:dyDescent="0.35">
      <c r="B6667" s="1796"/>
      <c r="N6667" s="1796"/>
    </row>
    <row r="6668" spans="2:14" x14ac:dyDescent="0.35">
      <c r="B6668" s="1796"/>
      <c r="N6668" s="1796"/>
    </row>
    <row r="6669" spans="2:14" x14ac:dyDescent="0.35">
      <c r="B6669" s="1796"/>
      <c r="N6669" s="1796"/>
    </row>
    <row r="6670" spans="2:14" x14ac:dyDescent="0.35">
      <c r="B6670" s="1796"/>
      <c r="N6670" s="1796"/>
    </row>
    <row r="6671" spans="2:14" x14ac:dyDescent="0.35">
      <c r="B6671" s="1796"/>
      <c r="N6671" s="1796"/>
    </row>
    <row r="6672" spans="2:14" x14ac:dyDescent="0.35">
      <c r="B6672" s="1796"/>
      <c r="N6672" s="1796"/>
    </row>
    <row r="6673" spans="2:14" x14ac:dyDescent="0.35">
      <c r="B6673" s="1796"/>
      <c r="N6673" s="1796"/>
    </row>
    <row r="6674" spans="2:14" x14ac:dyDescent="0.35">
      <c r="B6674" s="1796"/>
      <c r="N6674" s="1796"/>
    </row>
    <row r="6675" spans="2:14" x14ac:dyDescent="0.35">
      <c r="B6675" s="1796"/>
      <c r="N6675" s="1796"/>
    </row>
    <row r="6676" spans="2:14" x14ac:dyDescent="0.35">
      <c r="B6676" s="1796"/>
      <c r="N6676" s="1796"/>
    </row>
    <row r="6677" spans="2:14" x14ac:dyDescent="0.35">
      <c r="B6677" s="1796"/>
      <c r="N6677" s="1796"/>
    </row>
    <row r="6678" spans="2:14" x14ac:dyDescent="0.35">
      <c r="B6678" s="1796"/>
      <c r="N6678" s="1796"/>
    </row>
    <row r="6679" spans="2:14" x14ac:dyDescent="0.35">
      <c r="B6679" s="1796"/>
      <c r="N6679" s="1796"/>
    </row>
    <row r="6680" spans="2:14" x14ac:dyDescent="0.35">
      <c r="B6680" s="1796"/>
      <c r="N6680" s="1796"/>
    </row>
    <row r="6681" spans="2:14" x14ac:dyDescent="0.35">
      <c r="B6681" s="1796"/>
      <c r="N6681" s="1796"/>
    </row>
    <row r="6682" spans="2:14" x14ac:dyDescent="0.35">
      <c r="B6682" s="1796"/>
      <c r="N6682" s="1796"/>
    </row>
    <row r="6683" spans="2:14" x14ac:dyDescent="0.35">
      <c r="B6683" s="1796"/>
      <c r="N6683" s="1796"/>
    </row>
    <row r="6684" spans="2:14" x14ac:dyDescent="0.35">
      <c r="B6684" s="1796"/>
      <c r="N6684" s="1796"/>
    </row>
    <row r="6685" spans="2:14" x14ac:dyDescent="0.35">
      <c r="B6685" s="1796"/>
      <c r="N6685" s="1796"/>
    </row>
    <row r="6686" spans="2:14" x14ac:dyDescent="0.35">
      <c r="B6686" s="1796"/>
      <c r="N6686" s="1796"/>
    </row>
    <row r="6687" spans="2:14" x14ac:dyDescent="0.35">
      <c r="B6687" s="1796"/>
      <c r="N6687" s="1796"/>
    </row>
    <row r="6688" spans="2:14" x14ac:dyDescent="0.35">
      <c r="B6688" s="1796"/>
      <c r="N6688" s="1796"/>
    </row>
    <row r="6689" spans="2:14" x14ac:dyDescent="0.35">
      <c r="B6689" s="1796"/>
      <c r="N6689" s="1796"/>
    </row>
    <row r="6690" spans="2:14" x14ac:dyDescent="0.35">
      <c r="B6690" s="1796"/>
      <c r="N6690" s="1796"/>
    </row>
    <row r="6691" spans="2:14" x14ac:dyDescent="0.35">
      <c r="B6691" s="1796"/>
      <c r="N6691" s="1796"/>
    </row>
    <row r="6692" spans="2:14" x14ac:dyDescent="0.35">
      <c r="B6692" s="1796"/>
      <c r="N6692" s="1796"/>
    </row>
    <row r="6693" spans="2:14" x14ac:dyDescent="0.35">
      <c r="B6693" s="1796"/>
      <c r="N6693" s="1796"/>
    </row>
    <row r="6694" spans="2:14" x14ac:dyDescent="0.35">
      <c r="B6694" s="1796"/>
      <c r="N6694" s="1796"/>
    </row>
    <row r="6695" spans="2:14" x14ac:dyDescent="0.35">
      <c r="B6695" s="1796"/>
      <c r="N6695" s="1796"/>
    </row>
    <row r="6696" spans="2:14" x14ac:dyDescent="0.35">
      <c r="B6696" s="1796"/>
      <c r="N6696" s="1796"/>
    </row>
    <row r="6697" spans="2:14" x14ac:dyDescent="0.35">
      <c r="B6697" s="1796"/>
      <c r="N6697" s="1796"/>
    </row>
    <row r="6698" spans="2:14" x14ac:dyDescent="0.35">
      <c r="B6698" s="1796"/>
      <c r="N6698" s="1796"/>
    </row>
    <row r="6699" spans="2:14" x14ac:dyDescent="0.35">
      <c r="B6699" s="1796"/>
      <c r="N6699" s="1796"/>
    </row>
    <row r="6700" spans="2:14" x14ac:dyDescent="0.35">
      <c r="B6700" s="1796"/>
      <c r="N6700" s="1796"/>
    </row>
    <row r="6701" spans="2:14" x14ac:dyDescent="0.35">
      <c r="B6701" s="1796"/>
      <c r="N6701" s="1796"/>
    </row>
    <row r="6702" spans="2:14" x14ac:dyDescent="0.35">
      <c r="B6702" s="1796"/>
      <c r="N6702" s="1796"/>
    </row>
    <row r="6703" spans="2:14" x14ac:dyDescent="0.35">
      <c r="B6703" s="1796"/>
      <c r="N6703" s="1796"/>
    </row>
    <row r="6704" spans="2:14" x14ac:dyDescent="0.35">
      <c r="B6704" s="1796"/>
      <c r="N6704" s="1796"/>
    </row>
    <row r="6705" spans="2:14" x14ac:dyDescent="0.35">
      <c r="B6705" s="1796"/>
      <c r="N6705" s="1796"/>
    </row>
    <row r="6706" spans="2:14" x14ac:dyDescent="0.35">
      <c r="B6706" s="1796"/>
      <c r="N6706" s="1796"/>
    </row>
    <row r="6707" spans="2:14" x14ac:dyDescent="0.35">
      <c r="B6707" s="1796"/>
      <c r="N6707" s="1796"/>
    </row>
    <row r="6708" spans="2:14" x14ac:dyDescent="0.35">
      <c r="B6708" s="1796"/>
      <c r="N6708" s="1796"/>
    </row>
    <row r="6709" spans="2:14" x14ac:dyDescent="0.35">
      <c r="B6709" s="1796"/>
      <c r="N6709" s="1796"/>
    </row>
    <row r="6710" spans="2:14" x14ac:dyDescent="0.35">
      <c r="B6710" s="1796"/>
      <c r="N6710" s="1796"/>
    </row>
    <row r="6711" spans="2:14" x14ac:dyDescent="0.35">
      <c r="B6711" s="1796"/>
      <c r="N6711" s="1796"/>
    </row>
    <row r="6712" spans="2:14" x14ac:dyDescent="0.35">
      <c r="B6712" s="1796"/>
      <c r="N6712" s="1796"/>
    </row>
    <row r="6713" spans="2:14" x14ac:dyDescent="0.35">
      <c r="B6713" s="1796"/>
      <c r="N6713" s="1796"/>
    </row>
    <row r="6714" spans="2:14" x14ac:dyDescent="0.35">
      <c r="B6714" s="1796"/>
      <c r="N6714" s="1796"/>
    </row>
    <row r="6715" spans="2:14" x14ac:dyDescent="0.35">
      <c r="B6715" s="1796"/>
      <c r="N6715" s="1796"/>
    </row>
    <row r="6716" spans="2:14" x14ac:dyDescent="0.35">
      <c r="B6716" s="1796"/>
      <c r="N6716" s="1796"/>
    </row>
    <row r="6717" spans="2:14" x14ac:dyDescent="0.35">
      <c r="B6717" s="1796"/>
      <c r="N6717" s="1796"/>
    </row>
    <row r="6718" spans="2:14" x14ac:dyDescent="0.35">
      <c r="B6718" s="1796"/>
      <c r="N6718" s="1796"/>
    </row>
    <row r="6719" spans="2:14" x14ac:dyDescent="0.35">
      <c r="B6719" s="1796"/>
      <c r="N6719" s="1796"/>
    </row>
    <row r="6720" spans="2:14" x14ac:dyDescent="0.35">
      <c r="B6720" s="1796"/>
      <c r="N6720" s="1796"/>
    </row>
    <row r="6721" spans="2:14" x14ac:dyDescent="0.35">
      <c r="B6721" s="1796"/>
      <c r="N6721" s="1796"/>
    </row>
    <row r="6722" spans="2:14" x14ac:dyDescent="0.35">
      <c r="B6722" s="1796"/>
      <c r="N6722" s="1796"/>
    </row>
    <row r="6723" spans="2:14" x14ac:dyDescent="0.35">
      <c r="B6723" s="1796"/>
      <c r="N6723" s="1796"/>
    </row>
    <row r="6724" spans="2:14" x14ac:dyDescent="0.35">
      <c r="B6724" s="1796"/>
      <c r="N6724" s="1796"/>
    </row>
    <row r="6725" spans="2:14" x14ac:dyDescent="0.35">
      <c r="B6725" s="1796"/>
      <c r="N6725" s="1796"/>
    </row>
    <row r="6726" spans="2:14" x14ac:dyDescent="0.35">
      <c r="B6726" s="1796"/>
      <c r="N6726" s="1796"/>
    </row>
    <row r="6727" spans="2:14" x14ac:dyDescent="0.35">
      <c r="B6727" s="1796"/>
      <c r="N6727" s="1796"/>
    </row>
    <row r="6728" spans="2:14" x14ac:dyDescent="0.35">
      <c r="B6728" s="1796"/>
      <c r="N6728" s="1796"/>
    </row>
    <row r="6729" spans="2:14" x14ac:dyDescent="0.35">
      <c r="B6729" s="1796"/>
      <c r="N6729" s="1796"/>
    </row>
    <row r="6730" spans="2:14" x14ac:dyDescent="0.35">
      <c r="B6730" s="1796"/>
      <c r="N6730" s="1796"/>
    </row>
    <row r="6731" spans="2:14" x14ac:dyDescent="0.35">
      <c r="B6731" s="1796"/>
      <c r="N6731" s="1796"/>
    </row>
    <row r="6732" spans="2:14" x14ac:dyDescent="0.35">
      <c r="B6732" s="1796"/>
      <c r="N6732" s="1796"/>
    </row>
    <row r="6733" spans="2:14" x14ac:dyDescent="0.35">
      <c r="B6733" s="1796"/>
      <c r="N6733" s="1796"/>
    </row>
    <row r="6734" spans="2:14" x14ac:dyDescent="0.35">
      <c r="B6734" s="1796"/>
      <c r="N6734" s="1796"/>
    </row>
    <row r="6735" spans="2:14" x14ac:dyDescent="0.35">
      <c r="B6735" s="1796"/>
      <c r="N6735" s="1796"/>
    </row>
    <row r="6736" spans="2:14" x14ac:dyDescent="0.35">
      <c r="B6736" s="1796"/>
      <c r="N6736" s="1796"/>
    </row>
    <row r="6737" spans="2:14" x14ac:dyDescent="0.35">
      <c r="B6737" s="1796"/>
      <c r="N6737" s="1796"/>
    </row>
    <row r="6738" spans="2:14" x14ac:dyDescent="0.35">
      <c r="B6738" s="1796"/>
      <c r="N6738" s="1796"/>
    </row>
    <row r="6739" spans="2:14" x14ac:dyDescent="0.35">
      <c r="B6739" s="1796"/>
      <c r="N6739" s="1796"/>
    </row>
    <row r="6740" spans="2:14" x14ac:dyDescent="0.35">
      <c r="B6740" s="1796"/>
      <c r="N6740" s="1796"/>
    </row>
    <row r="6741" spans="2:14" x14ac:dyDescent="0.35">
      <c r="B6741" s="1796"/>
      <c r="N6741" s="1796"/>
    </row>
    <row r="6742" spans="2:14" x14ac:dyDescent="0.35">
      <c r="B6742" s="1796"/>
      <c r="N6742" s="1796"/>
    </row>
    <row r="6743" spans="2:14" x14ac:dyDescent="0.35">
      <c r="B6743" s="1796"/>
      <c r="N6743" s="1796"/>
    </row>
    <row r="6744" spans="2:14" x14ac:dyDescent="0.35">
      <c r="B6744" s="1796"/>
      <c r="N6744" s="1796"/>
    </row>
    <row r="6745" spans="2:14" x14ac:dyDescent="0.35">
      <c r="B6745" s="1796"/>
      <c r="N6745" s="1796"/>
    </row>
    <row r="6746" spans="2:14" x14ac:dyDescent="0.35">
      <c r="B6746" s="1796"/>
      <c r="N6746" s="1796"/>
    </row>
    <row r="6747" spans="2:14" x14ac:dyDescent="0.35">
      <c r="B6747" s="1796"/>
      <c r="N6747" s="1796"/>
    </row>
    <row r="6748" spans="2:14" x14ac:dyDescent="0.35">
      <c r="B6748" s="1796"/>
      <c r="N6748" s="1796"/>
    </row>
    <row r="6749" spans="2:14" x14ac:dyDescent="0.35">
      <c r="B6749" s="1796"/>
      <c r="N6749" s="1796"/>
    </row>
    <row r="6750" spans="2:14" x14ac:dyDescent="0.35">
      <c r="B6750" s="1796"/>
      <c r="N6750" s="1796"/>
    </row>
    <row r="6751" spans="2:14" x14ac:dyDescent="0.35">
      <c r="B6751" s="1796"/>
      <c r="N6751" s="1796"/>
    </row>
    <row r="6752" spans="2:14" x14ac:dyDescent="0.35">
      <c r="B6752" s="1796"/>
      <c r="N6752" s="1796"/>
    </row>
    <row r="6753" spans="2:14" x14ac:dyDescent="0.35">
      <c r="B6753" s="1796"/>
      <c r="N6753" s="1796"/>
    </row>
    <row r="6754" spans="2:14" x14ac:dyDescent="0.35">
      <c r="B6754" s="1796"/>
      <c r="N6754" s="1796"/>
    </row>
    <row r="6755" spans="2:14" x14ac:dyDescent="0.35">
      <c r="B6755" s="1796"/>
      <c r="N6755" s="1796"/>
    </row>
    <row r="6756" spans="2:14" x14ac:dyDescent="0.35">
      <c r="B6756" s="1796"/>
      <c r="N6756" s="1796"/>
    </row>
    <row r="6757" spans="2:14" x14ac:dyDescent="0.35">
      <c r="B6757" s="1796"/>
      <c r="N6757" s="1796"/>
    </row>
    <row r="6758" spans="2:14" x14ac:dyDescent="0.35">
      <c r="B6758" s="1796"/>
      <c r="N6758" s="1796"/>
    </row>
    <row r="6759" spans="2:14" x14ac:dyDescent="0.35">
      <c r="B6759" s="1796"/>
      <c r="N6759" s="1796"/>
    </row>
    <row r="6760" spans="2:14" x14ac:dyDescent="0.35">
      <c r="B6760" s="1796"/>
      <c r="N6760" s="1796"/>
    </row>
    <row r="6761" spans="2:14" x14ac:dyDescent="0.35">
      <c r="B6761" s="1796"/>
      <c r="N6761" s="1796"/>
    </row>
    <row r="6762" spans="2:14" x14ac:dyDescent="0.35">
      <c r="B6762" s="1796"/>
      <c r="N6762" s="1796"/>
    </row>
    <row r="6763" spans="2:14" x14ac:dyDescent="0.35">
      <c r="B6763" s="1796"/>
      <c r="N6763" s="1796"/>
    </row>
    <row r="6764" spans="2:14" x14ac:dyDescent="0.35">
      <c r="B6764" s="1796"/>
      <c r="N6764" s="1796"/>
    </row>
    <row r="6765" spans="2:14" x14ac:dyDescent="0.35">
      <c r="B6765" s="1796"/>
      <c r="N6765" s="1796"/>
    </row>
    <row r="6766" spans="2:14" x14ac:dyDescent="0.35">
      <c r="B6766" s="1796"/>
      <c r="N6766" s="1796"/>
    </row>
    <row r="6767" spans="2:14" x14ac:dyDescent="0.35">
      <c r="B6767" s="1796"/>
      <c r="N6767" s="1796"/>
    </row>
    <row r="6768" spans="2:14" x14ac:dyDescent="0.35">
      <c r="B6768" s="1796"/>
      <c r="N6768" s="1796"/>
    </row>
    <row r="6769" spans="2:14" x14ac:dyDescent="0.35">
      <c r="B6769" s="1796"/>
      <c r="N6769" s="1796"/>
    </row>
    <row r="6770" spans="2:14" x14ac:dyDescent="0.35">
      <c r="B6770" s="1796"/>
      <c r="N6770" s="1796"/>
    </row>
    <row r="6771" spans="2:14" x14ac:dyDescent="0.35">
      <c r="B6771" s="1796"/>
      <c r="N6771" s="1796"/>
    </row>
    <row r="6772" spans="2:14" x14ac:dyDescent="0.35">
      <c r="B6772" s="1796"/>
      <c r="N6772" s="1796"/>
    </row>
    <row r="6773" spans="2:14" x14ac:dyDescent="0.35">
      <c r="B6773" s="1796"/>
      <c r="N6773" s="1796"/>
    </row>
    <row r="6774" spans="2:14" x14ac:dyDescent="0.35">
      <c r="B6774" s="1796"/>
      <c r="N6774" s="1796"/>
    </row>
    <row r="6775" spans="2:14" x14ac:dyDescent="0.35">
      <c r="B6775" s="1796"/>
      <c r="N6775" s="1796"/>
    </row>
    <row r="6776" spans="2:14" x14ac:dyDescent="0.35">
      <c r="B6776" s="1796"/>
      <c r="N6776" s="1796"/>
    </row>
    <row r="6777" spans="2:14" x14ac:dyDescent="0.35">
      <c r="B6777" s="1796"/>
      <c r="N6777" s="1796"/>
    </row>
    <row r="6778" spans="2:14" x14ac:dyDescent="0.35">
      <c r="B6778" s="1796"/>
      <c r="N6778" s="1796"/>
    </row>
    <row r="6779" spans="2:14" x14ac:dyDescent="0.35">
      <c r="B6779" s="1796"/>
      <c r="N6779" s="1796"/>
    </row>
    <row r="6780" spans="2:14" x14ac:dyDescent="0.35">
      <c r="B6780" s="1796"/>
      <c r="N6780" s="1796"/>
    </row>
    <row r="6781" spans="2:14" x14ac:dyDescent="0.35">
      <c r="B6781" s="1796"/>
      <c r="N6781" s="1796"/>
    </row>
    <row r="6782" spans="2:14" x14ac:dyDescent="0.35">
      <c r="B6782" s="1796"/>
      <c r="N6782" s="1796"/>
    </row>
    <row r="6783" spans="2:14" x14ac:dyDescent="0.35">
      <c r="B6783" s="1796"/>
      <c r="N6783" s="1796"/>
    </row>
    <row r="6784" spans="2:14" x14ac:dyDescent="0.35">
      <c r="B6784" s="1796"/>
      <c r="N6784" s="1796"/>
    </row>
    <row r="6785" spans="2:14" x14ac:dyDescent="0.35">
      <c r="B6785" s="1796"/>
      <c r="N6785" s="1796"/>
    </row>
    <row r="6786" spans="2:14" x14ac:dyDescent="0.35">
      <c r="B6786" s="1796"/>
      <c r="N6786" s="1796"/>
    </row>
    <row r="6787" spans="2:14" x14ac:dyDescent="0.35">
      <c r="B6787" s="1796"/>
      <c r="N6787" s="1796"/>
    </row>
    <row r="6788" spans="2:14" x14ac:dyDescent="0.35">
      <c r="B6788" s="1796"/>
      <c r="N6788" s="1796"/>
    </row>
    <row r="6789" spans="2:14" x14ac:dyDescent="0.35">
      <c r="B6789" s="1796"/>
      <c r="N6789" s="1796"/>
    </row>
    <row r="6790" spans="2:14" x14ac:dyDescent="0.35">
      <c r="B6790" s="1796"/>
      <c r="N6790" s="1796"/>
    </row>
    <row r="6791" spans="2:14" x14ac:dyDescent="0.35">
      <c r="B6791" s="1796"/>
      <c r="N6791" s="1796"/>
    </row>
    <row r="6792" spans="2:14" x14ac:dyDescent="0.35">
      <c r="B6792" s="1796"/>
      <c r="N6792" s="1796"/>
    </row>
    <row r="6793" spans="2:14" x14ac:dyDescent="0.35">
      <c r="B6793" s="1796"/>
      <c r="N6793" s="1796"/>
    </row>
    <row r="6794" spans="2:14" x14ac:dyDescent="0.35">
      <c r="B6794" s="1796"/>
      <c r="N6794" s="1796"/>
    </row>
    <row r="6795" spans="2:14" x14ac:dyDescent="0.35">
      <c r="B6795" s="1796"/>
      <c r="N6795" s="1796"/>
    </row>
    <row r="6796" spans="2:14" x14ac:dyDescent="0.35">
      <c r="B6796" s="1796"/>
      <c r="N6796" s="1796"/>
    </row>
    <row r="6797" spans="2:14" x14ac:dyDescent="0.35">
      <c r="B6797" s="1796"/>
      <c r="N6797" s="1796"/>
    </row>
    <row r="6798" spans="2:14" x14ac:dyDescent="0.35">
      <c r="B6798" s="1796"/>
      <c r="N6798" s="1796"/>
    </row>
    <row r="6799" spans="2:14" x14ac:dyDescent="0.35">
      <c r="B6799" s="1796"/>
      <c r="N6799" s="1796"/>
    </row>
    <row r="6800" spans="2:14" x14ac:dyDescent="0.35">
      <c r="B6800" s="1796"/>
      <c r="N6800" s="1796"/>
    </row>
    <row r="6801" spans="2:14" x14ac:dyDescent="0.35">
      <c r="B6801" s="1796"/>
      <c r="N6801" s="1796"/>
    </row>
    <row r="6802" spans="2:14" x14ac:dyDescent="0.35">
      <c r="B6802" s="1796"/>
      <c r="N6802" s="1796"/>
    </row>
    <row r="6803" spans="2:14" x14ac:dyDescent="0.35">
      <c r="B6803" s="1796"/>
      <c r="N6803" s="1796"/>
    </row>
    <row r="6804" spans="2:14" x14ac:dyDescent="0.35">
      <c r="B6804" s="1796"/>
      <c r="N6804" s="1796"/>
    </row>
    <row r="6805" spans="2:14" x14ac:dyDescent="0.35">
      <c r="B6805" s="1796"/>
      <c r="N6805" s="1796"/>
    </row>
    <row r="6806" spans="2:14" x14ac:dyDescent="0.35">
      <c r="B6806" s="1796"/>
      <c r="N6806" s="1796"/>
    </row>
    <row r="6807" spans="2:14" x14ac:dyDescent="0.35">
      <c r="B6807" s="1796"/>
      <c r="N6807" s="1796"/>
    </row>
    <row r="6808" spans="2:14" x14ac:dyDescent="0.35">
      <c r="B6808" s="1796"/>
      <c r="N6808" s="1796"/>
    </row>
    <row r="6809" spans="2:14" x14ac:dyDescent="0.35">
      <c r="B6809" s="1796"/>
      <c r="N6809" s="1796"/>
    </row>
    <row r="6810" spans="2:14" x14ac:dyDescent="0.35">
      <c r="B6810" s="1796"/>
      <c r="N6810" s="1796"/>
    </row>
    <row r="6811" spans="2:14" x14ac:dyDescent="0.35">
      <c r="B6811" s="1796"/>
      <c r="N6811" s="1796"/>
    </row>
    <row r="6812" spans="2:14" x14ac:dyDescent="0.35">
      <c r="B6812" s="1796"/>
      <c r="N6812" s="1796"/>
    </row>
    <row r="6813" spans="2:14" x14ac:dyDescent="0.35">
      <c r="B6813" s="1796"/>
      <c r="N6813" s="1796"/>
    </row>
    <row r="6814" spans="2:14" x14ac:dyDescent="0.35">
      <c r="B6814" s="1796"/>
      <c r="N6814" s="1796"/>
    </row>
    <row r="6815" spans="2:14" x14ac:dyDescent="0.35">
      <c r="B6815" s="1796"/>
      <c r="N6815" s="1796"/>
    </row>
    <row r="6816" spans="2:14" x14ac:dyDescent="0.35">
      <c r="B6816" s="1796"/>
      <c r="N6816" s="1796"/>
    </row>
    <row r="6817" spans="2:14" x14ac:dyDescent="0.35">
      <c r="B6817" s="1796"/>
      <c r="N6817" s="1796"/>
    </row>
    <row r="6818" spans="2:14" x14ac:dyDescent="0.35">
      <c r="B6818" s="1796"/>
      <c r="N6818" s="1796"/>
    </row>
    <row r="6819" spans="2:14" x14ac:dyDescent="0.35">
      <c r="B6819" s="1796"/>
      <c r="N6819" s="1796"/>
    </row>
    <row r="6820" spans="2:14" x14ac:dyDescent="0.35">
      <c r="B6820" s="1796"/>
      <c r="N6820" s="1796"/>
    </row>
    <row r="6821" spans="2:14" x14ac:dyDescent="0.35">
      <c r="B6821" s="1796"/>
      <c r="N6821" s="1796"/>
    </row>
    <row r="6822" spans="2:14" x14ac:dyDescent="0.35">
      <c r="B6822" s="1796"/>
      <c r="N6822" s="1796"/>
    </row>
    <row r="6823" spans="2:14" x14ac:dyDescent="0.35">
      <c r="B6823" s="1796"/>
      <c r="N6823" s="1796"/>
    </row>
    <row r="6824" spans="2:14" x14ac:dyDescent="0.35">
      <c r="B6824" s="1796"/>
      <c r="N6824" s="1796"/>
    </row>
    <row r="6825" spans="2:14" x14ac:dyDescent="0.35">
      <c r="B6825" s="1796"/>
      <c r="N6825" s="1796"/>
    </row>
    <row r="6826" spans="2:14" x14ac:dyDescent="0.35">
      <c r="B6826" s="1796"/>
      <c r="N6826" s="1796"/>
    </row>
    <row r="6827" spans="2:14" x14ac:dyDescent="0.35">
      <c r="B6827" s="1796"/>
      <c r="N6827" s="1796"/>
    </row>
    <row r="6828" spans="2:14" x14ac:dyDescent="0.35">
      <c r="B6828" s="1796"/>
      <c r="N6828" s="1796"/>
    </row>
    <row r="6829" spans="2:14" x14ac:dyDescent="0.35">
      <c r="B6829" s="1796"/>
      <c r="N6829" s="1796"/>
    </row>
    <row r="6830" spans="2:14" x14ac:dyDescent="0.35">
      <c r="B6830" s="1796"/>
      <c r="N6830" s="1796"/>
    </row>
    <row r="6831" spans="2:14" x14ac:dyDescent="0.35">
      <c r="B6831" s="1796"/>
      <c r="N6831" s="1796"/>
    </row>
    <row r="6832" spans="2:14" x14ac:dyDescent="0.35">
      <c r="B6832" s="1796"/>
      <c r="N6832" s="1796"/>
    </row>
    <row r="6833" spans="2:14" x14ac:dyDescent="0.35">
      <c r="B6833" s="1796"/>
      <c r="N6833" s="1796"/>
    </row>
    <row r="6834" spans="2:14" x14ac:dyDescent="0.35">
      <c r="B6834" s="1796"/>
      <c r="N6834" s="1796"/>
    </row>
    <row r="6835" spans="2:14" x14ac:dyDescent="0.35">
      <c r="B6835" s="1796"/>
      <c r="N6835" s="1796"/>
    </row>
    <row r="6836" spans="2:14" x14ac:dyDescent="0.35">
      <c r="B6836" s="1796"/>
      <c r="N6836" s="1796"/>
    </row>
    <row r="6837" spans="2:14" x14ac:dyDescent="0.35">
      <c r="B6837" s="1796"/>
      <c r="N6837" s="1796"/>
    </row>
    <row r="6838" spans="2:14" x14ac:dyDescent="0.35">
      <c r="B6838" s="1796"/>
      <c r="N6838" s="1796"/>
    </row>
    <row r="6839" spans="2:14" x14ac:dyDescent="0.35">
      <c r="B6839" s="1796"/>
      <c r="N6839" s="1796"/>
    </row>
    <row r="6840" spans="2:14" x14ac:dyDescent="0.35">
      <c r="B6840" s="1796"/>
      <c r="N6840" s="1796"/>
    </row>
    <row r="6841" spans="2:14" x14ac:dyDescent="0.35">
      <c r="B6841" s="1796"/>
      <c r="N6841" s="1796"/>
    </row>
    <row r="6842" spans="2:14" x14ac:dyDescent="0.35">
      <c r="B6842" s="1796"/>
      <c r="N6842" s="1796"/>
    </row>
    <row r="6843" spans="2:14" x14ac:dyDescent="0.35">
      <c r="B6843" s="1796"/>
      <c r="N6843" s="1796"/>
    </row>
    <row r="6844" spans="2:14" x14ac:dyDescent="0.35">
      <c r="B6844" s="1796"/>
      <c r="N6844" s="1796"/>
    </row>
    <row r="6845" spans="2:14" x14ac:dyDescent="0.35">
      <c r="B6845" s="1796"/>
      <c r="N6845" s="1796"/>
    </row>
    <row r="6846" spans="2:14" x14ac:dyDescent="0.35">
      <c r="B6846" s="1796"/>
      <c r="N6846" s="1796"/>
    </row>
    <row r="6847" spans="2:14" x14ac:dyDescent="0.35">
      <c r="B6847" s="1796"/>
      <c r="N6847" s="1796"/>
    </row>
    <row r="6848" spans="2:14" x14ac:dyDescent="0.35">
      <c r="B6848" s="1796"/>
      <c r="N6848" s="1796"/>
    </row>
    <row r="6849" spans="2:14" x14ac:dyDescent="0.35">
      <c r="B6849" s="1796"/>
      <c r="N6849" s="1796"/>
    </row>
    <row r="6850" spans="2:14" x14ac:dyDescent="0.35">
      <c r="B6850" s="1796"/>
      <c r="N6850" s="1796"/>
    </row>
    <row r="6851" spans="2:14" x14ac:dyDescent="0.35">
      <c r="B6851" s="1796"/>
      <c r="N6851" s="1796"/>
    </row>
    <row r="6852" spans="2:14" x14ac:dyDescent="0.35">
      <c r="B6852" s="1796"/>
      <c r="N6852" s="1796"/>
    </row>
    <row r="6853" spans="2:14" x14ac:dyDescent="0.35">
      <c r="B6853" s="1796"/>
      <c r="N6853" s="1796"/>
    </row>
    <row r="6854" spans="2:14" x14ac:dyDescent="0.35">
      <c r="B6854" s="1796"/>
      <c r="N6854" s="1796"/>
    </row>
    <row r="6855" spans="2:14" x14ac:dyDescent="0.35">
      <c r="B6855" s="1796"/>
      <c r="N6855" s="1796"/>
    </row>
    <row r="6856" spans="2:14" x14ac:dyDescent="0.35">
      <c r="B6856" s="1796"/>
      <c r="N6856" s="1796"/>
    </row>
    <row r="6857" spans="2:14" x14ac:dyDescent="0.35">
      <c r="B6857" s="1796"/>
      <c r="N6857" s="1796"/>
    </row>
    <row r="6858" spans="2:14" x14ac:dyDescent="0.35">
      <c r="B6858" s="1796"/>
      <c r="N6858" s="1796"/>
    </row>
    <row r="6859" spans="2:14" x14ac:dyDescent="0.35">
      <c r="B6859" s="1796"/>
      <c r="N6859" s="1796"/>
    </row>
    <row r="6860" spans="2:14" x14ac:dyDescent="0.35">
      <c r="B6860" s="1796"/>
      <c r="N6860" s="1796"/>
    </row>
    <row r="6861" spans="2:14" x14ac:dyDescent="0.35">
      <c r="B6861" s="1796"/>
      <c r="N6861" s="1796"/>
    </row>
    <row r="6862" spans="2:14" x14ac:dyDescent="0.35">
      <c r="B6862" s="1796"/>
      <c r="N6862" s="1796"/>
    </row>
    <row r="6863" spans="2:14" x14ac:dyDescent="0.35">
      <c r="B6863" s="1796"/>
      <c r="N6863" s="1796"/>
    </row>
    <row r="6864" spans="2:14" x14ac:dyDescent="0.35">
      <c r="B6864" s="1796"/>
      <c r="N6864" s="1796"/>
    </row>
    <row r="6865" spans="2:14" x14ac:dyDescent="0.35">
      <c r="B6865" s="1796"/>
      <c r="N6865" s="1796"/>
    </row>
    <row r="6866" spans="2:14" x14ac:dyDescent="0.35">
      <c r="B6866" s="1796"/>
      <c r="N6866" s="1796"/>
    </row>
    <row r="6867" spans="2:14" x14ac:dyDescent="0.35">
      <c r="B6867" s="1796"/>
      <c r="N6867" s="1796"/>
    </row>
    <row r="6868" spans="2:14" x14ac:dyDescent="0.35">
      <c r="B6868" s="1796"/>
      <c r="N6868" s="1796"/>
    </row>
    <row r="6869" spans="2:14" x14ac:dyDescent="0.35">
      <c r="B6869" s="1796"/>
      <c r="N6869" s="1796"/>
    </row>
    <row r="6870" spans="2:14" x14ac:dyDescent="0.35">
      <c r="B6870" s="1796"/>
      <c r="N6870" s="1796"/>
    </row>
    <row r="6871" spans="2:14" x14ac:dyDescent="0.35">
      <c r="B6871" s="1796"/>
      <c r="N6871" s="1796"/>
    </row>
    <row r="6872" spans="2:14" x14ac:dyDescent="0.35">
      <c r="B6872" s="1796"/>
      <c r="N6872" s="1796"/>
    </row>
    <row r="6873" spans="2:14" x14ac:dyDescent="0.35">
      <c r="B6873" s="1796"/>
      <c r="N6873" s="1796"/>
    </row>
    <row r="6874" spans="2:14" x14ac:dyDescent="0.35">
      <c r="B6874" s="1796"/>
      <c r="N6874" s="1796"/>
    </row>
    <row r="6875" spans="2:14" x14ac:dyDescent="0.35">
      <c r="B6875" s="1796"/>
      <c r="N6875" s="1796"/>
    </row>
    <row r="6876" spans="2:14" x14ac:dyDescent="0.35">
      <c r="B6876" s="1796"/>
      <c r="N6876" s="1796"/>
    </row>
    <row r="6877" spans="2:14" x14ac:dyDescent="0.35">
      <c r="B6877" s="1796"/>
      <c r="N6877" s="1796"/>
    </row>
    <row r="6878" spans="2:14" x14ac:dyDescent="0.35">
      <c r="B6878" s="1796"/>
      <c r="N6878" s="1796"/>
    </row>
    <row r="6879" spans="2:14" x14ac:dyDescent="0.35">
      <c r="B6879" s="1796"/>
      <c r="N6879" s="1796"/>
    </row>
    <row r="6880" spans="2:14" x14ac:dyDescent="0.35">
      <c r="B6880" s="1796"/>
      <c r="N6880" s="1796"/>
    </row>
    <row r="6881" spans="2:14" x14ac:dyDescent="0.35">
      <c r="B6881" s="1796"/>
      <c r="N6881" s="1796"/>
    </row>
    <row r="6882" spans="2:14" x14ac:dyDescent="0.35">
      <c r="B6882" s="1796"/>
      <c r="N6882" s="1796"/>
    </row>
    <row r="6883" spans="2:14" x14ac:dyDescent="0.35">
      <c r="B6883" s="1796"/>
      <c r="N6883" s="1796"/>
    </row>
    <row r="6884" spans="2:14" x14ac:dyDescent="0.35">
      <c r="B6884" s="1796"/>
      <c r="N6884" s="1796"/>
    </row>
    <row r="6885" spans="2:14" x14ac:dyDescent="0.35">
      <c r="B6885" s="1796"/>
      <c r="N6885" s="1796"/>
    </row>
    <row r="6886" spans="2:14" x14ac:dyDescent="0.35">
      <c r="B6886" s="1796"/>
      <c r="N6886" s="1796"/>
    </row>
    <row r="6887" spans="2:14" x14ac:dyDescent="0.35">
      <c r="B6887" s="1796"/>
      <c r="N6887" s="1796"/>
    </row>
    <row r="6888" spans="2:14" x14ac:dyDescent="0.35">
      <c r="B6888" s="1796"/>
      <c r="N6888" s="1796"/>
    </row>
    <row r="6889" spans="2:14" x14ac:dyDescent="0.35">
      <c r="B6889" s="1796"/>
      <c r="N6889" s="1796"/>
    </row>
    <row r="6890" spans="2:14" x14ac:dyDescent="0.35">
      <c r="B6890" s="1796"/>
      <c r="N6890" s="1796"/>
    </row>
    <row r="6891" spans="2:14" x14ac:dyDescent="0.35">
      <c r="B6891" s="1796"/>
      <c r="N6891" s="1796"/>
    </row>
    <row r="6892" spans="2:14" x14ac:dyDescent="0.35">
      <c r="B6892" s="1796"/>
      <c r="N6892" s="1796"/>
    </row>
    <row r="6893" spans="2:14" x14ac:dyDescent="0.35">
      <c r="B6893" s="1796"/>
      <c r="N6893" s="1796"/>
    </row>
    <row r="6894" spans="2:14" x14ac:dyDescent="0.35">
      <c r="B6894" s="1796"/>
      <c r="N6894" s="1796"/>
    </row>
    <row r="6895" spans="2:14" x14ac:dyDescent="0.35">
      <c r="B6895" s="1796"/>
      <c r="N6895" s="1796"/>
    </row>
    <row r="6896" spans="2:14" x14ac:dyDescent="0.35">
      <c r="B6896" s="1796"/>
      <c r="N6896" s="1796"/>
    </row>
    <row r="6897" spans="2:14" x14ac:dyDescent="0.35">
      <c r="B6897" s="1796"/>
      <c r="N6897" s="1796"/>
    </row>
    <row r="6898" spans="2:14" x14ac:dyDescent="0.35">
      <c r="B6898" s="1796"/>
      <c r="N6898" s="1796"/>
    </row>
    <row r="6899" spans="2:14" x14ac:dyDescent="0.35">
      <c r="B6899" s="1796"/>
      <c r="N6899" s="1796"/>
    </row>
    <row r="6900" spans="2:14" x14ac:dyDescent="0.35">
      <c r="B6900" s="1796"/>
      <c r="N6900" s="1796"/>
    </row>
    <row r="6901" spans="2:14" x14ac:dyDescent="0.35">
      <c r="B6901" s="1796"/>
      <c r="N6901" s="1796"/>
    </row>
    <row r="6902" spans="2:14" x14ac:dyDescent="0.35">
      <c r="B6902" s="1796"/>
      <c r="N6902" s="1796"/>
    </row>
    <row r="6903" spans="2:14" x14ac:dyDescent="0.35">
      <c r="B6903" s="1796"/>
      <c r="N6903" s="1796"/>
    </row>
    <row r="6904" spans="2:14" x14ac:dyDescent="0.35">
      <c r="B6904" s="1796"/>
      <c r="N6904" s="1796"/>
    </row>
    <row r="6905" spans="2:14" x14ac:dyDescent="0.35">
      <c r="B6905" s="1796"/>
      <c r="N6905" s="1796"/>
    </row>
    <row r="6906" spans="2:14" x14ac:dyDescent="0.35">
      <c r="B6906" s="1796"/>
      <c r="N6906" s="1796"/>
    </row>
    <row r="6907" spans="2:14" x14ac:dyDescent="0.35">
      <c r="B6907" s="1796"/>
      <c r="N6907" s="1796"/>
    </row>
    <row r="6908" spans="2:14" x14ac:dyDescent="0.35">
      <c r="B6908" s="1796"/>
      <c r="N6908" s="1796"/>
    </row>
    <row r="6909" spans="2:14" x14ac:dyDescent="0.35">
      <c r="B6909" s="1796"/>
      <c r="N6909" s="1796"/>
    </row>
    <row r="6910" spans="2:14" x14ac:dyDescent="0.35">
      <c r="B6910" s="1796"/>
      <c r="N6910" s="1796"/>
    </row>
    <row r="6911" spans="2:14" x14ac:dyDescent="0.35">
      <c r="B6911" s="1796"/>
      <c r="N6911" s="1796"/>
    </row>
    <row r="6912" spans="2:14" x14ac:dyDescent="0.35">
      <c r="B6912" s="1796"/>
      <c r="N6912" s="1796"/>
    </row>
    <row r="6913" spans="2:14" x14ac:dyDescent="0.35">
      <c r="B6913" s="1796"/>
      <c r="N6913" s="1796"/>
    </row>
    <row r="6914" spans="2:14" x14ac:dyDescent="0.35">
      <c r="B6914" s="1796"/>
      <c r="N6914" s="1796"/>
    </row>
    <row r="6915" spans="2:14" x14ac:dyDescent="0.35">
      <c r="B6915" s="1796"/>
      <c r="N6915" s="1796"/>
    </row>
    <row r="6916" spans="2:14" x14ac:dyDescent="0.35">
      <c r="B6916" s="1796"/>
      <c r="N6916" s="1796"/>
    </row>
    <row r="6917" spans="2:14" x14ac:dyDescent="0.35">
      <c r="B6917" s="1796"/>
      <c r="N6917" s="1796"/>
    </row>
    <row r="6918" spans="2:14" x14ac:dyDescent="0.35">
      <c r="B6918" s="1796"/>
      <c r="N6918" s="1796"/>
    </row>
    <row r="6919" spans="2:14" x14ac:dyDescent="0.35">
      <c r="B6919" s="1796"/>
      <c r="N6919" s="1796"/>
    </row>
    <row r="6920" spans="2:14" x14ac:dyDescent="0.35">
      <c r="B6920" s="1796"/>
      <c r="N6920" s="1796"/>
    </row>
    <row r="6921" spans="2:14" x14ac:dyDescent="0.35">
      <c r="B6921" s="1796"/>
      <c r="N6921" s="1796"/>
    </row>
    <row r="6922" spans="2:14" x14ac:dyDescent="0.35">
      <c r="B6922" s="1796"/>
      <c r="N6922" s="1796"/>
    </row>
    <row r="6923" spans="2:14" x14ac:dyDescent="0.35">
      <c r="B6923" s="1796"/>
      <c r="N6923" s="1796"/>
    </row>
    <row r="6924" spans="2:14" x14ac:dyDescent="0.35">
      <c r="B6924" s="1796"/>
      <c r="N6924" s="1796"/>
    </row>
    <row r="6925" spans="2:14" x14ac:dyDescent="0.35">
      <c r="B6925" s="1796"/>
      <c r="N6925" s="1796"/>
    </row>
    <row r="6926" spans="2:14" x14ac:dyDescent="0.35">
      <c r="B6926" s="1796"/>
      <c r="N6926" s="1796"/>
    </row>
    <row r="6927" spans="2:14" x14ac:dyDescent="0.35">
      <c r="B6927" s="1796"/>
      <c r="N6927" s="1796"/>
    </row>
    <row r="6928" spans="2:14" x14ac:dyDescent="0.35">
      <c r="B6928" s="1796"/>
      <c r="N6928" s="1796"/>
    </row>
    <row r="6929" spans="2:14" x14ac:dyDescent="0.35">
      <c r="B6929" s="1796"/>
      <c r="N6929" s="1796"/>
    </row>
    <row r="6930" spans="2:14" x14ac:dyDescent="0.35">
      <c r="B6930" s="1796"/>
      <c r="N6930" s="1796"/>
    </row>
    <row r="6931" spans="2:14" x14ac:dyDescent="0.35">
      <c r="B6931" s="1796"/>
      <c r="N6931" s="1796"/>
    </row>
    <row r="6932" spans="2:14" x14ac:dyDescent="0.35">
      <c r="B6932" s="1796"/>
      <c r="N6932" s="1796"/>
    </row>
    <row r="6933" spans="2:14" x14ac:dyDescent="0.35">
      <c r="B6933" s="1796"/>
      <c r="N6933" s="1796"/>
    </row>
    <row r="6934" spans="2:14" x14ac:dyDescent="0.35">
      <c r="B6934" s="1796"/>
      <c r="N6934" s="1796"/>
    </row>
    <row r="6935" spans="2:14" x14ac:dyDescent="0.35">
      <c r="B6935" s="1796"/>
      <c r="N6935" s="1796"/>
    </row>
    <row r="6936" spans="2:14" x14ac:dyDescent="0.35">
      <c r="B6936" s="1796"/>
      <c r="N6936" s="1796"/>
    </row>
    <row r="6937" spans="2:14" x14ac:dyDescent="0.35">
      <c r="B6937" s="1796"/>
      <c r="N6937" s="1796"/>
    </row>
    <row r="6938" spans="2:14" x14ac:dyDescent="0.35">
      <c r="B6938" s="1796"/>
      <c r="N6938" s="1796"/>
    </row>
    <row r="6939" spans="2:14" x14ac:dyDescent="0.35">
      <c r="B6939" s="1796"/>
      <c r="N6939" s="1796"/>
    </row>
    <row r="6940" spans="2:14" x14ac:dyDescent="0.35">
      <c r="B6940" s="1796"/>
      <c r="N6940" s="1796"/>
    </row>
    <row r="6941" spans="2:14" x14ac:dyDescent="0.35">
      <c r="B6941" s="1796"/>
      <c r="N6941" s="1796"/>
    </row>
    <row r="6942" spans="2:14" x14ac:dyDescent="0.35">
      <c r="B6942" s="1796"/>
      <c r="N6942" s="1796"/>
    </row>
    <row r="6943" spans="2:14" x14ac:dyDescent="0.35">
      <c r="B6943" s="1796"/>
      <c r="N6943" s="1796"/>
    </row>
    <row r="6944" spans="2:14" x14ac:dyDescent="0.35">
      <c r="B6944" s="1796"/>
      <c r="N6944" s="1796"/>
    </row>
    <row r="6945" spans="2:14" x14ac:dyDescent="0.35">
      <c r="B6945" s="1796"/>
      <c r="N6945" s="1796"/>
    </row>
    <row r="6946" spans="2:14" x14ac:dyDescent="0.35">
      <c r="B6946" s="1796"/>
      <c r="N6946" s="1796"/>
    </row>
    <row r="6947" spans="2:14" x14ac:dyDescent="0.35">
      <c r="B6947" s="1796"/>
      <c r="N6947" s="1796"/>
    </row>
    <row r="6948" spans="2:14" x14ac:dyDescent="0.35">
      <c r="B6948" s="1796"/>
      <c r="N6948" s="1796"/>
    </row>
    <row r="6949" spans="2:14" x14ac:dyDescent="0.35">
      <c r="B6949" s="1796"/>
      <c r="N6949" s="1796"/>
    </row>
    <row r="6950" spans="2:14" x14ac:dyDescent="0.35">
      <c r="B6950" s="1796"/>
      <c r="N6950" s="1796"/>
    </row>
    <row r="6951" spans="2:14" x14ac:dyDescent="0.35">
      <c r="B6951" s="1796"/>
      <c r="N6951" s="1796"/>
    </row>
    <row r="6952" spans="2:14" x14ac:dyDescent="0.35">
      <c r="B6952" s="1796"/>
      <c r="N6952" s="1796"/>
    </row>
    <row r="6953" spans="2:14" x14ac:dyDescent="0.35">
      <c r="B6953" s="1796"/>
      <c r="N6953" s="1796"/>
    </row>
    <row r="6954" spans="2:14" x14ac:dyDescent="0.35">
      <c r="B6954" s="1796"/>
      <c r="N6954" s="1796"/>
    </row>
    <row r="6955" spans="2:14" x14ac:dyDescent="0.35">
      <c r="B6955" s="1796"/>
      <c r="N6955" s="1796"/>
    </row>
    <row r="6956" spans="2:14" x14ac:dyDescent="0.35">
      <c r="B6956" s="1796"/>
      <c r="N6956" s="1796"/>
    </row>
    <row r="6957" spans="2:14" x14ac:dyDescent="0.35">
      <c r="B6957" s="1796"/>
      <c r="N6957" s="1796"/>
    </row>
    <row r="6958" spans="2:14" x14ac:dyDescent="0.35">
      <c r="B6958" s="1796"/>
      <c r="N6958" s="1796"/>
    </row>
    <row r="6959" spans="2:14" x14ac:dyDescent="0.35">
      <c r="B6959" s="1796"/>
      <c r="N6959" s="1796"/>
    </row>
    <row r="6960" spans="2:14" x14ac:dyDescent="0.35">
      <c r="B6960" s="1796"/>
      <c r="N6960" s="1796"/>
    </row>
    <row r="6961" spans="2:14" x14ac:dyDescent="0.35">
      <c r="B6961" s="1796"/>
      <c r="N6961" s="1796"/>
    </row>
    <row r="6962" spans="2:14" x14ac:dyDescent="0.35">
      <c r="B6962" s="1796"/>
      <c r="N6962" s="1796"/>
    </row>
    <row r="6963" spans="2:14" x14ac:dyDescent="0.35">
      <c r="B6963" s="1796"/>
      <c r="N6963" s="1796"/>
    </row>
    <row r="6964" spans="2:14" x14ac:dyDescent="0.35">
      <c r="B6964" s="1796"/>
      <c r="N6964" s="1796"/>
    </row>
    <row r="6965" spans="2:14" x14ac:dyDescent="0.35">
      <c r="B6965" s="1796"/>
      <c r="N6965" s="1796"/>
    </row>
    <row r="6966" spans="2:14" x14ac:dyDescent="0.35">
      <c r="B6966" s="1796"/>
      <c r="N6966" s="1796"/>
    </row>
    <row r="6967" spans="2:14" x14ac:dyDescent="0.35">
      <c r="B6967" s="1796"/>
      <c r="N6967" s="1796"/>
    </row>
    <row r="6968" spans="2:14" x14ac:dyDescent="0.35">
      <c r="B6968" s="1796"/>
      <c r="N6968" s="1796"/>
    </row>
    <row r="6969" spans="2:14" x14ac:dyDescent="0.35">
      <c r="B6969" s="1796"/>
      <c r="N6969" s="1796"/>
    </row>
    <row r="6970" spans="2:14" x14ac:dyDescent="0.35">
      <c r="B6970" s="1796"/>
      <c r="N6970" s="1796"/>
    </row>
    <row r="6971" spans="2:14" x14ac:dyDescent="0.35">
      <c r="B6971" s="1796"/>
      <c r="N6971" s="1796"/>
    </row>
    <row r="6972" spans="2:14" x14ac:dyDescent="0.35">
      <c r="B6972" s="1796"/>
      <c r="N6972" s="1796"/>
    </row>
    <row r="6973" spans="2:14" x14ac:dyDescent="0.35">
      <c r="B6973" s="1796"/>
      <c r="N6973" s="1796"/>
    </row>
    <row r="6974" spans="2:14" x14ac:dyDescent="0.35">
      <c r="B6974" s="1796"/>
      <c r="N6974" s="1796"/>
    </row>
    <row r="6975" spans="2:14" x14ac:dyDescent="0.35">
      <c r="B6975" s="1796"/>
      <c r="N6975" s="1796"/>
    </row>
    <row r="6976" spans="2:14" x14ac:dyDescent="0.35">
      <c r="B6976" s="1796"/>
      <c r="N6976" s="1796"/>
    </row>
    <row r="6977" spans="2:14" x14ac:dyDescent="0.35">
      <c r="B6977" s="1796"/>
      <c r="N6977" s="1796"/>
    </row>
    <row r="6978" spans="2:14" x14ac:dyDescent="0.35">
      <c r="B6978" s="1796"/>
      <c r="N6978" s="1796"/>
    </row>
    <row r="6979" spans="2:14" x14ac:dyDescent="0.35">
      <c r="B6979" s="1796"/>
      <c r="N6979" s="1796"/>
    </row>
    <row r="6980" spans="2:14" x14ac:dyDescent="0.35">
      <c r="B6980" s="1796"/>
      <c r="N6980" s="1796"/>
    </row>
    <row r="6981" spans="2:14" x14ac:dyDescent="0.35">
      <c r="B6981" s="1796"/>
      <c r="N6981" s="1796"/>
    </row>
    <row r="6982" spans="2:14" x14ac:dyDescent="0.35">
      <c r="B6982" s="1796"/>
      <c r="N6982" s="1796"/>
    </row>
    <row r="6983" spans="2:14" x14ac:dyDescent="0.35">
      <c r="B6983" s="1796"/>
      <c r="N6983" s="1796"/>
    </row>
    <row r="6984" spans="2:14" x14ac:dyDescent="0.35">
      <c r="B6984" s="1796"/>
      <c r="N6984" s="1796"/>
    </row>
    <row r="6985" spans="2:14" x14ac:dyDescent="0.35">
      <c r="B6985" s="1796"/>
      <c r="N6985" s="1796"/>
    </row>
    <row r="6986" spans="2:14" x14ac:dyDescent="0.35">
      <c r="B6986" s="1796"/>
      <c r="N6986" s="1796"/>
    </row>
    <row r="6987" spans="2:14" x14ac:dyDescent="0.35">
      <c r="B6987" s="1796"/>
      <c r="N6987" s="1796"/>
    </row>
    <row r="6988" spans="2:14" x14ac:dyDescent="0.35">
      <c r="B6988" s="1796"/>
      <c r="N6988" s="1796"/>
    </row>
    <row r="6989" spans="2:14" x14ac:dyDescent="0.35">
      <c r="B6989" s="1796"/>
      <c r="N6989" s="1796"/>
    </row>
    <row r="6990" spans="2:14" x14ac:dyDescent="0.35">
      <c r="B6990" s="1796"/>
      <c r="N6990" s="1796"/>
    </row>
    <row r="6991" spans="2:14" x14ac:dyDescent="0.35">
      <c r="B6991" s="1796"/>
      <c r="N6991" s="1796"/>
    </row>
    <row r="6992" spans="2:14" x14ac:dyDescent="0.35">
      <c r="B6992" s="1796"/>
      <c r="N6992" s="1796"/>
    </row>
    <row r="6993" spans="2:14" x14ac:dyDescent="0.35">
      <c r="B6993" s="1796"/>
      <c r="N6993" s="1796"/>
    </row>
    <row r="6994" spans="2:14" x14ac:dyDescent="0.35">
      <c r="B6994" s="1796"/>
      <c r="N6994" s="1796"/>
    </row>
    <row r="6995" spans="2:14" x14ac:dyDescent="0.35">
      <c r="B6995" s="1796"/>
      <c r="N6995" s="1796"/>
    </row>
    <row r="6996" spans="2:14" x14ac:dyDescent="0.35">
      <c r="B6996" s="1796"/>
      <c r="N6996" s="1796"/>
    </row>
    <row r="6997" spans="2:14" x14ac:dyDescent="0.35">
      <c r="B6997" s="1796"/>
      <c r="N6997" s="1796"/>
    </row>
    <row r="6998" spans="2:14" x14ac:dyDescent="0.35">
      <c r="B6998" s="1796"/>
      <c r="N6998" s="1796"/>
    </row>
    <row r="6999" spans="2:14" x14ac:dyDescent="0.35">
      <c r="B6999" s="1796"/>
      <c r="N6999" s="1796"/>
    </row>
    <row r="7000" spans="2:14" x14ac:dyDescent="0.35">
      <c r="B7000" s="1796"/>
      <c r="N7000" s="1796"/>
    </row>
    <row r="7001" spans="2:14" x14ac:dyDescent="0.35">
      <c r="B7001" s="1796"/>
      <c r="N7001" s="1796"/>
    </row>
    <row r="7002" spans="2:14" x14ac:dyDescent="0.35">
      <c r="B7002" s="1796"/>
      <c r="N7002" s="1796"/>
    </row>
    <row r="7003" spans="2:14" x14ac:dyDescent="0.35">
      <c r="B7003" s="1796"/>
      <c r="N7003" s="1796"/>
    </row>
    <row r="7004" spans="2:14" x14ac:dyDescent="0.35">
      <c r="B7004" s="1796"/>
      <c r="N7004" s="1796"/>
    </row>
    <row r="7005" spans="2:14" x14ac:dyDescent="0.35">
      <c r="B7005" s="1796"/>
      <c r="N7005" s="1796"/>
    </row>
    <row r="7006" spans="2:14" x14ac:dyDescent="0.35">
      <c r="B7006" s="1796"/>
      <c r="N7006" s="1796"/>
    </row>
    <row r="7007" spans="2:14" x14ac:dyDescent="0.35">
      <c r="B7007" s="1796"/>
      <c r="N7007" s="1796"/>
    </row>
    <row r="7008" spans="2:14" x14ac:dyDescent="0.35">
      <c r="B7008" s="1796"/>
      <c r="N7008" s="1796"/>
    </row>
    <row r="7009" spans="2:14" x14ac:dyDescent="0.35">
      <c r="B7009" s="1796"/>
      <c r="N7009" s="1796"/>
    </row>
    <row r="7010" spans="2:14" x14ac:dyDescent="0.35">
      <c r="B7010" s="1796"/>
      <c r="N7010" s="1796"/>
    </row>
    <row r="7011" spans="2:14" x14ac:dyDescent="0.35">
      <c r="B7011" s="1796"/>
      <c r="N7011" s="1796"/>
    </row>
    <row r="7012" spans="2:14" x14ac:dyDescent="0.35">
      <c r="B7012" s="1796"/>
      <c r="N7012" s="1796"/>
    </row>
    <row r="7013" spans="2:14" x14ac:dyDescent="0.35">
      <c r="B7013" s="1796"/>
      <c r="N7013" s="1796"/>
    </row>
    <row r="7014" spans="2:14" x14ac:dyDescent="0.35">
      <c r="B7014" s="1796"/>
      <c r="N7014" s="1796"/>
    </row>
    <row r="7015" spans="2:14" x14ac:dyDescent="0.35">
      <c r="B7015" s="1796"/>
      <c r="N7015" s="1796"/>
    </row>
    <row r="7016" spans="2:14" x14ac:dyDescent="0.35">
      <c r="B7016" s="1796"/>
      <c r="N7016" s="1796"/>
    </row>
    <row r="7017" spans="2:14" x14ac:dyDescent="0.35">
      <c r="B7017" s="1796"/>
      <c r="N7017" s="1796"/>
    </row>
    <row r="7018" spans="2:14" x14ac:dyDescent="0.35">
      <c r="B7018" s="1796"/>
      <c r="N7018" s="1796"/>
    </row>
    <row r="7019" spans="2:14" x14ac:dyDescent="0.35">
      <c r="B7019" s="1796"/>
      <c r="N7019" s="1796"/>
    </row>
    <row r="7020" spans="2:14" x14ac:dyDescent="0.35">
      <c r="B7020" s="1796"/>
      <c r="N7020" s="1796"/>
    </row>
    <row r="7021" spans="2:14" x14ac:dyDescent="0.35">
      <c r="B7021" s="1796"/>
      <c r="N7021" s="1796"/>
    </row>
    <row r="7022" spans="2:14" x14ac:dyDescent="0.35">
      <c r="B7022" s="1796"/>
      <c r="N7022" s="1796"/>
    </row>
    <row r="7023" spans="2:14" x14ac:dyDescent="0.35">
      <c r="B7023" s="1796"/>
      <c r="N7023" s="1796"/>
    </row>
    <row r="7024" spans="2:14" x14ac:dyDescent="0.35">
      <c r="B7024" s="1796"/>
      <c r="N7024" s="1796"/>
    </row>
    <row r="7025" spans="2:14" x14ac:dyDescent="0.35">
      <c r="B7025" s="1796"/>
      <c r="N7025" s="1796"/>
    </row>
    <row r="7026" spans="2:14" x14ac:dyDescent="0.35">
      <c r="B7026" s="1796"/>
      <c r="N7026" s="1796"/>
    </row>
    <row r="7027" spans="2:14" x14ac:dyDescent="0.35">
      <c r="B7027" s="1796"/>
      <c r="N7027" s="1796"/>
    </row>
    <row r="7028" spans="2:14" x14ac:dyDescent="0.35">
      <c r="B7028" s="1796"/>
      <c r="N7028" s="1796"/>
    </row>
    <row r="7029" spans="2:14" x14ac:dyDescent="0.35">
      <c r="B7029" s="1796"/>
      <c r="N7029" s="1796"/>
    </row>
    <row r="7030" spans="2:14" x14ac:dyDescent="0.35">
      <c r="B7030" s="1796"/>
      <c r="N7030" s="1796"/>
    </row>
    <row r="7031" spans="2:14" x14ac:dyDescent="0.35">
      <c r="B7031" s="1796"/>
      <c r="N7031" s="1796"/>
    </row>
    <row r="7032" spans="2:14" x14ac:dyDescent="0.35">
      <c r="B7032" s="1796"/>
      <c r="N7032" s="1796"/>
    </row>
    <row r="7033" spans="2:14" x14ac:dyDescent="0.35">
      <c r="B7033" s="1796"/>
      <c r="N7033" s="1796"/>
    </row>
    <row r="7034" spans="2:14" x14ac:dyDescent="0.35">
      <c r="B7034" s="1796"/>
      <c r="N7034" s="1796"/>
    </row>
    <row r="7035" spans="2:14" x14ac:dyDescent="0.35">
      <c r="B7035" s="1796"/>
      <c r="N7035" s="1796"/>
    </row>
    <row r="7036" spans="2:14" x14ac:dyDescent="0.35">
      <c r="B7036" s="1796"/>
      <c r="N7036" s="1796"/>
    </row>
    <row r="7037" spans="2:14" x14ac:dyDescent="0.35">
      <c r="B7037" s="1796"/>
      <c r="N7037" s="1796"/>
    </row>
    <row r="7038" spans="2:14" x14ac:dyDescent="0.35">
      <c r="B7038" s="1796"/>
      <c r="N7038" s="1796"/>
    </row>
    <row r="7039" spans="2:14" x14ac:dyDescent="0.35">
      <c r="B7039" s="1796"/>
      <c r="N7039" s="1796"/>
    </row>
    <row r="7040" spans="2:14" x14ac:dyDescent="0.35">
      <c r="B7040" s="1796"/>
      <c r="N7040" s="1796"/>
    </row>
    <row r="7041" spans="2:14" x14ac:dyDescent="0.35">
      <c r="B7041" s="1796"/>
      <c r="N7041" s="1796"/>
    </row>
    <row r="7042" spans="2:14" x14ac:dyDescent="0.35">
      <c r="B7042" s="1796"/>
      <c r="N7042" s="1796"/>
    </row>
    <row r="7043" spans="2:14" x14ac:dyDescent="0.35">
      <c r="B7043" s="1796"/>
      <c r="N7043" s="1796"/>
    </row>
    <row r="7044" spans="2:14" x14ac:dyDescent="0.35">
      <c r="B7044" s="1796"/>
      <c r="N7044" s="1796"/>
    </row>
    <row r="7045" spans="2:14" x14ac:dyDescent="0.35">
      <c r="B7045" s="1796"/>
      <c r="N7045" s="1796"/>
    </row>
    <row r="7046" spans="2:14" x14ac:dyDescent="0.35">
      <c r="B7046" s="1796"/>
      <c r="N7046" s="1796"/>
    </row>
    <row r="7047" spans="2:14" x14ac:dyDescent="0.35">
      <c r="B7047" s="1796"/>
      <c r="N7047" s="1796"/>
    </row>
    <row r="7048" spans="2:14" x14ac:dyDescent="0.35">
      <c r="B7048" s="1796"/>
      <c r="N7048" s="1796"/>
    </row>
    <row r="7049" spans="2:14" x14ac:dyDescent="0.35">
      <c r="B7049" s="1796"/>
      <c r="N7049" s="1796"/>
    </row>
    <row r="7050" spans="2:14" x14ac:dyDescent="0.35">
      <c r="B7050" s="1796"/>
      <c r="N7050" s="1796"/>
    </row>
    <row r="7051" spans="2:14" x14ac:dyDescent="0.35">
      <c r="B7051" s="1796"/>
      <c r="N7051" s="1796"/>
    </row>
    <row r="7052" spans="2:14" x14ac:dyDescent="0.35">
      <c r="B7052" s="1796"/>
      <c r="N7052" s="1796"/>
    </row>
    <row r="7053" spans="2:14" x14ac:dyDescent="0.35">
      <c r="B7053" s="1796"/>
      <c r="N7053" s="1796"/>
    </row>
    <row r="7054" spans="2:14" x14ac:dyDescent="0.35">
      <c r="B7054" s="1796"/>
      <c r="N7054" s="1796"/>
    </row>
    <row r="7055" spans="2:14" x14ac:dyDescent="0.35">
      <c r="B7055" s="1796"/>
      <c r="N7055" s="1796"/>
    </row>
    <row r="7056" spans="2:14" x14ac:dyDescent="0.35">
      <c r="B7056" s="1796"/>
      <c r="N7056" s="1796"/>
    </row>
    <row r="7057" spans="2:14" x14ac:dyDescent="0.35">
      <c r="B7057" s="1796"/>
      <c r="N7057" s="1796"/>
    </row>
    <row r="7058" spans="2:14" x14ac:dyDescent="0.35">
      <c r="B7058" s="1796"/>
      <c r="N7058" s="1796"/>
    </row>
    <row r="7059" spans="2:14" x14ac:dyDescent="0.35">
      <c r="B7059" s="1796"/>
      <c r="N7059" s="1796"/>
    </row>
    <row r="7060" spans="2:14" x14ac:dyDescent="0.35">
      <c r="B7060" s="1796"/>
      <c r="N7060" s="1796"/>
    </row>
    <row r="7061" spans="2:14" x14ac:dyDescent="0.35">
      <c r="B7061" s="1796"/>
      <c r="N7061" s="1796"/>
    </row>
    <row r="7062" spans="2:14" x14ac:dyDescent="0.35">
      <c r="B7062" s="1796"/>
      <c r="N7062" s="1796"/>
    </row>
    <row r="7063" spans="2:14" x14ac:dyDescent="0.35">
      <c r="B7063" s="1796"/>
      <c r="N7063" s="1796"/>
    </row>
    <row r="7064" spans="2:14" x14ac:dyDescent="0.35">
      <c r="B7064" s="1796"/>
      <c r="N7064" s="1796"/>
    </row>
    <row r="7065" spans="2:14" x14ac:dyDescent="0.35">
      <c r="B7065" s="1796"/>
      <c r="N7065" s="1796"/>
    </row>
    <row r="7066" spans="2:14" x14ac:dyDescent="0.35">
      <c r="B7066" s="1796"/>
      <c r="N7066" s="1796"/>
    </row>
    <row r="7067" spans="2:14" x14ac:dyDescent="0.35">
      <c r="B7067" s="1796"/>
      <c r="N7067" s="1796"/>
    </row>
    <row r="7068" spans="2:14" x14ac:dyDescent="0.35">
      <c r="B7068" s="1796"/>
      <c r="N7068" s="1796"/>
    </row>
    <row r="7069" spans="2:14" x14ac:dyDescent="0.35">
      <c r="B7069" s="1796"/>
      <c r="N7069" s="1796"/>
    </row>
    <row r="7070" spans="2:14" x14ac:dyDescent="0.35">
      <c r="B7070" s="1796"/>
      <c r="N7070" s="1796"/>
    </row>
    <row r="7071" spans="2:14" x14ac:dyDescent="0.35">
      <c r="B7071" s="1796"/>
      <c r="N7071" s="1796"/>
    </row>
    <row r="7072" spans="2:14" x14ac:dyDescent="0.35">
      <c r="B7072" s="1796"/>
      <c r="N7072" s="1796"/>
    </row>
    <row r="7073" spans="2:14" x14ac:dyDescent="0.35">
      <c r="B7073" s="1796"/>
      <c r="N7073" s="1796"/>
    </row>
    <row r="7074" spans="2:14" x14ac:dyDescent="0.35">
      <c r="B7074" s="1796"/>
      <c r="N7074" s="1796"/>
    </row>
    <row r="7075" spans="2:14" x14ac:dyDescent="0.35">
      <c r="B7075" s="1796"/>
      <c r="N7075" s="1796"/>
    </row>
    <row r="7076" spans="2:14" x14ac:dyDescent="0.35">
      <c r="B7076" s="1796"/>
      <c r="N7076" s="1796"/>
    </row>
    <row r="7077" spans="2:14" x14ac:dyDescent="0.35">
      <c r="B7077" s="1796"/>
      <c r="N7077" s="1796"/>
    </row>
    <row r="7078" spans="2:14" x14ac:dyDescent="0.35">
      <c r="B7078" s="1796"/>
      <c r="N7078" s="1796"/>
    </row>
    <row r="7079" spans="2:14" x14ac:dyDescent="0.35">
      <c r="B7079" s="1796"/>
      <c r="N7079" s="1796"/>
    </row>
    <row r="7080" spans="2:14" x14ac:dyDescent="0.35">
      <c r="B7080" s="1796"/>
      <c r="N7080" s="1796"/>
    </row>
    <row r="7081" spans="2:14" x14ac:dyDescent="0.35">
      <c r="B7081" s="1796"/>
      <c r="N7081" s="1796"/>
    </row>
    <row r="7082" spans="2:14" x14ac:dyDescent="0.35">
      <c r="B7082" s="1796"/>
      <c r="N7082" s="1796"/>
    </row>
    <row r="7083" spans="2:14" x14ac:dyDescent="0.35">
      <c r="B7083" s="1796"/>
      <c r="N7083" s="1796"/>
    </row>
    <row r="7084" spans="2:14" x14ac:dyDescent="0.35">
      <c r="B7084" s="1796"/>
      <c r="N7084" s="1796"/>
    </row>
    <row r="7085" spans="2:14" x14ac:dyDescent="0.35">
      <c r="B7085" s="1796"/>
      <c r="N7085" s="1796"/>
    </row>
    <row r="7086" spans="2:14" x14ac:dyDescent="0.35">
      <c r="B7086" s="1796"/>
      <c r="N7086" s="1796"/>
    </row>
    <row r="7087" spans="2:14" x14ac:dyDescent="0.35">
      <c r="B7087" s="1796"/>
      <c r="N7087" s="1796"/>
    </row>
    <row r="7088" spans="2:14" x14ac:dyDescent="0.35">
      <c r="B7088" s="1796"/>
      <c r="N7088" s="1796"/>
    </row>
    <row r="7089" spans="2:14" x14ac:dyDescent="0.35">
      <c r="B7089" s="1796"/>
      <c r="N7089" s="1796"/>
    </row>
    <row r="7090" spans="2:14" x14ac:dyDescent="0.35">
      <c r="B7090" s="1796"/>
      <c r="N7090" s="1796"/>
    </row>
    <row r="7091" spans="2:14" x14ac:dyDescent="0.35">
      <c r="B7091" s="1796"/>
      <c r="N7091" s="1796"/>
    </row>
    <row r="7092" spans="2:14" x14ac:dyDescent="0.35">
      <c r="B7092" s="1796"/>
      <c r="N7092" s="1796"/>
    </row>
    <row r="7093" spans="2:14" x14ac:dyDescent="0.35">
      <c r="B7093" s="1796"/>
      <c r="N7093" s="1796"/>
    </row>
    <row r="7094" spans="2:14" x14ac:dyDescent="0.35">
      <c r="B7094" s="1796"/>
      <c r="N7094" s="1796"/>
    </row>
    <row r="7095" spans="2:14" x14ac:dyDescent="0.35">
      <c r="B7095" s="1796"/>
      <c r="N7095" s="1796"/>
    </row>
    <row r="7096" spans="2:14" x14ac:dyDescent="0.35">
      <c r="B7096" s="1796"/>
      <c r="N7096" s="1796"/>
    </row>
    <row r="7097" spans="2:14" x14ac:dyDescent="0.35">
      <c r="B7097" s="1796"/>
      <c r="N7097" s="1796"/>
    </row>
    <row r="7098" spans="2:14" x14ac:dyDescent="0.35">
      <c r="B7098" s="1796"/>
      <c r="N7098" s="1796"/>
    </row>
    <row r="7099" spans="2:14" x14ac:dyDescent="0.35">
      <c r="B7099" s="1796"/>
      <c r="N7099" s="1796"/>
    </row>
    <row r="7100" spans="2:14" x14ac:dyDescent="0.35">
      <c r="B7100" s="1796"/>
      <c r="N7100" s="1796"/>
    </row>
    <row r="7101" spans="2:14" x14ac:dyDescent="0.35">
      <c r="B7101" s="1796"/>
      <c r="N7101" s="1796"/>
    </row>
    <row r="7102" spans="2:14" x14ac:dyDescent="0.35">
      <c r="B7102" s="1796"/>
      <c r="N7102" s="1796"/>
    </row>
    <row r="7103" spans="2:14" x14ac:dyDescent="0.35">
      <c r="B7103" s="1796"/>
      <c r="N7103" s="1796"/>
    </row>
    <row r="7104" spans="2:14" x14ac:dyDescent="0.35">
      <c r="B7104" s="1796"/>
      <c r="N7104" s="1796"/>
    </row>
    <row r="7105" spans="2:14" x14ac:dyDescent="0.35">
      <c r="B7105" s="1796"/>
      <c r="N7105" s="1796"/>
    </row>
    <row r="7106" spans="2:14" x14ac:dyDescent="0.35">
      <c r="B7106" s="1796"/>
      <c r="N7106" s="1796"/>
    </row>
    <row r="7107" spans="2:14" x14ac:dyDescent="0.35">
      <c r="B7107" s="1796"/>
      <c r="N7107" s="1796"/>
    </row>
    <row r="7108" spans="2:14" x14ac:dyDescent="0.35">
      <c r="B7108" s="1796"/>
      <c r="N7108" s="1796"/>
    </row>
    <row r="7109" spans="2:14" x14ac:dyDescent="0.35">
      <c r="B7109" s="1796"/>
      <c r="N7109" s="1796"/>
    </row>
    <row r="7110" spans="2:14" x14ac:dyDescent="0.35">
      <c r="B7110" s="1796"/>
      <c r="N7110" s="1796"/>
    </row>
    <row r="7111" spans="2:14" x14ac:dyDescent="0.35">
      <c r="B7111" s="1796"/>
      <c r="N7111" s="1796"/>
    </row>
    <row r="7112" spans="2:14" x14ac:dyDescent="0.35">
      <c r="B7112" s="1796"/>
      <c r="N7112" s="1796"/>
    </row>
    <row r="7113" spans="2:14" x14ac:dyDescent="0.35">
      <c r="B7113" s="1796"/>
      <c r="N7113" s="1796"/>
    </row>
    <row r="7114" spans="2:14" x14ac:dyDescent="0.35">
      <c r="B7114" s="1796"/>
      <c r="N7114" s="1796"/>
    </row>
    <row r="7115" spans="2:14" x14ac:dyDescent="0.35">
      <c r="B7115" s="1796"/>
      <c r="N7115" s="1796"/>
    </row>
    <row r="7116" spans="2:14" x14ac:dyDescent="0.35">
      <c r="B7116" s="1796"/>
      <c r="N7116" s="1796"/>
    </row>
    <row r="7117" spans="2:14" x14ac:dyDescent="0.35">
      <c r="B7117" s="1796"/>
      <c r="N7117" s="1796"/>
    </row>
    <row r="7118" spans="2:14" x14ac:dyDescent="0.35">
      <c r="B7118" s="1796"/>
      <c r="N7118" s="1796"/>
    </row>
    <row r="7119" spans="2:14" x14ac:dyDescent="0.35">
      <c r="B7119" s="1796"/>
      <c r="N7119" s="1796"/>
    </row>
    <row r="7120" spans="2:14" x14ac:dyDescent="0.35">
      <c r="B7120" s="1796"/>
      <c r="N7120" s="1796"/>
    </row>
    <row r="7121" spans="2:14" x14ac:dyDescent="0.35">
      <c r="B7121" s="1796"/>
      <c r="N7121" s="1796"/>
    </row>
    <row r="7122" spans="2:14" x14ac:dyDescent="0.35">
      <c r="B7122" s="1796"/>
      <c r="N7122" s="1796"/>
    </row>
    <row r="7123" spans="2:14" x14ac:dyDescent="0.35">
      <c r="B7123" s="1796"/>
      <c r="N7123" s="1796"/>
    </row>
    <row r="7124" spans="2:14" x14ac:dyDescent="0.35">
      <c r="B7124" s="1796"/>
      <c r="N7124" s="1796"/>
    </row>
    <row r="7125" spans="2:14" x14ac:dyDescent="0.35">
      <c r="B7125" s="1796"/>
      <c r="N7125" s="1796"/>
    </row>
    <row r="7126" spans="2:14" x14ac:dyDescent="0.35">
      <c r="B7126" s="1796"/>
      <c r="N7126" s="1796"/>
    </row>
    <row r="7127" spans="2:14" x14ac:dyDescent="0.35">
      <c r="B7127" s="1796"/>
      <c r="N7127" s="1796"/>
    </row>
    <row r="7128" spans="2:14" x14ac:dyDescent="0.35">
      <c r="B7128" s="1796"/>
      <c r="N7128" s="1796"/>
    </row>
    <row r="7129" spans="2:14" x14ac:dyDescent="0.35">
      <c r="B7129" s="1796"/>
      <c r="N7129" s="1796"/>
    </row>
    <row r="7130" spans="2:14" x14ac:dyDescent="0.35">
      <c r="B7130" s="1796"/>
      <c r="N7130" s="1796"/>
    </row>
    <row r="7131" spans="2:14" x14ac:dyDescent="0.35">
      <c r="B7131" s="1796"/>
      <c r="N7131" s="1796"/>
    </row>
    <row r="7132" spans="2:14" x14ac:dyDescent="0.35">
      <c r="B7132" s="1796"/>
      <c r="N7132" s="1796"/>
    </row>
    <row r="7133" spans="2:14" x14ac:dyDescent="0.35">
      <c r="B7133" s="1796"/>
      <c r="N7133" s="1796"/>
    </row>
    <row r="7134" spans="2:14" x14ac:dyDescent="0.35">
      <c r="B7134" s="1796"/>
      <c r="N7134" s="1796"/>
    </row>
    <row r="7135" spans="2:14" x14ac:dyDescent="0.35">
      <c r="B7135" s="1796"/>
      <c r="N7135" s="1796"/>
    </row>
    <row r="7136" spans="2:14" x14ac:dyDescent="0.35">
      <c r="B7136" s="1796"/>
      <c r="N7136" s="1796"/>
    </row>
    <row r="7137" spans="2:14" x14ac:dyDescent="0.35">
      <c r="B7137" s="1796"/>
      <c r="N7137" s="1796"/>
    </row>
    <row r="7138" spans="2:14" x14ac:dyDescent="0.35">
      <c r="B7138" s="1796"/>
      <c r="N7138" s="1796"/>
    </row>
    <row r="7139" spans="2:14" ht="15.65" customHeight="1" x14ac:dyDescent="0.35">
      <c r="B7139" s="1796"/>
      <c r="C7139" s="3584" t="s">
        <v>135</v>
      </c>
      <c r="D7139" s="3584"/>
      <c r="E7139" s="3584"/>
      <c r="F7139" s="3584"/>
      <c r="G7139" s="3584"/>
      <c r="H7139" s="3584"/>
      <c r="I7139" s="3584"/>
      <c r="J7139" s="3584"/>
      <c r="K7139" s="3584"/>
      <c r="L7139" s="3584"/>
      <c r="M7139" s="3584"/>
      <c r="N7139" s="1796"/>
    </row>
    <row r="7140" spans="2:14" ht="15.65" customHeight="1" x14ac:dyDescent="0.35">
      <c r="B7140" s="1796"/>
      <c r="C7140" s="3584"/>
      <c r="D7140" s="3584"/>
      <c r="E7140" s="3584"/>
      <c r="F7140" s="3584"/>
      <c r="G7140" s="3584"/>
      <c r="H7140" s="3584"/>
      <c r="I7140" s="3584"/>
      <c r="J7140" s="3584"/>
      <c r="K7140" s="3584"/>
      <c r="L7140" s="3584"/>
      <c r="M7140" s="3584"/>
      <c r="N7140" s="1796"/>
    </row>
    <row r="7141" spans="2:14" ht="15.65" customHeight="1" x14ac:dyDescent="0.35">
      <c r="B7141" s="1796"/>
      <c r="C7141" s="3584"/>
      <c r="D7141" s="3584"/>
      <c r="E7141" s="3584"/>
      <c r="F7141" s="3584"/>
      <c r="G7141" s="3584"/>
      <c r="H7141" s="3584"/>
      <c r="I7141" s="3584"/>
      <c r="J7141" s="3584"/>
      <c r="K7141" s="3584"/>
      <c r="L7141" s="3584"/>
      <c r="M7141" s="3584"/>
      <c r="N7141" s="1796"/>
    </row>
    <row r="7142" spans="2:14" ht="15.65" customHeight="1" x14ac:dyDescent="0.35">
      <c r="B7142" s="1796"/>
      <c r="C7142" s="3584"/>
      <c r="D7142" s="3584"/>
      <c r="E7142" s="3584"/>
      <c r="F7142" s="3584"/>
      <c r="G7142" s="3584"/>
      <c r="H7142" s="3584"/>
      <c r="I7142" s="3584"/>
      <c r="J7142" s="3584"/>
      <c r="K7142" s="3584"/>
      <c r="L7142" s="3584"/>
      <c r="M7142" s="3584"/>
      <c r="N7142" s="1796"/>
    </row>
    <row r="7143" spans="2:14" ht="15.65" customHeight="1" x14ac:dyDescent="0.35">
      <c r="B7143" s="1796"/>
      <c r="C7143" s="3584"/>
      <c r="D7143" s="3584"/>
      <c r="E7143" s="3584"/>
      <c r="F7143" s="3584"/>
      <c r="G7143" s="3584"/>
      <c r="H7143" s="3584"/>
      <c r="I7143" s="3584"/>
      <c r="J7143" s="3584"/>
      <c r="K7143" s="3584"/>
      <c r="L7143" s="3584"/>
      <c r="M7143" s="3584"/>
      <c r="N7143" s="1796"/>
    </row>
    <row r="7144" spans="2:14" ht="15.65" customHeight="1" thickBot="1" x14ac:dyDescent="0.4">
      <c r="B7144" s="1796"/>
      <c r="C7144" s="3584"/>
      <c r="D7144" s="3584"/>
      <c r="E7144" s="3584"/>
      <c r="F7144" s="3584"/>
      <c r="G7144" s="3584"/>
      <c r="H7144" s="3584"/>
      <c r="I7144" s="3584"/>
      <c r="J7144" s="3584"/>
      <c r="K7144" s="3584"/>
      <c r="L7144" s="3584"/>
      <c r="M7144" s="3584"/>
      <c r="N7144" s="1796"/>
    </row>
    <row r="7145" spans="2:14" ht="16" thickBot="1" x14ac:dyDescent="0.4">
      <c r="D7145" s="3587" t="s">
        <v>135</v>
      </c>
      <c r="E7145" s="3588"/>
      <c r="F7145" s="3589"/>
    </row>
    <row r="7146" spans="2:14" x14ac:dyDescent="0.35">
      <c r="B7146" s="3515" t="s">
        <v>152</v>
      </c>
      <c r="C7146" s="3515"/>
      <c r="D7146" s="3515"/>
      <c r="E7146" s="3515"/>
      <c r="F7146" s="3515"/>
      <c r="G7146" s="3515"/>
      <c r="H7146" s="3515"/>
      <c r="I7146" s="3515"/>
      <c r="J7146" s="3515"/>
      <c r="K7146" s="3515"/>
      <c r="L7146" s="3515"/>
      <c r="M7146" s="3515"/>
      <c r="N7146" s="3515"/>
    </row>
    <row r="7147" spans="2:14" x14ac:dyDescent="0.35">
      <c r="B7147" s="3515"/>
      <c r="C7147" s="3515"/>
      <c r="D7147" s="3515"/>
      <c r="E7147" s="3515"/>
      <c r="F7147" s="3515"/>
      <c r="G7147" s="3515"/>
      <c r="H7147" s="3515"/>
      <c r="I7147" s="3515"/>
      <c r="J7147" s="3515"/>
      <c r="K7147" s="3515"/>
      <c r="L7147" s="3515"/>
      <c r="M7147" s="3515"/>
      <c r="N7147" s="3515"/>
    </row>
    <row r="7148" spans="2:14" x14ac:dyDescent="0.35">
      <c r="B7148" s="1796"/>
      <c r="N7148" s="1796"/>
    </row>
    <row r="7149" spans="2:14" x14ac:dyDescent="0.35">
      <c r="B7149" s="1796"/>
      <c r="N7149" s="1796"/>
    </row>
    <row r="7150" spans="2:14" x14ac:dyDescent="0.35">
      <c r="B7150" s="1796"/>
      <c r="N7150" s="1796"/>
    </row>
    <row r="7151" spans="2:14" x14ac:dyDescent="0.35">
      <c r="B7151" s="1796"/>
      <c r="N7151" s="1796"/>
    </row>
    <row r="7152" spans="2:14" x14ac:dyDescent="0.35">
      <c r="B7152" s="1796"/>
      <c r="N7152" s="1796"/>
    </row>
    <row r="7153" spans="2:14" x14ac:dyDescent="0.35">
      <c r="B7153" s="1796"/>
      <c r="N7153" s="1796"/>
    </row>
    <row r="7154" spans="2:14" x14ac:dyDescent="0.35">
      <c r="B7154" s="1796"/>
      <c r="N7154" s="1796"/>
    </row>
    <row r="7155" spans="2:14" x14ac:dyDescent="0.35">
      <c r="B7155" s="1796"/>
      <c r="N7155" s="1796"/>
    </row>
    <row r="7156" spans="2:14" x14ac:dyDescent="0.35">
      <c r="B7156" s="1796"/>
      <c r="N7156" s="1796"/>
    </row>
    <row r="7157" spans="2:14" x14ac:dyDescent="0.35">
      <c r="B7157" s="1796"/>
      <c r="N7157" s="1796"/>
    </row>
    <row r="7158" spans="2:14" x14ac:dyDescent="0.35">
      <c r="B7158" s="1796"/>
      <c r="N7158" s="1796"/>
    </row>
    <row r="7159" spans="2:14" x14ac:dyDescent="0.35">
      <c r="B7159" s="1796"/>
      <c r="N7159" s="1796"/>
    </row>
    <row r="7160" spans="2:14" x14ac:dyDescent="0.35">
      <c r="B7160" s="1796"/>
      <c r="N7160" s="1796"/>
    </row>
    <row r="7161" spans="2:14" x14ac:dyDescent="0.35">
      <c r="B7161" s="1796"/>
      <c r="N7161" s="1796"/>
    </row>
    <row r="7162" spans="2:14" x14ac:dyDescent="0.35">
      <c r="B7162" s="1796"/>
      <c r="N7162" s="1796"/>
    </row>
    <row r="7163" spans="2:14" x14ac:dyDescent="0.35">
      <c r="B7163" s="1796"/>
      <c r="N7163" s="1796"/>
    </row>
    <row r="7164" spans="2:14" x14ac:dyDescent="0.35">
      <c r="B7164" s="1796"/>
      <c r="N7164" s="1796"/>
    </row>
    <row r="7165" spans="2:14" x14ac:dyDescent="0.35">
      <c r="B7165" s="1796"/>
      <c r="N7165" s="1796"/>
    </row>
    <row r="7166" spans="2:14" x14ac:dyDescent="0.35">
      <c r="B7166" s="1796"/>
      <c r="N7166" s="1796"/>
    </row>
    <row r="7167" spans="2:14" x14ac:dyDescent="0.35">
      <c r="B7167" s="1796"/>
      <c r="D7167" s="3586"/>
      <c r="E7167" s="3586"/>
      <c r="F7167" s="3586"/>
      <c r="G7167" s="3586"/>
      <c r="H7167" s="3586"/>
      <c r="N7167" s="1796"/>
    </row>
    <row r="7168" spans="2:14" x14ac:dyDescent="0.35">
      <c r="B7168" s="1796"/>
      <c r="D7168" s="3586"/>
      <c r="E7168" s="3586"/>
      <c r="F7168" s="3586"/>
      <c r="G7168" s="3586"/>
      <c r="H7168" s="3586"/>
      <c r="N7168" s="1796"/>
    </row>
    <row r="7169" spans="2:14" x14ac:dyDescent="0.35">
      <c r="B7169" s="1796"/>
      <c r="N7169" s="1796"/>
    </row>
    <row r="7170" spans="2:14" x14ac:dyDescent="0.35">
      <c r="B7170" s="1796"/>
      <c r="N7170" s="1796"/>
    </row>
    <row r="7171" spans="2:14" x14ac:dyDescent="0.35">
      <c r="B7171" s="1796"/>
      <c r="N7171" s="1796"/>
    </row>
    <row r="7172" spans="2:14" x14ac:dyDescent="0.35">
      <c r="B7172" s="1796"/>
      <c r="N7172" s="1796"/>
    </row>
    <row r="7173" spans="2:14" x14ac:dyDescent="0.35">
      <c r="B7173" s="1796"/>
      <c r="N7173" s="1796"/>
    </row>
    <row r="7174" spans="2:14" x14ac:dyDescent="0.35">
      <c r="B7174" s="1796"/>
      <c r="N7174" s="1796"/>
    </row>
    <row r="7175" spans="2:14" x14ac:dyDescent="0.35">
      <c r="B7175" s="1796"/>
      <c r="N7175" s="1796"/>
    </row>
    <row r="7176" spans="2:14" x14ac:dyDescent="0.35">
      <c r="B7176" s="1796"/>
      <c r="N7176" s="1796"/>
    </row>
    <row r="7177" spans="2:14" x14ac:dyDescent="0.35">
      <c r="B7177" s="1796"/>
      <c r="N7177" s="1796"/>
    </row>
    <row r="7178" spans="2:14" x14ac:dyDescent="0.35">
      <c r="B7178" s="1796"/>
      <c r="N7178" s="1796"/>
    </row>
    <row r="7179" spans="2:14" x14ac:dyDescent="0.35">
      <c r="B7179" s="1796"/>
      <c r="N7179" s="1796"/>
    </row>
    <row r="7180" spans="2:14" x14ac:dyDescent="0.35">
      <c r="B7180" s="1796"/>
      <c r="N7180" s="1796"/>
    </row>
    <row r="7181" spans="2:14" x14ac:dyDescent="0.35">
      <c r="B7181" s="1796"/>
      <c r="N7181" s="1796"/>
    </row>
    <row r="7182" spans="2:14" x14ac:dyDescent="0.35">
      <c r="B7182" s="1796"/>
      <c r="N7182" s="1796"/>
    </row>
    <row r="7183" spans="2:14" x14ac:dyDescent="0.35">
      <c r="B7183" s="1796"/>
      <c r="N7183" s="1796"/>
    </row>
    <row r="7184" spans="2:14" x14ac:dyDescent="0.35">
      <c r="B7184" s="1796"/>
      <c r="N7184" s="1796"/>
    </row>
    <row r="7185" spans="2:14" x14ac:dyDescent="0.35">
      <c r="B7185" s="1796"/>
      <c r="N7185" s="1796"/>
    </row>
    <row r="7186" spans="2:14" x14ac:dyDescent="0.35">
      <c r="B7186" s="1796"/>
      <c r="N7186" s="1796"/>
    </row>
    <row r="7187" spans="2:14" x14ac:dyDescent="0.35">
      <c r="B7187" s="1796"/>
      <c r="N7187" s="1796"/>
    </row>
    <row r="7188" spans="2:14" x14ac:dyDescent="0.35">
      <c r="B7188" s="1796"/>
      <c r="N7188" s="1796"/>
    </row>
    <row r="7189" spans="2:14" x14ac:dyDescent="0.35">
      <c r="B7189" s="1796"/>
      <c r="N7189" s="1796"/>
    </row>
    <row r="7190" spans="2:14" x14ac:dyDescent="0.35">
      <c r="B7190" s="1796"/>
      <c r="N7190" s="1796"/>
    </row>
    <row r="7191" spans="2:14" x14ac:dyDescent="0.35">
      <c r="B7191" s="1796"/>
      <c r="N7191" s="1796"/>
    </row>
    <row r="7192" spans="2:14" x14ac:dyDescent="0.35">
      <c r="B7192" s="1796"/>
      <c r="N7192" s="1796"/>
    </row>
    <row r="7193" spans="2:14" x14ac:dyDescent="0.35">
      <c r="B7193" s="1796"/>
      <c r="N7193" s="1796"/>
    </row>
    <row r="7194" spans="2:14" x14ac:dyDescent="0.35">
      <c r="B7194" s="1796"/>
      <c r="N7194" s="1796"/>
    </row>
    <row r="7195" spans="2:14" x14ac:dyDescent="0.35">
      <c r="B7195" s="1796"/>
      <c r="N7195" s="1796"/>
    </row>
    <row r="7196" spans="2:14" x14ac:dyDescent="0.35">
      <c r="B7196" s="1796"/>
      <c r="N7196" s="1796"/>
    </row>
    <row r="7197" spans="2:14" x14ac:dyDescent="0.35">
      <c r="B7197" s="1796"/>
      <c r="N7197" s="1796"/>
    </row>
    <row r="7198" spans="2:14" x14ac:dyDescent="0.35">
      <c r="B7198" s="1796"/>
      <c r="N7198" s="1796"/>
    </row>
    <row r="7199" spans="2:14" x14ac:dyDescent="0.35">
      <c r="B7199" s="1796"/>
      <c r="N7199" s="1796"/>
    </row>
    <row r="7200" spans="2:14" x14ac:dyDescent="0.35">
      <c r="B7200" s="1796"/>
      <c r="N7200" s="1796"/>
    </row>
    <row r="7201" spans="2:14" x14ac:dyDescent="0.35">
      <c r="B7201" s="1796"/>
      <c r="N7201" s="1796"/>
    </row>
    <row r="7202" spans="2:14" x14ac:dyDescent="0.35">
      <c r="B7202" s="1796"/>
      <c r="N7202" s="1796"/>
    </row>
    <row r="7203" spans="2:14" x14ac:dyDescent="0.35">
      <c r="B7203" s="1796"/>
      <c r="N7203" s="1796"/>
    </row>
    <row r="7204" spans="2:14" x14ac:dyDescent="0.35">
      <c r="B7204" s="1796"/>
      <c r="N7204" s="1796"/>
    </row>
    <row r="7205" spans="2:14" x14ac:dyDescent="0.35">
      <c r="B7205" s="1796"/>
      <c r="N7205" s="1796"/>
    </row>
    <row r="7206" spans="2:14" x14ac:dyDescent="0.35">
      <c r="B7206" s="1796"/>
      <c r="N7206" s="1796"/>
    </row>
    <row r="7207" spans="2:14" x14ac:dyDescent="0.35">
      <c r="B7207" s="1796"/>
      <c r="N7207" s="1796"/>
    </row>
    <row r="7208" spans="2:14" x14ac:dyDescent="0.35">
      <c r="B7208" s="1796"/>
      <c r="N7208" s="1796"/>
    </row>
    <row r="7209" spans="2:14" x14ac:dyDescent="0.35">
      <c r="B7209" s="1796"/>
      <c r="N7209" s="1796"/>
    </row>
    <row r="7210" spans="2:14" x14ac:dyDescent="0.35">
      <c r="B7210" s="1796"/>
      <c r="N7210" s="1796"/>
    </row>
    <row r="7211" spans="2:14" x14ac:dyDescent="0.35">
      <c r="B7211" s="1796"/>
      <c r="N7211" s="1796"/>
    </row>
    <row r="7212" spans="2:14" x14ac:dyDescent="0.35">
      <c r="B7212" s="1796"/>
      <c r="N7212" s="1796"/>
    </row>
    <row r="7213" spans="2:14" x14ac:dyDescent="0.35">
      <c r="B7213" s="1796"/>
      <c r="N7213" s="1796"/>
    </row>
    <row r="7214" spans="2:14" x14ac:dyDescent="0.35">
      <c r="B7214" s="1796"/>
      <c r="N7214" s="1796"/>
    </row>
    <row r="7215" spans="2:14" x14ac:dyDescent="0.35">
      <c r="B7215" s="1796"/>
      <c r="N7215" s="1796"/>
    </row>
    <row r="7216" spans="2:14" x14ac:dyDescent="0.35">
      <c r="B7216" s="1796"/>
      <c r="N7216" s="1796"/>
    </row>
    <row r="7217" spans="2:14" x14ac:dyDescent="0.35">
      <c r="B7217" s="1796"/>
      <c r="N7217" s="1796"/>
    </row>
    <row r="7218" spans="2:14" x14ac:dyDescent="0.35">
      <c r="B7218" s="1796"/>
      <c r="N7218" s="1796"/>
    </row>
    <row r="7219" spans="2:14" x14ac:dyDescent="0.35">
      <c r="B7219" s="1796"/>
      <c r="N7219" s="1796"/>
    </row>
    <row r="7220" spans="2:14" x14ac:dyDescent="0.35">
      <c r="B7220" s="1796"/>
      <c r="N7220" s="1796"/>
    </row>
    <row r="7221" spans="2:14" x14ac:dyDescent="0.35">
      <c r="B7221" s="1796"/>
      <c r="N7221" s="1796"/>
    </row>
    <row r="7222" spans="2:14" x14ac:dyDescent="0.35">
      <c r="B7222" s="1796"/>
      <c r="N7222" s="1796"/>
    </row>
    <row r="7223" spans="2:14" x14ac:dyDescent="0.35">
      <c r="B7223" s="1796"/>
      <c r="N7223" s="1796"/>
    </row>
    <row r="7224" spans="2:14" x14ac:dyDescent="0.35">
      <c r="B7224" s="1796"/>
      <c r="N7224" s="1796"/>
    </row>
    <row r="7225" spans="2:14" x14ac:dyDescent="0.35">
      <c r="B7225" s="1796"/>
      <c r="N7225" s="1796"/>
    </row>
    <row r="7226" spans="2:14" x14ac:dyDescent="0.35">
      <c r="B7226" s="1796"/>
      <c r="N7226" s="1796"/>
    </row>
    <row r="7227" spans="2:14" x14ac:dyDescent="0.35">
      <c r="B7227" s="1796"/>
      <c r="N7227" s="1796"/>
    </row>
    <row r="7228" spans="2:14" x14ac:dyDescent="0.35">
      <c r="B7228" s="1796"/>
      <c r="N7228" s="1796"/>
    </row>
    <row r="7229" spans="2:14" x14ac:dyDescent="0.35">
      <c r="B7229" s="1796"/>
      <c r="N7229" s="1796"/>
    </row>
    <row r="7230" spans="2:14" x14ac:dyDescent="0.35">
      <c r="B7230" s="1796"/>
      <c r="N7230" s="1796"/>
    </row>
    <row r="7231" spans="2:14" x14ac:dyDescent="0.35">
      <c r="B7231" s="1796"/>
      <c r="N7231" s="1796"/>
    </row>
    <row r="7232" spans="2:14" x14ac:dyDescent="0.35">
      <c r="B7232" s="1796"/>
      <c r="N7232" s="1796"/>
    </row>
    <row r="7233" spans="2:14" x14ac:dyDescent="0.35">
      <c r="B7233" s="1796"/>
      <c r="N7233" s="1796"/>
    </row>
    <row r="7234" spans="2:14" x14ac:dyDescent="0.35">
      <c r="B7234" s="1796"/>
      <c r="N7234" s="1796"/>
    </row>
    <row r="7235" spans="2:14" x14ac:dyDescent="0.35">
      <c r="B7235" s="1796"/>
      <c r="N7235" s="1796"/>
    </row>
    <row r="7236" spans="2:14" x14ac:dyDescent="0.35">
      <c r="B7236" s="1796"/>
      <c r="N7236" s="1796"/>
    </row>
    <row r="7237" spans="2:14" x14ac:dyDescent="0.35">
      <c r="B7237" s="1796"/>
      <c r="N7237" s="1796"/>
    </row>
    <row r="7238" spans="2:14" x14ac:dyDescent="0.35">
      <c r="B7238" s="1796"/>
      <c r="N7238" s="1796"/>
    </row>
    <row r="7239" spans="2:14" x14ac:dyDescent="0.35">
      <c r="B7239" s="1796"/>
      <c r="N7239" s="1796"/>
    </row>
    <row r="7240" spans="2:14" x14ac:dyDescent="0.35">
      <c r="B7240" s="1796"/>
      <c r="N7240" s="1796"/>
    </row>
    <row r="7241" spans="2:14" x14ac:dyDescent="0.35">
      <c r="B7241" s="1796"/>
      <c r="N7241" s="1796"/>
    </row>
    <row r="7242" spans="2:14" x14ac:dyDescent="0.35">
      <c r="B7242" s="1796"/>
      <c r="N7242" s="1796"/>
    </row>
    <row r="7243" spans="2:14" x14ac:dyDescent="0.35">
      <c r="B7243" s="1796"/>
      <c r="N7243" s="1796"/>
    </row>
    <row r="7244" spans="2:14" x14ac:dyDescent="0.35">
      <c r="B7244" s="1796"/>
      <c r="N7244" s="1796"/>
    </row>
    <row r="7245" spans="2:14" x14ac:dyDescent="0.35">
      <c r="B7245" s="1796"/>
      <c r="N7245" s="1796"/>
    </row>
    <row r="7246" spans="2:14" x14ac:dyDescent="0.35">
      <c r="B7246" s="1796"/>
      <c r="N7246" s="1796"/>
    </row>
    <row r="7247" spans="2:14" x14ac:dyDescent="0.35">
      <c r="B7247" s="1796"/>
      <c r="N7247" s="1796"/>
    </row>
    <row r="7248" spans="2:14" x14ac:dyDescent="0.35">
      <c r="B7248" s="1796"/>
      <c r="N7248" s="1796"/>
    </row>
    <row r="7249" spans="2:14" x14ac:dyDescent="0.35">
      <c r="B7249" s="1796"/>
      <c r="N7249" s="1796"/>
    </row>
    <row r="7250" spans="2:14" x14ac:dyDescent="0.35">
      <c r="B7250" s="1796"/>
      <c r="N7250" s="1796"/>
    </row>
    <row r="7251" spans="2:14" x14ac:dyDescent="0.35">
      <c r="B7251" s="1796"/>
      <c r="N7251" s="1796"/>
    </row>
    <row r="7252" spans="2:14" x14ac:dyDescent="0.35">
      <c r="B7252" s="1796"/>
      <c r="N7252" s="1796"/>
    </row>
    <row r="7253" spans="2:14" x14ac:dyDescent="0.35">
      <c r="B7253" s="1796"/>
      <c r="N7253" s="1796"/>
    </row>
    <row r="7254" spans="2:14" x14ac:dyDescent="0.35">
      <c r="B7254" s="1796"/>
      <c r="N7254" s="1796"/>
    </row>
    <row r="7255" spans="2:14" x14ac:dyDescent="0.35">
      <c r="B7255" s="1796"/>
      <c r="N7255" s="1796"/>
    </row>
    <row r="7256" spans="2:14" x14ac:dyDescent="0.35">
      <c r="B7256" s="1796"/>
      <c r="N7256" s="1796"/>
    </row>
    <row r="7257" spans="2:14" x14ac:dyDescent="0.35">
      <c r="B7257" s="1796"/>
      <c r="N7257" s="1796"/>
    </row>
    <row r="7258" spans="2:14" x14ac:dyDescent="0.35">
      <c r="B7258" s="1796"/>
      <c r="N7258" s="1796"/>
    </row>
    <row r="7259" spans="2:14" x14ac:dyDescent="0.35">
      <c r="B7259" s="1796"/>
      <c r="N7259" s="1796"/>
    </row>
    <row r="7260" spans="2:14" x14ac:dyDescent="0.35">
      <c r="B7260" s="1796"/>
      <c r="N7260" s="1796"/>
    </row>
    <row r="7261" spans="2:14" x14ac:dyDescent="0.35">
      <c r="B7261" s="1796"/>
      <c r="N7261" s="1796"/>
    </row>
    <row r="7262" spans="2:14" x14ac:dyDescent="0.35">
      <c r="B7262" s="1796"/>
      <c r="N7262" s="1796"/>
    </row>
    <row r="7263" spans="2:14" x14ac:dyDescent="0.35">
      <c r="B7263" s="1796"/>
      <c r="N7263" s="1796"/>
    </row>
    <row r="7264" spans="2:14" x14ac:dyDescent="0.35">
      <c r="B7264" s="1796"/>
      <c r="N7264" s="1796"/>
    </row>
    <row r="7265" spans="2:14" x14ac:dyDescent="0.35">
      <c r="B7265" s="1796"/>
      <c r="N7265" s="1796"/>
    </row>
    <row r="7266" spans="2:14" x14ac:dyDescent="0.35">
      <c r="B7266" s="1796"/>
      <c r="N7266" s="1796"/>
    </row>
    <row r="7267" spans="2:14" x14ac:dyDescent="0.35">
      <c r="B7267" s="1796"/>
      <c r="N7267" s="1796"/>
    </row>
    <row r="7268" spans="2:14" x14ac:dyDescent="0.35">
      <c r="B7268" s="1796"/>
      <c r="N7268" s="1796"/>
    </row>
    <row r="7269" spans="2:14" x14ac:dyDescent="0.35">
      <c r="B7269" s="1796"/>
      <c r="N7269" s="1796"/>
    </row>
    <row r="7270" spans="2:14" x14ac:dyDescent="0.35">
      <c r="B7270" s="1796"/>
      <c r="N7270" s="1796"/>
    </row>
    <row r="7271" spans="2:14" x14ac:dyDescent="0.35">
      <c r="B7271" s="1796"/>
      <c r="N7271" s="1796"/>
    </row>
    <row r="7272" spans="2:14" x14ac:dyDescent="0.35">
      <c r="B7272" s="1796"/>
      <c r="N7272" s="1796"/>
    </row>
    <row r="7273" spans="2:14" x14ac:dyDescent="0.35">
      <c r="B7273" s="1796"/>
      <c r="N7273" s="1796"/>
    </row>
    <row r="7274" spans="2:14" x14ac:dyDescent="0.35">
      <c r="B7274" s="1796"/>
      <c r="N7274" s="1796"/>
    </row>
    <row r="7275" spans="2:14" x14ac:dyDescent="0.35">
      <c r="B7275" s="1796"/>
      <c r="N7275" s="1796"/>
    </row>
    <row r="7276" spans="2:14" x14ac:dyDescent="0.35">
      <c r="B7276" s="1796"/>
      <c r="N7276" s="1796"/>
    </row>
    <row r="7277" spans="2:14" x14ac:dyDescent="0.35">
      <c r="B7277" s="1796"/>
      <c r="N7277" s="1796"/>
    </row>
    <row r="7278" spans="2:14" x14ac:dyDescent="0.35">
      <c r="B7278" s="1796"/>
      <c r="N7278" s="1796"/>
    </row>
    <row r="7279" spans="2:14" x14ac:dyDescent="0.35">
      <c r="B7279" s="1796"/>
      <c r="N7279" s="1796"/>
    </row>
    <row r="7280" spans="2:14" x14ac:dyDescent="0.35">
      <c r="B7280" s="1796"/>
      <c r="N7280" s="1796"/>
    </row>
    <row r="7281" spans="2:14" x14ac:dyDescent="0.35">
      <c r="B7281" s="1796"/>
      <c r="N7281" s="1796"/>
    </row>
    <row r="7282" spans="2:14" x14ac:dyDescent="0.35">
      <c r="B7282" s="1796"/>
      <c r="N7282" s="1796"/>
    </row>
    <row r="7283" spans="2:14" x14ac:dyDescent="0.35">
      <c r="B7283" s="1796"/>
      <c r="N7283" s="1796"/>
    </row>
    <row r="7284" spans="2:14" x14ac:dyDescent="0.35">
      <c r="B7284" s="1796"/>
      <c r="N7284" s="1796"/>
    </row>
    <row r="7285" spans="2:14" x14ac:dyDescent="0.35">
      <c r="B7285" s="1796"/>
      <c r="N7285" s="1796"/>
    </row>
    <row r="7286" spans="2:14" x14ac:dyDescent="0.35">
      <c r="B7286" s="1796"/>
      <c r="N7286" s="1796"/>
    </row>
    <row r="7287" spans="2:14" x14ac:dyDescent="0.35">
      <c r="B7287" s="1796"/>
      <c r="N7287" s="1796"/>
    </row>
    <row r="7288" spans="2:14" x14ac:dyDescent="0.35">
      <c r="B7288" s="1796"/>
      <c r="N7288" s="1796"/>
    </row>
    <row r="7289" spans="2:14" x14ac:dyDescent="0.35">
      <c r="B7289" s="1796"/>
      <c r="N7289" s="1796"/>
    </row>
    <row r="7290" spans="2:14" x14ac:dyDescent="0.35">
      <c r="B7290" s="1796"/>
      <c r="N7290" s="1796"/>
    </row>
    <row r="7291" spans="2:14" x14ac:dyDescent="0.35">
      <c r="B7291" s="1796"/>
      <c r="N7291" s="1796"/>
    </row>
    <row r="7292" spans="2:14" x14ac:dyDescent="0.35">
      <c r="B7292" s="1796"/>
      <c r="N7292" s="1796"/>
    </row>
    <row r="7293" spans="2:14" x14ac:dyDescent="0.35">
      <c r="B7293" s="1796"/>
      <c r="N7293" s="1796"/>
    </row>
    <row r="7294" spans="2:14" x14ac:dyDescent="0.35">
      <c r="B7294" s="1796"/>
      <c r="N7294" s="1796"/>
    </row>
    <row r="7295" spans="2:14" x14ac:dyDescent="0.35">
      <c r="B7295" s="1796"/>
      <c r="N7295" s="1796"/>
    </row>
    <row r="7296" spans="2:14" x14ac:dyDescent="0.35">
      <c r="B7296" s="1796"/>
      <c r="N7296" s="1796"/>
    </row>
    <row r="7297" spans="2:14" x14ac:dyDescent="0.35">
      <c r="B7297" s="1796"/>
      <c r="N7297" s="1796"/>
    </row>
    <row r="7298" spans="2:14" x14ac:dyDescent="0.35">
      <c r="B7298" s="1796"/>
      <c r="N7298" s="1796"/>
    </row>
    <row r="7299" spans="2:14" x14ac:dyDescent="0.35">
      <c r="B7299" s="1796"/>
      <c r="N7299" s="1796"/>
    </row>
    <row r="7300" spans="2:14" x14ac:dyDescent="0.35">
      <c r="B7300" s="1796"/>
      <c r="N7300" s="1796"/>
    </row>
    <row r="7301" spans="2:14" x14ac:dyDescent="0.35">
      <c r="B7301" s="1796"/>
      <c r="N7301" s="1796"/>
    </row>
    <row r="7302" spans="2:14" x14ac:dyDescent="0.35">
      <c r="B7302" s="1796"/>
      <c r="N7302" s="1796"/>
    </row>
    <row r="7303" spans="2:14" x14ac:dyDescent="0.35">
      <c r="B7303" s="1796"/>
      <c r="N7303" s="1796"/>
    </row>
    <row r="7304" spans="2:14" x14ac:dyDescent="0.35">
      <c r="B7304" s="1796"/>
      <c r="N7304" s="1796"/>
    </row>
    <row r="7305" spans="2:14" x14ac:dyDescent="0.35">
      <c r="B7305" s="1796"/>
      <c r="N7305" s="1796"/>
    </row>
    <row r="7306" spans="2:14" x14ac:dyDescent="0.35">
      <c r="B7306" s="1796"/>
      <c r="N7306" s="1796"/>
    </row>
    <row r="7307" spans="2:14" x14ac:dyDescent="0.35">
      <c r="B7307" s="1796"/>
      <c r="N7307" s="1796"/>
    </row>
    <row r="7308" spans="2:14" x14ac:dyDescent="0.35">
      <c r="B7308" s="1796"/>
      <c r="N7308" s="1796"/>
    </row>
    <row r="7309" spans="2:14" x14ac:dyDescent="0.35">
      <c r="B7309" s="1796"/>
      <c r="N7309" s="1796"/>
    </row>
    <row r="7310" spans="2:14" x14ac:dyDescent="0.35">
      <c r="B7310" s="1796"/>
      <c r="N7310" s="1796"/>
    </row>
    <row r="7311" spans="2:14" x14ac:dyDescent="0.35">
      <c r="B7311" s="1796"/>
      <c r="N7311" s="1796"/>
    </row>
    <row r="7312" spans="2:14" x14ac:dyDescent="0.35">
      <c r="B7312" s="1796"/>
      <c r="N7312" s="1796"/>
    </row>
    <row r="7313" spans="2:14" x14ac:dyDescent="0.35">
      <c r="B7313" s="1796"/>
      <c r="N7313" s="1796"/>
    </row>
    <row r="7314" spans="2:14" x14ac:dyDescent="0.35">
      <c r="B7314" s="1796"/>
      <c r="N7314" s="1796"/>
    </row>
    <row r="7315" spans="2:14" x14ac:dyDescent="0.35">
      <c r="B7315" s="1796"/>
      <c r="N7315" s="1796"/>
    </row>
    <row r="7316" spans="2:14" x14ac:dyDescent="0.35">
      <c r="B7316" s="1796"/>
      <c r="N7316" s="1796"/>
    </row>
    <row r="7317" spans="2:14" x14ac:dyDescent="0.35">
      <c r="B7317" s="1796"/>
      <c r="N7317" s="1796"/>
    </row>
    <row r="7318" spans="2:14" x14ac:dyDescent="0.35">
      <c r="B7318" s="1796"/>
      <c r="N7318" s="1796"/>
    </row>
    <row r="7319" spans="2:14" x14ac:dyDescent="0.35">
      <c r="B7319" s="1796"/>
      <c r="N7319" s="1796"/>
    </row>
    <row r="7320" spans="2:14" x14ac:dyDescent="0.35">
      <c r="B7320" s="1796"/>
      <c r="N7320" s="1796"/>
    </row>
    <row r="7321" spans="2:14" x14ac:dyDescent="0.35">
      <c r="B7321" s="1796"/>
      <c r="N7321" s="1796"/>
    </row>
    <row r="7322" spans="2:14" x14ac:dyDescent="0.35">
      <c r="B7322" s="1796"/>
      <c r="N7322" s="1796"/>
    </row>
    <row r="7323" spans="2:14" x14ac:dyDescent="0.35">
      <c r="B7323" s="1796"/>
      <c r="N7323" s="1796"/>
    </row>
    <row r="7324" spans="2:14" x14ac:dyDescent="0.35">
      <c r="B7324" s="1796"/>
      <c r="N7324" s="1796"/>
    </row>
    <row r="7325" spans="2:14" x14ac:dyDescent="0.35">
      <c r="B7325" s="1796"/>
      <c r="N7325" s="1796"/>
    </row>
    <row r="7326" spans="2:14" x14ac:dyDescent="0.35">
      <c r="B7326" s="1796"/>
      <c r="N7326" s="1796"/>
    </row>
    <row r="7327" spans="2:14" x14ac:dyDescent="0.35">
      <c r="B7327" s="1796"/>
      <c r="N7327" s="1796"/>
    </row>
    <row r="7328" spans="2:14" x14ac:dyDescent="0.35">
      <c r="B7328" s="1796"/>
      <c r="N7328" s="1796"/>
    </row>
    <row r="7329" spans="2:14" x14ac:dyDescent="0.35">
      <c r="B7329" s="1796"/>
      <c r="N7329" s="1796"/>
    </row>
    <row r="7330" spans="2:14" x14ac:dyDescent="0.35">
      <c r="B7330" s="1796"/>
      <c r="N7330" s="1796"/>
    </row>
    <row r="7331" spans="2:14" x14ac:dyDescent="0.35">
      <c r="B7331" s="1796"/>
      <c r="N7331" s="1796"/>
    </row>
    <row r="7332" spans="2:14" x14ac:dyDescent="0.35">
      <c r="B7332" s="1796"/>
      <c r="N7332" s="1796"/>
    </row>
    <row r="7333" spans="2:14" x14ac:dyDescent="0.35">
      <c r="B7333" s="1796"/>
      <c r="N7333" s="1796"/>
    </row>
    <row r="7334" spans="2:14" x14ac:dyDescent="0.35">
      <c r="B7334" s="1796"/>
      <c r="N7334" s="1796"/>
    </row>
    <row r="7335" spans="2:14" x14ac:dyDescent="0.35">
      <c r="B7335" s="1796"/>
      <c r="N7335" s="1796"/>
    </row>
    <row r="7336" spans="2:14" x14ac:dyDescent="0.35">
      <c r="B7336" s="1796"/>
      <c r="N7336" s="1796"/>
    </row>
    <row r="7337" spans="2:14" x14ac:dyDescent="0.35">
      <c r="B7337" s="1796"/>
      <c r="N7337" s="1796"/>
    </row>
    <row r="7338" spans="2:14" x14ac:dyDescent="0.35">
      <c r="B7338" s="1796"/>
      <c r="N7338" s="1796"/>
    </row>
    <row r="7339" spans="2:14" x14ac:dyDescent="0.35">
      <c r="B7339" s="1796"/>
      <c r="N7339" s="1796"/>
    </row>
    <row r="7340" spans="2:14" x14ac:dyDescent="0.35">
      <c r="B7340" s="1796"/>
      <c r="N7340" s="1796"/>
    </row>
    <row r="7341" spans="2:14" x14ac:dyDescent="0.35">
      <c r="B7341" s="1796"/>
      <c r="N7341" s="1796"/>
    </row>
    <row r="7342" spans="2:14" x14ac:dyDescent="0.35">
      <c r="B7342" s="1796"/>
      <c r="N7342" s="1796"/>
    </row>
    <row r="7343" spans="2:14" x14ac:dyDescent="0.35">
      <c r="B7343" s="1796"/>
      <c r="N7343" s="1796"/>
    </row>
    <row r="7344" spans="2:14" x14ac:dyDescent="0.35">
      <c r="B7344" s="1796"/>
      <c r="N7344" s="1796"/>
    </row>
    <row r="7345" spans="2:14" x14ac:dyDescent="0.35">
      <c r="B7345" s="1796"/>
      <c r="N7345" s="1796"/>
    </row>
    <row r="7346" spans="2:14" x14ac:dyDescent="0.35">
      <c r="B7346" s="1796"/>
      <c r="N7346" s="1796"/>
    </row>
    <row r="7347" spans="2:14" x14ac:dyDescent="0.35">
      <c r="B7347" s="1796"/>
      <c r="N7347" s="1796"/>
    </row>
    <row r="7348" spans="2:14" x14ac:dyDescent="0.35">
      <c r="B7348" s="1796"/>
      <c r="N7348" s="1796"/>
    </row>
    <row r="7349" spans="2:14" x14ac:dyDescent="0.35">
      <c r="B7349" s="1796"/>
      <c r="N7349" s="1796"/>
    </row>
    <row r="7350" spans="2:14" x14ac:dyDescent="0.35">
      <c r="B7350" s="1796"/>
      <c r="N7350" s="1796"/>
    </row>
    <row r="7351" spans="2:14" x14ac:dyDescent="0.35">
      <c r="B7351" s="1796"/>
      <c r="N7351" s="1796"/>
    </row>
    <row r="7352" spans="2:14" x14ac:dyDescent="0.35">
      <c r="B7352" s="1796"/>
      <c r="N7352" s="1796"/>
    </row>
    <row r="7353" spans="2:14" x14ac:dyDescent="0.35">
      <c r="B7353" s="1796"/>
      <c r="N7353" s="1796"/>
    </row>
    <row r="7354" spans="2:14" x14ac:dyDescent="0.35">
      <c r="B7354" s="1796"/>
      <c r="N7354" s="1796"/>
    </row>
    <row r="7355" spans="2:14" x14ac:dyDescent="0.35">
      <c r="B7355" s="1796"/>
      <c r="N7355" s="1796"/>
    </row>
    <row r="7356" spans="2:14" x14ac:dyDescent="0.35">
      <c r="B7356" s="1796"/>
      <c r="N7356" s="1796"/>
    </row>
    <row r="7357" spans="2:14" x14ac:dyDescent="0.35">
      <c r="B7357" s="1796"/>
      <c r="N7357" s="1796"/>
    </row>
    <row r="7358" spans="2:14" x14ac:dyDescent="0.35">
      <c r="B7358" s="1796"/>
      <c r="N7358" s="1796"/>
    </row>
    <row r="7359" spans="2:14" x14ac:dyDescent="0.35">
      <c r="B7359" s="1796"/>
      <c r="N7359" s="1796"/>
    </row>
    <row r="7360" spans="2:14" x14ac:dyDescent="0.35">
      <c r="B7360" s="1796"/>
      <c r="N7360" s="1796"/>
    </row>
    <row r="7361" spans="2:14" x14ac:dyDescent="0.35">
      <c r="B7361" s="1796"/>
      <c r="N7361" s="1796"/>
    </row>
    <row r="7362" spans="2:14" x14ac:dyDescent="0.35">
      <c r="B7362" s="1796"/>
      <c r="N7362" s="1796"/>
    </row>
    <row r="7363" spans="2:14" x14ac:dyDescent="0.35">
      <c r="B7363" s="1796"/>
      <c r="N7363" s="1796"/>
    </row>
    <row r="7364" spans="2:14" x14ac:dyDescent="0.35">
      <c r="B7364" s="1796"/>
      <c r="N7364" s="1796"/>
    </row>
    <row r="7365" spans="2:14" x14ac:dyDescent="0.35">
      <c r="B7365" s="1796"/>
      <c r="N7365" s="1796"/>
    </row>
    <row r="7366" spans="2:14" x14ac:dyDescent="0.35">
      <c r="B7366" s="1796"/>
      <c r="N7366" s="1796"/>
    </row>
    <row r="7367" spans="2:14" x14ac:dyDescent="0.35">
      <c r="B7367" s="1796"/>
      <c r="N7367" s="1796"/>
    </row>
    <row r="7368" spans="2:14" x14ac:dyDescent="0.35">
      <c r="B7368" s="1796"/>
      <c r="N7368" s="1796"/>
    </row>
    <row r="7369" spans="2:14" x14ac:dyDescent="0.35">
      <c r="B7369" s="1796"/>
      <c r="N7369" s="1796"/>
    </row>
    <row r="7370" spans="2:14" x14ac:dyDescent="0.35">
      <c r="B7370" s="1796"/>
      <c r="N7370" s="1796"/>
    </row>
    <row r="7371" spans="2:14" x14ac:dyDescent="0.35">
      <c r="B7371" s="1796"/>
      <c r="N7371" s="1796"/>
    </row>
    <row r="7372" spans="2:14" x14ac:dyDescent="0.35">
      <c r="B7372" s="1796"/>
      <c r="N7372" s="1796"/>
    </row>
    <row r="7373" spans="2:14" x14ac:dyDescent="0.35">
      <c r="B7373" s="1796"/>
      <c r="N7373" s="1796"/>
    </row>
    <row r="7374" spans="2:14" x14ac:dyDescent="0.35">
      <c r="B7374" s="1796"/>
      <c r="N7374" s="1796"/>
    </row>
    <row r="7375" spans="2:14" x14ac:dyDescent="0.35">
      <c r="B7375" s="1796"/>
      <c r="N7375" s="1796"/>
    </row>
    <row r="7376" spans="2:14" x14ac:dyDescent="0.35">
      <c r="B7376" s="1796"/>
      <c r="N7376" s="1796"/>
    </row>
    <row r="7377" spans="2:14" x14ac:dyDescent="0.35">
      <c r="B7377" s="1796"/>
      <c r="N7377" s="1796"/>
    </row>
    <row r="7378" spans="2:14" x14ac:dyDescent="0.35">
      <c r="B7378" s="1796"/>
      <c r="N7378" s="1796"/>
    </row>
    <row r="7379" spans="2:14" x14ac:dyDescent="0.35">
      <c r="B7379" s="1796"/>
      <c r="N7379" s="1796"/>
    </row>
    <row r="7380" spans="2:14" x14ac:dyDescent="0.35">
      <c r="B7380" s="1796"/>
      <c r="N7380" s="1796"/>
    </row>
    <row r="7381" spans="2:14" x14ac:dyDescent="0.35">
      <c r="B7381" s="1796"/>
      <c r="N7381" s="1796"/>
    </row>
    <row r="7382" spans="2:14" x14ac:dyDescent="0.35">
      <c r="B7382" s="1796"/>
      <c r="N7382" s="1796"/>
    </row>
    <row r="7383" spans="2:14" x14ac:dyDescent="0.35">
      <c r="B7383" s="1796"/>
      <c r="N7383" s="1796"/>
    </row>
    <row r="7384" spans="2:14" x14ac:dyDescent="0.35">
      <c r="B7384" s="1796"/>
      <c r="N7384" s="1796"/>
    </row>
    <row r="7385" spans="2:14" x14ac:dyDescent="0.35">
      <c r="B7385" s="1796"/>
      <c r="N7385" s="1796"/>
    </row>
    <row r="7386" spans="2:14" x14ac:dyDescent="0.35">
      <c r="B7386" s="1796"/>
      <c r="N7386" s="1796"/>
    </row>
    <row r="7387" spans="2:14" x14ac:dyDescent="0.35">
      <c r="B7387" s="1796"/>
      <c r="N7387" s="1796"/>
    </row>
    <row r="7388" spans="2:14" x14ac:dyDescent="0.35">
      <c r="B7388" s="1796"/>
      <c r="N7388" s="1796"/>
    </row>
    <row r="7389" spans="2:14" x14ac:dyDescent="0.35">
      <c r="B7389" s="1796"/>
      <c r="N7389" s="1796"/>
    </row>
    <row r="7390" spans="2:14" x14ac:dyDescent="0.35">
      <c r="B7390" s="1796"/>
      <c r="N7390" s="1796"/>
    </row>
    <row r="7391" spans="2:14" x14ac:dyDescent="0.35">
      <c r="B7391" s="1796"/>
      <c r="N7391" s="1796"/>
    </row>
    <row r="7392" spans="2:14" x14ac:dyDescent="0.35">
      <c r="B7392" s="1796"/>
      <c r="N7392" s="1796"/>
    </row>
    <row r="7393" spans="2:14" x14ac:dyDescent="0.35">
      <c r="B7393" s="1796"/>
      <c r="N7393" s="1796"/>
    </row>
    <row r="7394" spans="2:14" x14ac:dyDescent="0.35">
      <c r="B7394" s="1796"/>
      <c r="N7394" s="1796"/>
    </row>
    <row r="7395" spans="2:14" x14ac:dyDescent="0.35">
      <c r="B7395" s="1796"/>
      <c r="N7395" s="1796"/>
    </row>
    <row r="7396" spans="2:14" x14ac:dyDescent="0.35">
      <c r="B7396" s="1796"/>
      <c r="N7396" s="1796"/>
    </row>
    <row r="7397" spans="2:14" x14ac:dyDescent="0.35">
      <c r="B7397" s="1796"/>
      <c r="N7397" s="1796"/>
    </row>
    <row r="7398" spans="2:14" x14ac:dyDescent="0.35">
      <c r="B7398" s="1796"/>
      <c r="N7398" s="1796"/>
    </row>
    <row r="7399" spans="2:14" x14ac:dyDescent="0.35">
      <c r="B7399" s="1796"/>
      <c r="N7399" s="1796"/>
    </row>
    <row r="7400" spans="2:14" x14ac:dyDescent="0.35">
      <c r="B7400" s="1796"/>
      <c r="N7400" s="1796"/>
    </row>
    <row r="7401" spans="2:14" x14ac:dyDescent="0.35">
      <c r="B7401" s="1796"/>
      <c r="N7401" s="1796"/>
    </row>
    <row r="7402" spans="2:14" x14ac:dyDescent="0.35">
      <c r="B7402" s="1796"/>
      <c r="N7402" s="1796"/>
    </row>
    <row r="7403" spans="2:14" x14ac:dyDescent="0.35">
      <c r="B7403" s="1796"/>
      <c r="N7403" s="1796"/>
    </row>
    <row r="7404" spans="2:14" x14ac:dyDescent="0.35">
      <c r="B7404" s="1796"/>
      <c r="N7404" s="1796"/>
    </row>
    <row r="7405" spans="2:14" x14ac:dyDescent="0.35">
      <c r="B7405" s="1796"/>
      <c r="N7405" s="1796"/>
    </row>
    <row r="7406" spans="2:14" x14ac:dyDescent="0.35">
      <c r="B7406" s="1796"/>
      <c r="N7406" s="1796"/>
    </row>
    <row r="7407" spans="2:14" x14ac:dyDescent="0.35">
      <c r="B7407" s="1796"/>
      <c r="N7407" s="1796"/>
    </row>
    <row r="7408" spans="2:14" x14ac:dyDescent="0.35">
      <c r="B7408" s="1796"/>
      <c r="N7408" s="1796"/>
    </row>
    <row r="7409" spans="2:14" x14ac:dyDescent="0.35">
      <c r="B7409" s="1796"/>
      <c r="N7409" s="1796"/>
    </row>
    <row r="7410" spans="2:14" x14ac:dyDescent="0.35">
      <c r="B7410" s="1796"/>
      <c r="N7410" s="1796"/>
    </row>
    <row r="7411" spans="2:14" x14ac:dyDescent="0.35">
      <c r="B7411" s="1796"/>
      <c r="N7411" s="1796"/>
    </row>
    <row r="7412" spans="2:14" x14ac:dyDescent="0.35">
      <c r="B7412" s="1796"/>
      <c r="N7412" s="1796"/>
    </row>
    <row r="7413" spans="2:14" x14ac:dyDescent="0.35">
      <c r="B7413" s="1796"/>
      <c r="N7413" s="1796"/>
    </row>
    <row r="7414" spans="2:14" x14ac:dyDescent="0.35">
      <c r="B7414" s="1796"/>
      <c r="N7414" s="1796"/>
    </row>
    <row r="7415" spans="2:14" x14ac:dyDescent="0.35">
      <c r="B7415" s="1796"/>
      <c r="N7415" s="1796"/>
    </row>
    <row r="7416" spans="2:14" x14ac:dyDescent="0.35">
      <c r="B7416" s="1796"/>
      <c r="N7416" s="1796"/>
    </row>
    <row r="7417" spans="2:14" x14ac:dyDescent="0.35">
      <c r="B7417" s="1796"/>
      <c r="N7417" s="1796"/>
    </row>
    <row r="7418" spans="2:14" x14ac:dyDescent="0.35">
      <c r="B7418" s="1796"/>
      <c r="N7418" s="1796"/>
    </row>
    <row r="7419" spans="2:14" x14ac:dyDescent="0.35">
      <c r="B7419" s="1796"/>
      <c r="N7419" s="1796"/>
    </row>
    <row r="7420" spans="2:14" x14ac:dyDescent="0.35">
      <c r="B7420" s="1796"/>
      <c r="N7420" s="1796"/>
    </row>
    <row r="7421" spans="2:14" x14ac:dyDescent="0.35">
      <c r="B7421" s="1796"/>
      <c r="N7421" s="1796"/>
    </row>
    <row r="7422" spans="2:14" x14ac:dyDescent="0.35">
      <c r="B7422" s="1796"/>
      <c r="N7422" s="1796"/>
    </row>
    <row r="7423" spans="2:14" x14ac:dyDescent="0.35">
      <c r="B7423" s="1796"/>
      <c r="N7423" s="1796"/>
    </row>
    <row r="7424" spans="2:14" x14ac:dyDescent="0.35">
      <c r="B7424" s="1796"/>
      <c r="N7424" s="1796"/>
    </row>
    <row r="7425" spans="2:14" x14ac:dyDescent="0.35">
      <c r="B7425" s="1796"/>
      <c r="N7425" s="1796"/>
    </row>
    <row r="7426" spans="2:14" x14ac:dyDescent="0.35">
      <c r="B7426" s="1796"/>
      <c r="N7426" s="1796"/>
    </row>
    <row r="7427" spans="2:14" x14ac:dyDescent="0.35">
      <c r="B7427" s="1796"/>
      <c r="N7427" s="1796"/>
    </row>
    <row r="7428" spans="2:14" x14ac:dyDescent="0.35">
      <c r="B7428" s="1796"/>
      <c r="N7428" s="1796"/>
    </row>
    <row r="7429" spans="2:14" x14ac:dyDescent="0.35">
      <c r="B7429" s="1796"/>
      <c r="N7429" s="1796"/>
    </row>
    <row r="7430" spans="2:14" x14ac:dyDescent="0.35">
      <c r="B7430" s="1796"/>
      <c r="N7430" s="1796"/>
    </row>
    <row r="7431" spans="2:14" x14ac:dyDescent="0.35">
      <c r="B7431" s="1796"/>
      <c r="N7431" s="1796"/>
    </row>
    <row r="7432" spans="2:14" x14ac:dyDescent="0.35">
      <c r="B7432" s="1796"/>
      <c r="N7432" s="1796"/>
    </row>
    <row r="7433" spans="2:14" x14ac:dyDescent="0.35">
      <c r="B7433" s="1796"/>
      <c r="N7433" s="1796"/>
    </row>
    <row r="7434" spans="2:14" x14ac:dyDescent="0.35">
      <c r="B7434" s="1796"/>
      <c r="N7434" s="1796"/>
    </row>
    <row r="7435" spans="2:14" x14ac:dyDescent="0.35">
      <c r="B7435" s="1796"/>
      <c r="N7435" s="1796"/>
    </row>
    <row r="7436" spans="2:14" x14ac:dyDescent="0.35">
      <c r="B7436" s="1796"/>
      <c r="N7436" s="1796"/>
    </row>
    <row r="7437" spans="2:14" x14ac:dyDescent="0.35">
      <c r="B7437" s="1796"/>
      <c r="N7437" s="1796"/>
    </row>
    <row r="7438" spans="2:14" x14ac:dyDescent="0.35">
      <c r="B7438" s="1796"/>
      <c r="N7438" s="1796"/>
    </row>
    <row r="7439" spans="2:14" x14ac:dyDescent="0.35">
      <c r="B7439" s="1796"/>
      <c r="N7439" s="1796"/>
    </row>
    <row r="7440" spans="2:14" x14ac:dyDescent="0.35">
      <c r="B7440" s="1796"/>
      <c r="N7440" s="1796"/>
    </row>
    <row r="7441" spans="2:14" x14ac:dyDescent="0.35">
      <c r="B7441" s="1796"/>
      <c r="N7441" s="1796"/>
    </row>
    <row r="7442" spans="2:14" x14ac:dyDescent="0.35">
      <c r="B7442" s="1796"/>
      <c r="N7442" s="1796"/>
    </row>
    <row r="7443" spans="2:14" x14ac:dyDescent="0.35">
      <c r="B7443" s="1796"/>
      <c r="N7443" s="1796"/>
    </row>
    <row r="7444" spans="2:14" x14ac:dyDescent="0.35">
      <c r="B7444" s="1796"/>
      <c r="N7444" s="1796"/>
    </row>
    <row r="7445" spans="2:14" x14ac:dyDescent="0.35">
      <c r="B7445" s="1796"/>
      <c r="N7445" s="1796"/>
    </row>
    <row r="7446" spans="2:14" x14ac:dyDescent="0.35">
      <c r="B7446" s="1796"/>
      <c r="N7446" s="1796"/>
    </row>
    <row r="7447" spans="2:14" x14ac:dyDescent="0.35">
      <c r="B7447" s="1796"/>
      <c r="N7447" s="1796"/>
    </row>
    <row r="7448" spans="2:14" x14ac:dyDescent="0.35">
      <c r="B7448" s="1796"/>
      <c r="N7448" s="1796"/>
    </row>
    <row r="7449" spans="2:14" x14ac:dyDescent="0.35">
      <c r="B7449" s="1796"/>
      <c r="N7449" s="1796"/>
    </row>
    <row r="7450" spans="2:14" x14ac:dyDescent="0.35">
      <c r="B7450" s="1796"/>
      <c r="N7450" s="1796"/>
    </row>
    <row r="7451" spans="2:14" x14ac:dyDescent="0.35">
      <c r="B7451" s="1796"/>
      <c r="N7451" s="1796"/>
    </row>
    <row r="7452" spans="2:14" x14ac:dyDescent="0.35">
      <c r="B7452" s="1796"/>
      <c r="N7452" s="1796"/>
    </row>
    <row r="7453" spans="2:14" x14ac:dyDescent="0.35">
      <c r="B7453" s="1796"/>
      <c r="N7453" s="1796"/>
    </row>
    <row r="7454" spans="2:14" x14ac:dyDescent="0.35">
      <c r="B7454" s="1796"/>
      <c r="N7454" s="1796"/>
    </row>
    <row r="7455" spans="2:14" x14ac:dyDescent="0.35">
      <c r="B7455" s="1796"/>
      <c r="N7455" s="1796"/>
    </row>
    <row r="7456" spans="2:14" x14ac:dyDescent="0.35">
      <c r="B7456" s="1796"/>
      <c r="N7456" s="1796"/>
    </row>
    <row r="7457" spans="2:14" x14ac:dyDescent="0.35">
      <c r="B7457" s="1796"/>
      <c r="N7457" s="1796"/>
    </row>
    <row r="7458" spans="2:14" x14ac:dyDescent="0.35">
      <c r="B7458" s="1796"/>
      <c r="N7458" s="1796"/>
    </row>
    <row r="7459" spans="2:14" x14ac:dyDescent="0.35">
      <c r="B7459" s="1796"/>
      <c r="N7459" s="1796"/>
    </row>
    <row r="7460" spans="2:14" x14ac:dyDescent="0.35">
      <c r="B7460" s="1796"/>
      <c r="N7460" s="1796"/>
    </row>
    <row r="7461" spans="2:14" x14ac:dyDescent="0.35">
      <c r="B7461" s="1796"/>
      <c r="N7461" s="1796"/>
    </row>
    <row r="7462" spans="2:14" x14ac:dyDescent="0.35">
      <c r="B7462" s="1796"/>
      <c r="N7462" s="1796"/>
    </row>
    <row r="7463" spans="2:14" x14ac:dyDescent="0.35">
      <c r="B7463" s="1796"/>
      <c r="N7463" s="1796"/>
    </row>
    <row r="7464" spans="2:14" x14ac:dyDescent="0.35">
      <c r="B7464" s="1796"/>
      <c r="N7464" s="1796"/>
    </row>
    <row r="7465" spans="2:14" x14ac:dyDescent="0.35">
      <c r="B7465" s="1796"/>
      <c r="N7465" s="1796"/>
    </row>
    <row r="7466" spans="2:14" x14ac:dyDescent="0.35">
      <c r="B7466" s="1796"/>
      <c r="N7466" s="1796"/>
    </row>
    <row r="7467" spans="2:14" x14ac:dyDescent="0.35">
      <c r="B7467" s="1796"/>
      <c r="N7467" s="1796"/>
    </row>
    <row r="7468" spans="2:14" x14ac:dyDescent="0.35">
      <c r="B7468" s="1796"/>
      <c r="N7468" s="1796"/>
    </row>
    <row r="7469" spans="2:14" x14ac:dyDescent="0.35">
      <c r="B7469" s="1796"/>
      <c r="N7469" s="1796"/>
    </row>
    <row r="7470" spans="2:14" x14ac:dyDescent="0.35">
      <c r="B7470" s="1796"/>
      <c r="N7470" s="1796"/>
    </row>
    <row r="7471" spans="2:14" x14ac:dyDescent="0.35">
      <c r="B7471" s="1796"/>
      <c r="N7471" s="1796"/>
    </row>
    <row r="7472" spans="2:14" x14ac:dyDescent="0.35">
      <c r="B7472" s="1796"/>
      <c r="N7472" s="1796"/>
    </row>
    <row r="7473" spans="2:14" x14ac:dyDescent="0.35">
      <c r="B7473" s="1796"/>
      <c r="N7473" s="1796"/>
    </row>
    <row r="7474" spans="2:14" x14ac:dyDescent="0.35">
      <c r="B7474" s="1796"/>
      <c r="N7474" s="1796"/>
    </row>
    <row r="7475" spans="2:14" x14ac:dyDescent="0.35">
      <c r="B7475" s="1796"/>
      <c r="N7475" s="1796"/>
    </row>
    <row r="7476" spans="2:14" x14ac:dyDescent="0.35">
      <c r="B7476" s="1796"/>
      <c r="N7476" s="1796"/>
    </row>
    <row r="7477" spans="2:14" x14ac:dyDescent="0.35">
      <c r="B7477" s="1796"/>
      <c r="N7477" s="1796"/>
    </row>
    <row r="7478" spans="2:14" x14ac:dyDescent="0.35">
      <c r="B7478" s="1796"/>
      <c r="N7478" s="1796"/>
    </row>
    <row r="7479" spans="2:14" x14ac:dyDescent="0.35">
      <c r="B7479" s="1796"/>
      <c r="N7479" s="1796"/>
    </row>
    <row r="7480" spans="2:14" x14ac:dyDescent="0.35">
      <c r="B7480" s="1796"/>
      <c r="N7480" s="1796"/>
    </row>
    <row r="7481" spans="2:14" x14ac:dyDescent="0.35">
      <c r="B7481" s="1796"/>
      <c r="N7481" s="1796"/>
    </row>
    <row r="7482" spans="2:14" x14ac:dyDescent="0.35">
      <c r="B7482" s="1796"/>
      <c r="N7482" s="1796"/>
    </row>
    <row r="7483" spans="2:14" x14ac:dyDescent="0.35">
      <c r="B7483" s="1796"/>
      <c r="N7483" s="1796"/>
    </row>
    <row r="7484" spans="2:14" x14ac:dyDescent="0.35">
      <c r="B7484" s="1796"/>
      <c r="N7484" s="1796"/>
    </row>
    <row r="7485" spans="2:14" x14ac:dyDescent="0.35">
      <c r="B7485" s="1796"/>
      <c r="N7485" s="1796"/>
    </row>
    <row r="7486" spans="2:14" x14ac:dyDescent="0.35">
      <c r="B7486" s="1796"/>
      <c r="N7486" s="1796"/>
    </row>
    <row r="7487" spans="2:14" x14ac:dyDescent="0.35">
      <c r="B7487" s="1796"/>
      <c r="N7487" s="1796"/>
    </row>
    <row r="7488" spans="2:14" x14ac:dyDescent="0.35">
      <c r="B7488" s="1796"/>
      <c r="N7488" s="1796"/>
    </row>
    <row r="7489" spans="2:14" x14ac:dyDescent="0.35">
      <c r="B7489" s="1796"/>
      <c r="N7489" s="1796"/>
    </row>
    <row r="7490" spans="2:14" x14ac:dyDescent="0.35">
      <c r="B7490" s="1796"/>
      <c r="N7490" s="1796"/>
    </row>
    <row r="7491" spans="2:14" x14ac:dyDescent="0.35">
      <c r="B7491" s="1796"/>
      <c r="N7491" s="1796"/>
    </row>
    <row r="7492" spans="2:14" x14ac:dyDescent="0.35">
      <c r="B7492" s="1796"/>
      <c r="N7492" s="1796"/>
    </row>
    <row r="7493" spans="2:14" x14ac:dyDescent="0.35">
      <c r="B7493" s="1796"/>
      <c r="N7493" s="1796"/>
    </row>
    <row r="7494" spans="2:14" x14ac:dyDescent="0.35">
      <c r="B7494" s="1796"/>
      <c r="N7494" s="1796"/>
    </row>
    <row r="7495" spans="2:14" x14ac:dyDescent="0.35">
      <c r="B7495" s="1796"/>
      <c r="N7495" s="1796"/>
    </row>
    <row r="7496" spans="2:14" x14ac:dyDescent="0.35">
      <c r="B7496" s="1796"/>
      <c r="N7496" s="1796"/>
    </row>
    <row r="7497" spans="2:14" x14ac:dyDescent="0.35">
      <c r="B7497" s="1796"/>
      <c r="N7497" s="1796"/>
    </row>
    <row r="7498" spans="2:14" x14ac:dyDescent="0.35">
      <c r="B7498" s="1796"/>
      <c r="N7498" s="1796"/>
    </row>
    <row r="7499" spans="2:14" x14ac:dyDescent="0.35">
      <c r="B7499" s="1796"/>
      <c r="N7499" s="1796"/>
    </row>
    <row r="7500" spans="2:14" x14ac:dyDescent="0.35">
      <c r="B7500" s="1796"/>
      <c r="N7500" s="1796"/>
    </row>
    <row r="7501" spans="2:14" x14ac:dyDescent="0.35">
      <c r="B7501" s="1796"/>
      <c r="N7501" s="1796"/>
    </row>
    <row r="7502" spans="2:14" x14ac:dyDescent="0.35">
      <c r="B7502" s="1796"/>
      <c r="N7502" s="1796"/>
    </row>
    <row r="7503" spans="2:14" x14ac:dyDescent="0.35">
      <c r="B7503" s="1796"/>
      <c r="N7503" s="1796"/>
    </row>
    <row r="7504" spans="2:14" x14ac:dyDescent="0.35">
      <c r="B7504" s="1796"/>
      <c r="N7504" s="1796"/>
    </row>
    <row r="7505" spans="2:14" x14ac:dyDescent="0.35">
      <c r="B7505" s="1796"/>
      <c r="N7505" s="1796"/>
    </row>
    <row r="7506" spans="2:14" x14ac:dyDescent="0.35">
      <c r="B7506" s="1796"/>
      <c r="N7506" s="1796"/>
    </row>
    <row r="7507" spans="2:14" x14ac:dyDescent="0.35">
      <c r="B7507" s="1796"/>
      <c r="N7507" s="1796"/>
    </row>
    <row r="7508" spans="2:14" x14ac:dyDescent="0.35">
      <c r="B7508" s="1796"/>
      <c r="N7508" s="1796"/>
    </row>
    <row r="7509" spans="2:14" x14ac:dyDescent="0.35">
      <c r="B7509" s="1796"/>
      <c r="N7509" s="1796"/>
    </row>
    <row r="7510" spans="2:14" x14ac:dyDescent="0.35">
      <c r="B7510" s="1796"/>
      <c r="N7510" s="1796"/>
    </row>
    <row r="7511" spans="2:14" x14ac:dyDescent="0.35">
      <c r="B7511" s="1796"/>
      <c r="N7511" s="1796"/>
    </row>
    <row r="7512" spans="2:14" x14ac:dyDescent="0.35">
      <c r="B7512" s="1796"/>
      <c r="N7512" s="1796"/>
    </row>
    <row r="7513" spans="2:14" x14ac:dyDescent="0.35">
      <c r="B7513" s="1796"/>
      <c r="N7513" s="1796"/>
    </row>
    <row r="7514" spans="2:14" x14ac:dyDescent="0.35">
      <c r="B7514" s="1796"/>
      <c r="N7514" s="1796"/>
    </row>
    <row r="7515" spans="2:14" x14ac:dyDescent="0.35">
      <c r="B7515" s="1796"/>
      <c r="N7515" s="1796"/>
    </row>
    <row r="7516" spans="2:14" x14ac:dyDescent="0.35">
      <c r="B7516" s="1796"/>
      <c r="N7516" s="1796"/>
    </row>
    <row r="7517" spans="2:14" x14ac:dyDescent="0.35">
      <c r="B7517" s="1796"/>
      <c r="N7517" s="1796"/>
    </row>
    <row r="7518" spans="2:14" x14ac:dyDescent="0.35">
      <c r="B7518" s="1796"/>
      <c r="N7518" s="1796"/>
    </row>
    <row r="7519" spans="2:14" x14ac:dyDescent="0.35">
      <c r="B7519" s="1796"/>
      <c r="N7519" s="1796"/>
    </row>
    <row r="7520" spans="2:14" x14ac:dyDescent="0.35">
      <c r="B7520" s="1796"/>
      <c r="N7520" s="1796"/>
    </row>
    <row r="7521" spans="2:14" x14ac:dyDescent="0.35">
      <c r="B7521" s="1796"/>
      <c r="N7521" s="1796"/>
    </row>
    <row r="7522" spans="2:14" x14ac:dyDescent="0.35">
      <c r="B7522" s="1796"/>
      <c r="N7522" s="1796"/>
    </row>
    <row r="7523" spans="2:14" x14ac:dyDescent="0.35">
      <c r="B7523" s="1796"/>
      <c r="N7523" s="1796"/>
    </row>
    <row r="7524" spans="2:14" x14ac:dyDescent="0.35">
      <c r="B7524" s="1796"/>
      <c r="N7524" s="1796"/>
    </row>
    <row r="7525" spans="2:14" x14ac:dyDescent="0.35">
      <c r="B7525" s="1796"/>
      <c r="N7525" s="1796"/>
    </row>
    <row r="7526" spans="2:14" x14ac:dyDescent="0.35">
      <c r="B7526" s="1796"/>
      <c r="N7526" s="1796"/>
    </row>
    <row r="7527" spans="2:14" x14ac:dyDescent="0.35">
      <c r="B7527" s="1796"/>
      <c r="N7527" s="1796"/>
    </row>
    <row r="7528" spans="2:14" x14ac:dyDescent="0.35">
      <c r="B7528" s="1796"/>
      <c r="N7528" s="1796"/>
    </row>
    <row r="7529" spans="2:14" x14ac:dyDescent="0.35">
      <c r="B7529" s="1796"/>
      <c r="N7529" s="1796"/>
    </row>
    <row r="7530" spans="2:14" x14ac:dyDescent="0.35">
      <c r="B7530" s="1796"/>
      <c r="N7530" s="1796"/>
    </row>
    <row r="7531" spans="2:14" x14ac:dyDescent="0.35">
      <c r="B7531" s="1796"/>
      <c r="N7531" s="1796"/>
    </row>
    <row r="7532" spans="2:14" x14ac:dyDescent="0.35">
      <c r="B7532" s="1796"/>
      <c r="N7532" s="1796"/>
    </row>
    <row r="7533" spans="2:14" x14ac:dyDescent="0.35">
      <c r="B7533" s="1796"/>
      <c r="N7533" s="1796"/>
    </row>
    <row r="7534" spans="2:14" x14ac:dyDescent="0.35">
      <c r="B7534" s="1796"/>
      <c r="N7534" s="1796"/>
    </row>
    <row r="7535" spans="2:14" x14ac:dyDescent="0.35">
      <c r="B7535" s="1796"/>
      <c r="N7535" s="1796"/>
    </row>
    <row r="7536" spans="2:14" x14ac:dyDescent="0.35">
      <c r="B7536" s="1796"/>
      <c r="N7536" s="1796"/>
    </row>
    <row r="7537" spans="2:14" x14ac:dyDescent="0.35">
      <c r="B7537" s="1796"/>
      <c r="N7537" s="1796"/>
    </row>
    <row r="7538" spans="2:14" x14ac:dyDescent="0.35">
      <c r="B7538" s="1796"/>
      <c r="N7538" s="1796"/>
    </row>
    <row r="7539" spans="2:14" x14ac:dyDescent="0.35">
      <c r="B7539" s="1796"/>
      <c r="N7539" s="1796"/>
    </row>
    <row r="7540" spans="2:14" x14ac:dyDescent="0.35">
      <c r="B7540" s="1796"/>
      <c r="N7540" s="1796"/>
    </row>
    <row r="7541" spans="2:14" x14ac:dyDescent="0.35">
      <c r="B7541" s="1796"/>
      <c r="N7541" s="1796"/>
    </row>
    <row r="7542" spans="2:14" x14ac:dyDescent="0.35">
      <c r="B7542" s="1796"/>
      <c r="N7542" s="1796"/>
    </row>
    <row r="7543" spans="2:14" x14ac:dyDescent="0.35">
      <c r="B7543" s="1796"/>
      <c r="N7543" s="1796"/>
    </row>
    <row r="7544" spans="2:14" x14ac:dyDescent="0.35">
      <c r="B7544" s="1796"/>
      <c r="N7544" s="1796"/>
    </row>
    <row r="7545" spans="2:14" x14ac:dyDescent="0.35">
      <c r="B7545" s="1796"/>
      <c r="N7545" s="1796"/>
    </row>
    <row r="7546" spans="2:14" x14ac:dyDescent="0.35">
      <c r="B7546" s="1796"/>
      <c r="N7546" s="1796"/>
    </row>
    <row r="7547" spans="2:14" x14ac:dyDescent="0.35">
      <c r="B7547" s="1796"/>
      <c r="N7547" s="1796"/>
    </row>
    <row r="7548" spans="2:14" x14ac:dyDescent="0.35">
      <c r="B7548" s="1796"/>
      <c r="N7548" s="1796"/>
    </row>
    <row r="7549" spans="2:14" x14ac:dyDescent="0.35">
      <c r="B7549" s="1796"/>
      <c r="N7549" s="1796"/>
    </row>
    <row r="7550" spans="2:14" x14ac:dyDescent="0.35">
      <c r="B7550" s="1796"/>
      <c r="N7550" s="1796"/>
    </row>
    <row r="7551" spans="2:14" x14ac:dyDescent="0.35">
      <c r="B7551" s="1796"/>
      <c r="N7551" s="1796"/>
    </row>
    <row r="7552" spans="2:14" x14ac:dyDescent="0.35">
      <c r="B7552" s="1796"/>
      <c r="N7552" s="1796"/>
    </row>
    <row r="7553" spans="2:14" x14ac:dyDescent="0.35">
      <c r="B7553" s="1796"/>
      <c r="N7553" s="1796"/>
    </row>
    <row r="7554" spans="2:14" x14ac:dyDescent="0.35">
      <c r="B7554" s="1796"/>
      <c r="N7554" s="1796"/>
    </row>
    <row r="7555" spans="2:14" x14ac:dyDescent="0.35">
      <c r="B7555" s="1796"/>
      <c r="N7555" s="1796"/>
    </row>
    <row r="7556" spans="2:14" x14ac:dyDescent="0.35">
      <c r="B7556" s="1796"/>
      <c r="N7556" s="1796"/>
    </row>
    <row r="7557" spans="2:14" x14ac:dyDescent="0.35">
      <c r="B7557" s="1796"/>
      <c r="N7557" s="1796"/>
    </row>
    <row r="7558" spans="2:14" x14ac:dyDescent="0.35">
      <c r="B7558" s="1796"/>
      <c r="N7558" s="1796"/>
    </row>
    <row r="7559" spans="2:14" x14ac:dyDescent="0.35">
      <c r="B7559" s="1796"/>
      <c r="N7559" s="1796"/>
    </row>
    <row r="7560" spans="2:14" x14ac:dyDescent="0.35">
      <c r="B7560" s="1796"/>
      <c r="N7560" s="1796"/>
    </row>
    <row r="7561" spans="2:14" x14ac:dyDescent="0.35">
      <c r="B7561" s="1796"/>
      <c r="N7561" s="1796"/>
    </row>
    <row r="7562" spans="2:14" x14ac:dyDescent="0.35">
      <c r="B7562" s="1796"/>
      <c r="N7562" s="1796"/>
    </row>
    <row r="7563" spans="2:14" x14ac:dyDescent="0.35">
      <c r="B7563" s="1796"/>
      <c r="N7563" s="1796"/>
    </row>
    <row r="7564" spans="2:14" x14ac:dyDescent="0.35">
      <c r="B7564" s="1796"/>
      <c r="N7564" s="1796"/>
    </row>
    <row r="7565" spans="2:14" x14ac:dyDescent="0.35">
      <c r="B7565" s="1796"/>
      <c r="N7565" s="1796"/>
    </row>
    <row r="7566" spans="2:14" x14ac:dyDescent="0.35">
      <c r="B7566" s="1796"/>
      <c r="N7566" s="1796"/>
    </row>
    <row r="7567" spans="2:14" x14ac:dyDescent="0.35">
      <c r="B7567" s="1796"/>
      <c r="N7567" s="1796"/>
    </row>
    <row r="7568" spans="2:14" x14ac:dyDescent="0.35">
      <c r="B7568" s="1796"/>
      <c r="N7568" s="1796"/>
    </row>
    <row r="7569" spans="2:14" x14ac:dyDescent="0.35">
      <c r="B7569" s="1796"/>
      <c r="N7569" s="1796"/>
    </row>
    <row r="7570" spans="2:14" x14ac:dyDescent="0.35">
      <c r="B7570" s="1796"/>
      <c r="N7570" s="1796"/>
    </row>
    <row r="7571" spans="2:14" x14ac:dyDescent="0.35">
      <c r="B7571" s="1796"/>
      <c r="N7571" s="1796"/>
    </row>
    <row r="7572" spans="2:14" x14ac:dyDescent="0.35">
      <c r="B7572" s="1796"/>
      <c r="N7572" s="1796"/>
    </row>
    <row r="7573" spans="2:14" x14ac:dyDescent="0.35">
      <c r="B7573" s="1796"/>
      <c r="N7573" s="1796"/>
    </row>
    <row r="7574" spans="2:14" x14ac:dyDescent="0.35">
      <c r="B7574" s="1796"/>
      <c r="N7574" s="1796"/>
    </row>
    <row r="7575" spans="2:14" x14ac:dyDescent="0.35">
      <c r="B7575" s="1796"/>
      <c r="N7575" s="1796"/>
    </row>
    <row r="7576" spans="2:14" x14ac:dyDescent="0.35">
      <c r="B7576" s="1796"/>
      <c r="N7576" s="1796"/>
    </row>
    <row r="7577" spans="2:14" x14ac:dyDescent="0.35">
      <c r="B7577" s="1796"/>
      <c r="N7577" s="1796"/>
    </row>
    <row r="7578" spans="2:14" x14ac:dyDescent="0.35">
      <c r="B7578" s="1796"/>
      <c r="N7578" s="1796"/>
    </row>
    <row r="7579" spans="2:14" x14ac:dyDescent="0.35">
      <c r="B7579" s="1796"/>
      <c r="N7579" s="1796"/>
    </row>
    <row r="7580" spans="2:14" x14ac:dyDescent="0.35">
      <c r="B7580" s="1796"/>
      <c r="N7580" s="1796"/>
    </row>
    <row r="7581" spans="2:14" x14ac:dyDescent="0.35">
      <c r="B7581" s="1796"/>
      <c r="N7581" s="1796"/>
    </row>
    <row r="7582" spans="2:14" x14ac:dyDescent="0.35">
      <c r="B7582" s="1796"/>
      <c r="N7582" s="1796"/>
    </row>
    <row r="7583" spans="2:14" x14ac:dyDescent="0.35">
      <c r="B7583" s="1796"/>
      <c r="N7583" s="1796"/>
    </row>
    <row r="7584" spans="2:14" x14ac:dyDescent="0.35">
      <c r="B7584" s="1796"/>
      <c r="N7584" s="1796"/>
    </row>
    <row r="7585" spans="2:14" x14ac:dyDescent="0.35">
      <c r="B7585" s="1796"/>
      <c r="N7585" s="1796"/>
    </row>
    <row r="7586" spans="2:14" x14ac:dyDescent="0.35">
      <c r="B7586" s="1796"/>
      <c r="N7586" s="1796"/>
    </row>
    <row r="7587" spans="2:14" x14ac:dyDescent="0.35">
      <c r="B7587" s="1796"/>
      <c r="N7587" s="1796"/>
    </row>
    <row r="7588" spans="2:14" x14ac:dyDescent="0.35">
      <c r="B7588" s="1796"/>
      <c r="N7588" s="1796"/>
    </row>
    <row r="7589" spans="2:14" x14ac:dyDescent="0.35">
      <c r="B7589" s="1796"/>
      <c r="N7589" s="1796"/>
    </row>
    <row r="7590" spans="2:14" x14ac:dyDescent="0.35">
      <c r="B7590" s="1796"/>
      <c r="N7590" s="1796"/>
    </row>
    <row r="7591" spans="2:14" x14ac:dyDescent="0.35">
      <c r="B7591" s="1796"/>
      <c r="N7591" s="1796"/>
    </row>
    <row r="7592" spans="2:14" x14ac:dyDescent="0.35">
      <c r="B7592" s="1796"/>
      <c r="N7592" s="1796"/>
    </row>
    <row r="7593" spans="2:14" x14ac:dyDescent="0.35">
      <c r="B7593" s="1796"/>
      <c r="N7593" s="1796"/>
    </row>
    <row r="7594" spans="2:14" x14ac:dyDescent="0.35">
      <c r="B7594" s="1796"/>
      <c r="N7594" s="1796"/>
    </row>
    <row r="7595" spans="2:14" x14ac:dyDescent="0.35">
      <c r="B7595" s="1796"/>
      <c r="N7595" s="1796"/>
    </row>
    <row r="7596" spans="2:14" x14ac:dyDescent="0.35">
      <c r="B7596" s="1796"/>
      <c r="N7596" s="1796"/>
    </row>
    <row r="7597" spans="2:14" x14ac:dyDescent="0.35">
      <c r="B7597" s="1796"/>
      <c r="N7597" s="1796"/>
    </row>
    <row r="7598" spans="2:14" x14ac:dyDescent="0.35">
      <c r="B7598" s="1796"/>
      <c r="N7598" s="1796"/>
    </row>
    <row r="7599" spans="2:14" x14ac:dyDescent="0.35">
      <c r="B7599" s="1796"/>
      <c r="N7599" s="1796"/>
    </row>
    <row r="7600" spans="2:14" x14ac:dyDescent="0.35">
      <c r="B7600" s="1796"/>
      <c r="N7600" s="1796"/>
    </row>
    <row r="7601" spans="2:14" x14ac:dyDescent="0.35">
      <c r="B7601" s="1796"/>
      <c r="N7601" s="1796"/>
    </row>
    <row r="7602" spans="2:14" x14ac:dyDescent="0.35">
      <c r="B7602" s="1796"/>
      <c r="N7602" s="1796"/>
    </row>
    <row r="7603" spans="2:14" x14ac:dyDescent="0.35">
      <c r="B7603" s="1796"/>
      <c r="N7603" s="1796"/>
    </row>
    <row r="7604" spans="2:14" x14ac:dyDescent="0.35">
      <c r="B7604" s="1796"/>
      <c r="N7604" s="1796"/>
    </row>
    <row r="7605" spans="2:14" x14ac:dyDescent="0.35">
      <c r="B7605" s="1796"/>
      <c r="N7605" s="1796"/>
    </row>
    <row r="7606" spans="2:14" x14ac:dyDescent="0.35">
      <c r="B7606" s="1796"/>
      <c r="N7606" s="1796"/>
    </row>
    <row r="7607" spans="2:14" x14ac:dyDescent="0.35">
      <c r="B7607" s="1796"/>
      <c r="N7607" s="1796"/>
    </row>
    <row r="7608" spans="2:14" x14ac:dyDescent="0.35">
      <c r="B7608" s="1796"/>
      <c r="N7608" s="1796"/>
    </row>
    <row r="7609" spans="2:14" x14ac:dyDescent="0.35">
      <c r="B7609" s="1796"/>
      <c r="N7609" s="1796"/>
    </row>
    <row r="7610" spans="2:14" x14ac:dyDescent="0.35">
      <c r="B7610" s="1796"/>
      <c r="N7610" s="1796"/>
    </row>
    <row r="7611" spans="2:14" x14ac:dyDescent="0.35">
      <c r="B7611" s="1796"/>
      <c r="N7611" s="1796"/>
    </row>
    <row r="7612" spans="2:14" x14ac:dyDescent="0.35">
      <c r="B7612" s="1796"/>
      <c r="N7612" s="1796"/>
    </row>
    <row r="7613" spans="2:14" x14ac:dyDescent="0.35">
      <c r="B7613" s="1796"/>
      <c r="N7613" s="1796"/>
    </row>
    <row r="7614" spans="2:14" x14ac:dyDescent="0.35">
      <c r="B7614" s="1796"/>
      <c r="N7614" s="1796"/>
    </row>
    <row r="7615" spans="2:14" x14ac:dyDescent="0.35">
      <c r="B7615" s="1796"/>
      <c r="N7615" s="1796"/>
    </row>
    <row r="7616" spans="2:14" x14ac:dyDescent="0.35">
      <c r="B7616" s="1796"/>
      <c r="N7616" s="1796"/>
    </row>
    <row r="7617" spans="2:14" x14ac:dyDescent="0.35">
      <c r="B7617" s="1796"/>
      <c r="N7617" s="1796"/>
    </row>
    <row r="7618" spans="2:14" x14ac:dyDescent="0.35">
      <c r="B7618" s="1796"/>
      <c r="N7618" s="1796"/>
    </row>
    <row r="7619" spans="2:14" x14ac:dyDescent="0.35">
      <c r="B7619" s="1796"/>
      <c r="N7619" s="1796"/>
    </row>
    <row r="7620" spans="2:14" x14ac:dyDescent="0.35">
      <c r="B7620" s="1796"/>
      <c r="N7620" s="1796"/>
    </row>
    <row r="7621" spans="2:14" x14ac:dyDescent="0.35">
      <c r="B7621" s="1796"/>
      <c r="N7621" s="1796"/>
    </row>
    <row r="7622" spans="2:14" x14ac:dyDescent="0.35">
      <c r="B7622" s="1796"/>
      <c r="N7622" s="1796"/>
    </row>
    <row r="7623" spans="2:14" x14ac:dyDescent="0.35">
      <c r="B7623" s="1796"/>
      <c r="N7623" s="1796"/>
    </row>
    <row r="7624" spans="2:14" x14ac:dyDescent="0.35">
      <c r="B7624" s="1796"/>
      <c r="N7624" s="1796"/>
    </row>
    <row r="7625" spans="2:14" x14ac:dyDescent="0.35">
      <c r="B7625" s="1796"/>
      <c r="N7625" s="1796"/>
    </row>
    <row r="7626" spans="2:14" x14ac:dyDescent="0.35">
      <c r="B7626" s="1796"/>
      <c r="N7626" s="1796"/>
    </row>
    <row r="7627" spans="2:14" x14ac:dyDescent="0.35">
      <c r="B7627" s="1796"/>
      <c r="N7627" s="1796"/>
    </row>
    <row r="7628" spans="2:14" x14ac:dyDescent="0.35">
      <c r="B7628" s="1796"/>
      <c r="N7628" s="1796"/>
    </row>
    <row r="7629" spans="2:14" x14ac:dyDescent="0.35">
      <c r="B7629" s="1796"/>
      <c r="N7629" s="1796"/>
    </row>
    <row r="7630" spans="2:14" x14ac:dyDescent="0.35">
      <c r="B7630" s="1796"/>
      <c r="N7630" s="1796"/>
    </row>
    <row r="7631" spans="2:14" x14ac:dyDescent="0.35">
      <c r="B7631" s="1796"/>
      <c r="N7631" s="1796"/>
    </row>
    <row r="7632" spans="2:14" x14ac:dyDescent="0.35">
      <c r="B7632" s="1796"/>
      <c r="N7632" s="1796"/>
    </row>
    <row r="7633" spans="2:14" x14ac:dyDescent="0.35">
      <c r="B7633" s="1796"/>
      <c r="N7633" s="1796"/>
    </row>
    <row r="7634" spans="2:14" x14ac:dyDescent="0.35">
      <c r="B7634" s="1796"/>
      <c r="N7634" s="1796"/>
    </row>
    <row r="7635" spans="2:14" x14ac:dyDescent="0.35">
      <c r="B7635" s="1796"/>
      <c r="N7635" s="1796"/>
    </row>
    <row r="7636" spans="2:14" x14ac:dyDescent="0.35">
      <c r="B7636" s="1796"/>
      <c r="N7636" s="1796"/>
    </row>
    <row r="7637" spans="2:14" x14ac:dyDescent="0.35">
      <c r="B7637" s="1796"/>
      <c r="N7637" s="1796"/>
    </row>
    <row r="7638" spans="2:14" x14ac:dyDescent="0.35">
      <c r="B7638" s="1796"/>
      <c r="N7638" s="1796"/>
    </row>
    <row r="7639" spans="2:14" x14ac:dyDescent="0.35">
      <c r="B7639" s="1796"/>
      <c r="N7639" s="1796"/>
    </row>
    <row r="7640" spans="2:14" x14ac:dyDescent="0.35">
      <c r="B7640" s="1796"/>
      <c r="N7640" s="1796"/>
    </row>
    <row r="7641" spans="2:14" x14ac:dyDescent="0.35">
      <c r="B7641" s="1796"/>
      <c r="N7641" s="1796"/>
    </row>
    <row r="7642" spans="2:14" x14ac:dyDescent="0.35">
      <c r="B7642" s="1796"/>
      <c r="N7642" s="1796"/>
    </row>
    <row r="7643" spans="2:14" x14ac:dyDescent="0.35">
      <c r="B7643" s="1796"/>
      <c r="N7643" s="1796"/>
    </row>
    <row r="7644" spans="2:14" x14ac:dyDescent="0.35">
      <c r="B7644" s="1796"/>
      <c r="N7644" s="1796"/>
    </row>
    <row r="7645" spans="2:14" x14ac:dyDescent="0.35">
      <c r="B7645" s="1796"/>
      <c r="N7645" s="1796"/>
    </row>
    <row r="7646" spans="2:14" x14ac:dyDescent="0.35">
      <c r="B7646" s="1796"/>
      <c r="N7646" s="1796"/>
    </row>
    <row r="7647" spans="2:14" x14ac:dyDescent="0.35">
      <c r="B7647" s="1796"/>
      <c r="N7647" s="1796"/>
    </row>
    <row r="7648" spans="2:14" x14ac:dyDescent="0.35">
      <c r="B7648" s="1796"/>
      <c r="N7648" s="1796"/>
    </row>
    <row r="7649" spans="2:14" x14ac:dyDescent="0.35">
      <c r="B7649" s="1796"/>
      <c r="N7649" s="1796"/>
    </row>
    <row r="7650" spans="2:14" x14ac:dyDescent="0.35">
      <c r="B7650" s="1796"/>
      <c r="N7650" s="1796"/>
    </row>
    <row r="7651" spans="2:14" x14ac:dyDescent="0.35">
      <c r="B7651" s="1796"/>
      <c r="N7651" s="1796"/>
    </row>
    <row r="7652" spans="2:14" x14ac:dyDescent="0.35">
      <c r="B7652" s="1796"/>
      <c r="N7652" s="1796"/>
    </row>
    <row r="7653" spans="2:14" x14ac:dyDescent="0.35">
      <c r="B7653" s="1796"/>
      <c r="N7653" s="1796"/>
    </row>
    <row r="7654" spans="2:14" x14ac:dyDescent="0.35">
      <c r="B7654" s="1796"/>
      <c r="N7654" s="1796"/>
    </row>
    <row r="7655" spans="2:14" x14ac:dyDescent="0.35">
      <c r="B7655" s="1796"/>
      <c r="N7655" s="1796"/>
    </row>
    <row r="7656" spans="2:14" x14ac:dyDescent="0.35">
      <c r="B7656" s="1796"/>
      <c r="N7656" s="1796"/>
    </row>
    <row r="7657" spans="2:14" x14ac:dyDescent="0.35">
      <c r="B7657" s="1796"/>
      <c r="N7657" s="1796"/>
    </row>
    <row r="7658" spans="2:14" x14ac:dyDescent="0.35">
      <c r="B7658" s="1796"/>
      <c r="N7658" s="1796"/>
    </row>
    <row r="7659" spans="2:14" x14ac:dyDescent="0.35">
      <c r="B7659" s="1796"/>
      <c r="N7659" s="1796"/>
    </row>
    <row r="7660" spans="2:14" x14ac:dyDescent="0.35">
      <c r="B7660" s="1796"/>
      <c r="N7660" s="1796"/>
    </row>
    <row r="7661" spans="2:14" x14ac:dyDescent="0.35">
      <c r="B7661" s="1796"/>
      <c r="N7661" s="1796"/>
    </row>
    <row r="7662" spans="2:14" x14ac:dyDescent="0.35">
      <c r="B7662" s="1796"/>
      <c r="N7662" s="1796"/>
    </row>
    <row r="7663" spans="2:14" x14ac:dyDescent="0.35">
      <c r="B7663" s="1796"/>
      <c r="N7663" s="1796"/>
    </row>
    <row r="7664" spans="2:14" x14ac:dyDescent="0.35">
      <c r="B7664" s="1796"/>
      <c r="N7664" s="1796"/>
    </row>
    <row r="7665" spans="2:14" x14ac:dyDescent="0.35">
      <c r="B7665" s="1796"/>
      <c r="N7665" s="1796"/>
    </row>
    <row r="7666" spans="2:14" x14ac:dyDescent="0.35">
      <c r="B7666" s="1796"/>
      <c r="N7666" s="1796"/>
    </row>
    <row r="7667" spans="2:14" x14ac:dyDescent="0.35">
      <c r="B7667" s="1796"/>
      <c r="N7667" s="1796"/>
    </row>
    <row r="7668" spans="2:14" x14ac:dyDescent="0.35">
      <c r="B7668" s="1796"/>
      <c r="N7668" s="1796"/>
    </row>
    <row r="7669" spans="2:14" x14ac:dyDescent="0.35">
      <c r="B7669" s="1796"/>
      <c r="N7669" s="1796"/>
    </row>
    <row r="7670" spans="2:14" x14ac:dyDescent="0.35">
      <c r="B7670" s="1796"/>
      <c r="N7670" s="1796"/>
    </row>
    <row r="7671" spans="2:14" x14ac:dyDescent="0.35">
      <c r="B7671" s="1796"/>
      <c r="N7671" s="1796"/>
    </row>
    <row r="7672" spans="2:14" x14ac:dyDescent="0.35">
      <c r="B7672" s="1796"/>
      <c r="N7672" s="1796"/>
    </row>
    <row r="7673" spans="2:14" x14ac:dyDescent="0.35">
      <c r="B7673" s="1796"/>
      <c r="N7673" s="1796"/>
    </row>
    <row r="7674" spans="2:14" x14ac:dyDescent="0.35">
      <c r="B7674" s="1796"/>
      <c r="N7674" s="1796"/>
    </row>
    <row r="7675" spans="2:14" x14ac:dyDescent="0.35">
      <c r="B7675" s="1796"/>
      <c r="N7675" s="1796"/>
    </row>
    <row r="7676" spans="2:14" x14ac:dyDescent="0.35">
      <c r="B7676" s="1796"/>
      <c r="N7676" s="1796"/>
    </row>
    <row r="7677" spans="2:14" x14ac:dyDescent="0.35">
      <c r="B7677" s="1796"/>
      <c r="N7677" s="1796"/>
    </row>
    <row r="7678" spans="2:14" x14ac:dyDescent="0.35">
      <c r="B7678" s="1796"/>
      <c r="N7678" s="1796"/>
    </row>
    <row r="7679" spans="2:14" x14ac:dyDescent="0.35">
      <c r="B7679" s="1796"/>
      <c r="N7679" s="1796"/>
    </row>
    <row r="7680" spans="2:14" x14ac:dyDescent="0.35">
      <c r="B7680" s="1796"/>
      <c r="N7680" s="1796"/>
    </row>
    <row r="7681" spans="2:14" x14ac:dyDescent="0.35">
      <c r="B7681" s="1796"/>
      <c r="N7681" s="1796"/>
    </row>
    <row r="7682" spans="2:14" x14ac:dyDescent="0.35">
      <c r="B7682" s="1796"/>
      <c r="N7682" s="1796"/>
    </row>
    <row r="7683" spans="2:14" x14ac:dyDescent="0.35">
      <c r="B7683" s="1796"/>
      <c r="N7683" s="1796"/>
    </row>
    <row r="7684" spans="2:14" x14ac:dyDescent="0.35">
      <c r="B7684" s="1796"/>
      <c r="N7684" s="1796"/>
    </row>
    <row r="7685" spans="2:14" x14ac:dyDescent="0.35">
      <c r="B7685" s="1796"/>
      <c r="N7685" s="1796"/>
    </row>
    <row r="7686" spans="2:14" x14ac:dyDescent="0.35">
      <c r="B7686" s="1796"/>
      <c r="N7686" s="1796"/>
    </row>
    <row r="7687" spans="2:14" x14ac:dyDescent="0.35">
      <c r="B7687" s="1796"/>
      <c r="N7687" s="1796"/>
    </row>
    <row r="7688" spans="2:14" x14ac:dyDescent="0.35">
      <c r="B7688" s="1796"/>
      <c r="N7688" s="1796"/>
    </row>
    <row r="7689" spans="2:14" x14ac:dyDescent="0.35">
      <c r="B7689" s="1796"/>
      <c r="N7689" s="1796"/>
    </row>
    <row r="7690" spans="2:14" x14ac:dyDescent="0.35">
      <c r="B7690" s="1796"/>
      <c r="N7690" s="1796"/>
    </row>
    <row r="7691" spans="2:14" x14ac:dyDescent="0.35">
      <c r="B7691" s="1796"/>
      <c r="N7691" s="1796"/>
    </row>
    <row r="7692" spans="2:14" x14ac:dyDescent="0.35">
      <c r="B7692" s="1796"/>
      <c r="N7692" s="1796"/>
    </row>
    <row r="7693" spans="2:14" x14ac:dyDescent="0.35">
      <c r="B7693" s="1796"/>
      <c r="N7693" s="1796"/>
    </row>
    <row r="7694" spans="2:14" x14ac:dyDescent="0.35">
      <c r="B7694" s="1796"/>
      <c r="N7694" s="1796"/>
    </row>
    <row r="7695" spans="2:14" x14ac:dyDescent="0.35">
      <c r="B7695" s="1796"/>
      <c r="N7695" s="1796"/>
    </row>
    <row r="7696" spans="2:14" x14ac:dyDescent="0.35">
      <c r="B7696" s="1796"/>
      <c r="N7696" s="1796"/>
    </row>
    <row r="7697" spans="2:14" x14ac:dyDescent="0.35">
      <c r="B7697" s="1796"/>
      <c r="N7697" s="1796"/>
    </row>
    <row r="7698" spans="2:14" x14ac:dyDescent="0.35">
      <c r="B7698" s="1796"/>
      <c r="N7698" s="1796"/>
    </row>
    <row r="7699" spans="2:14" x14ac:dyDescent="0.35">
      <c r="B7699" s="1796"/>
      <c r="N7699" s="1796"/>
    </row>
    <row r="7700" spans="2:14" x14ac:dyDescent="0.35">
      <c r="B7700" s="1796"/>
      <c r="N7700" s="1796"/>
    </row>
    <row r="7701" spans="2:14" x14ac:dyDescent="0.35">
      <c r="B7701" s="1796"/>
      <c r="N7701" s="1796"/>
    </row>
    <row r="7702" spans="2:14" x14ac:dyDescent="0.35">
      <c r="B7702" s="1796"/>
      <c r="N7702" s="1796"/>
    </row>
    <row r="7703" spans="2:14" x14ac:dyDescent="0.35">
      <c r="B7703" s="1796"/>
      <c r="N7703" s="1796"/>
    </row>
    <row r="7704" spans="2:14" x14ac:dyDescent="0.35">
      <c r="B7704" s="1796"/>
      <c r="N7704" s="1796"/>
    </row>
    <row r="7705" spans="2:14" x14ac:dyDescent="0.35">
      <c r="B7705" s="1796"/>
      <c r="N7705" s="1796"/>
    </row>
    <row r="7706" spans="2:14" x14ac:dyDescent="0.35">
      <c r="B7706" s="1796"/>
      <c r="N7706" s="1796"/>
    </row>
    <row r="7707" spans="2:14" x14ac:dyDescent="0.35">
      <c r="B7707" s="1796"/>
      <c r="N7707" s="1796"/>
    </row>
    <row r="7708" spans="2:14" x14ac:dyDescent="0.35">
      <c r="B7708" s="1796"/>
      <c r="N7708" s="1796"/>
    </row>
    <row r="7709" spans="2:14" x14ac:dyDescent="0.35">
      <c r="B7709" s="1796"/>
      <c r="N7709" s="1796"/>
    </row>
    <row r="7710" spans="2:14" x14ac:dyDescent="0.35">
      <c r="B7710" s="1796"/>
      <c r="N7710" s="1796"/>
    </row>
    <row r="7711" spans="2:14" x14ac:dyDescent="0.35">
      <c r="B7711" s="1796"/>
      <c r="N7711" s="1796"/>
    </row>
    <row r="7712" spans="2:14" x14ac:dyDescent="0.35">
      <c r="B7712" s="1796"/>
      <c r="N7712" s="1796"/>
    </row>
    <row r="7713" spans="2:14" x14ac:dyDescent="0.35">
      <c r="B7713" s="1796"/>
      <c r="N7713" s="1796"/>
    </row>
    <row r="7714" spans="2:14" x14ac:dyDescent="0.35">
      <c r="B7714" s="1796"/>
      <c r="N7714" s="1796"/>
    </row>
    <row r="7715" spans="2:14" x14ac:dyDescent="0.35">
      <c r="B7715" s="1796"/>
      <c r="N7715" s="1796"/>
    </row>
    <row r="7716" spans="2:14" x14ac:dyDescent="0.35">
      <c r="B7716" s="1796"/>
      <c r="N7716" s="1796"/>
    </row>
    <row r="7717" spans="2:14" x14ac:dyDescent="0.35">
      <c r="B7717" s="1796"/>
      <c r="N7717" s="1796"/>
    </row>
    <row r="7718" spans="2:14" x14ac:dyDescent="0.35">
      <c r="B7718" s="1796"/>
      <c r="N7718" s="1796"/>
    </row>
    <row r="7719" spans="2:14" x14ac:dyDescent="0.35">
      <c r="B7719" s="1796"/>
      <c r="N7719" s="1796"/>
    </row>
    <row r="7720" spans="2:14" x14ac:dyDescent="0.35">
      <c r="B7720" s="1796"/>
      <c r="N7720" s="1796"/>
    </row>
    <row r="7721" spans="2:14" x14ac:dyDescent="0.35">
      <c r="B7721" s="1796"/>
      <c r="N7721" s="1796"/>
    </row>
    <row r="7722" spans="2:14" x14ac:dyDescent="0.35">
      <c r="B7722" s="1796"/>
      <c r="N7722" s="1796"/>
    </row>
    <row r="7723" spans="2:14" x14ac:dyDescent="0.35">
      <c r="B7723" s="1796"/>
      <c r="N7723" s="1796"/>
    </row>
    <row r="7724" spans="2:14" x14ac:dyDescent="0.35">
      <c r="B7724" s="1796"/>
      <c r="N7724" s="1796"/>
    </row>
    <row r="7725" spans="2:14" x14ac:dyDescent="0.35">
      <c r="B7725" s="1796"/>
      <c r="N7725" s="1796"/>
    </row>
    <row r="7726" spans="2:14" x14ac:dyDescent="0.35">
      <c r="B7726" s="1796"/>
      <c r="N7726" s="1796"/>
    </row>
    <row r="7727" spans="2:14" x14ac:dyDescent="0.35">
      <c r="B7727" s="1796"/>
      <c r="N7727" s="1796"/>
    </row>
    <row r="7728" spans="2:14" x14ac:dyDescent="0.35">
      <c r="B7728" s="1796"/>
      <c r="N7728" s="1796"/>
    </row>
    <row r="7729" spans="2:14" x14ac:dyDescent="0.35">
      <c r="B7729" s="1796"/>
      <c r="N7729" s="1796"/>
    </row>
    <row r="7730" spans="2:14" x14ac:dyDescent="0.35">
      <c r="B7730" s="1796"/>
      <c r="N7730" s="1796"/>
    </row>
    <row r="7731" spans="2:14" x14ac:dyDescent="0.35">
      <c r="B7731" s="1796"/>
      <c r="N7731" s="1796"/>
    </row>
    <row r="7732" spans="2:14" x14ac:dyDescent="0.35">
      <c r="B7732" s="1796"/>
      <c r="N7732" s="1796"/>
    </row>
    <row r="7733" spans="2:14" x14ac:dyDescent="0.35">
      <c r="B7733" s="1796"/>
      <c r="N7733" s="1796"/>
    </row>
    <row r="7734" spans="2:14" x14ac:dyDescent="0.35">
      <c r="B7734" s="1796"/>
      <c r="N7734" s="1796"/>
    </row>
    <row r="7735" spans="2:14" x14ac:dyDescent="0.35">
      <c r="B7735" s="1796"/>
      <c r="N7735" s="1796"/>
    </row>
    <row r="7736" spans="2:14" x14ac:dyDescent="0.35">
      <c r="B7736" s="1796"/>
      <c r="N7736" s="1796"/>
    </row>
    <row r="7737" spans="2:14" x14ac:dyDescent="0.35">
      <c r="B7737" s="1796"/>
      <c r="N7737" s="1796"/>
    </row>
    <row r="7738" spans="2:14" x14ac:dyDescent="0.35">
      <c r="B7738" s="1796"/>
      <c r="N7738" s="1796"/>
    </row>
    <row r="7739" spans="2:14" x14ac:dyDescent="0.35">
      <c r="B7739" s="1796"/>
      <c r="N7739" s="1796"/>
    </row>
    <row r="7740" spans="2:14" x14ac:dyDescent="0.35">
      <c r="B7740" s="1796"/>
      <c r="N7740" s="1796"/>
    </row>
    <row r="7741" spans="2:14" x14ac:dyDescent="0.35">
      <c r="B7741" s="1796"/>
      <c r="N7741" s="1796"/>
    </row>
    <row r="7742" spans="2:14" x14ac:dyDescent="0.35">
      <c r="B7742" s="1796"/>
      <c r="N7742" s="1796"/>
    </row>
    <row r="7743" spans="2:14" x14ac:dyDescent="0.35">
      <c r="B7743" s="1796"/>
      <c r="N7743" s="1796"/>
    </row>
    <row r="7744" spans="2:14" x14ac:dyDescent="0.35">
      <c r="B7744" s="1796"/>
      <c r="N7744" s="1796"/>
    </row>
    <row r="7745" spans="2:14" x14ac:dyDescent="0.35">
      <c r="B7745" s="1796"/>
      <c r="N7745" s="1796"/>
    </row>
    <row r="7746" spans="2:14" x14ac:dyDescent="0.35">
      <c r="B7746" s="1796"/>
      <c r="N7746" s="1796"/>
    </row>
    <row r="7747" spans="2:14" x14ac:dyDescent="0.35">
      <c r="B7747" s="1796"/>
      <c r="N7747" s="1796"/>
    </row>
    <row r="7748" spans="2:14" x14ac:dyDescent="0.35">
      <c r="B7748" s="1796"/>
      <c r="N7748" s="1796"/>
    </row>
    <row r="7749" spans="2:14" x14ac:dyDescent="0.35">
      <c r="B7749" s="1796"/>
      <c r="N7749" s="1796"/>
    </row>
    <row r="7750" spans="2:14" x14ac:dyDescent="0.35">
      <c r="B7750" s="1796"/>
      <c r="N7750" s="1796"/>
    </row>
    <row r="7751" spans="2:14" x14ac:dyDescent="0.35">
      <c r="B7751" s="1796"/>
      <c r="N7751" s="1796"/>
    </row>
    <row r="7752" spans="2:14" x14ac:dyDescent="0.35">
      <c r="B7752" s="1796"/>
      <c r="N7752" s="1796"/>
    </row>
    <row r="7753" spans="2:14" x14ac:dyDescent="0.35">
      <c r="B7753" s="1796"/>
      <c r="N7753" s="1796"/>
    </row>
    <row r="7754" spans="2:14" x14ac:dyDescent="0.35">
      <c r="B7754" s="1796"/>
      <c r="N7754" s="1796"/>
    </row>
    <row r="7755" spans="2:14" x14ac:dyDescent="0.35">
      <c r="B7755" s="1796"/>
      <c r="N7755" s="1796"/>
    </row>
    <row r="7756" spans="2:14" x14ac:dyDescent="0.35">
      <c r="B7756" s="1796"/>
      <c r="N7756" s="1796"/>
    </row>
    <row r="7757" spans="2:14" x14ac:dyDescent="0.35">
      <c r="B7757" s="1796"/>
      <c r="N7757" s="1796"/>
    </row>
    <row r="7758" spans="2:14" x14ac:dyDescent="0.35">
      <c r="B7758" s="1796"/>
      <c r="N7758" s="1796"/>
    </row>
    <row r="7759" spans="2:14" x14ac:dyDescent="0.35">
      <c r="B7759" s="1796"/>
      <c r="N7759" s="1796"/>
    </row>
    <row r="7760" spans="2:14" x14ac:dyDescent="0.35">
      <c r="B7760" s="1796"/>
      <c r="N7760" s="1796"/>
    </row>
    <row r="7761" spans="2:14" x14ac:dyDescent="0.35">
      <c r="B7761" s="1796"/>
      <c r="N7761" s="1796"/>
    </row>
    <row r="7762" spans="2:14" x14ac:dyDescent="0.35">
      <c r="B7762" s="1796"/>
      <c r="N7762" s="1796"/>
    </row>
    <row r="7763" spans="2:14" x14ac:dyDescent="0.35">
      <c r="B7763" s="1796"/>
      <c r="N7763" s="1796"/>
    </row>
    <row r="7764" spans="2:14" x14ac:dyDescent="0.35">
      <c r="B7764" s="1796"/>
      <c r="N7764" s="1796"/>
    </row>
    <row r="7765" spans="2:14" x14ac:dyDescent="0.35">
      <c r="B7765" s="1796"/>
      <c r="N7765" s="1796"/>
    </row>
    <row r="7766" spans="2:14" x14ac:dyDescent="0.35">
      <c r="B7766" s="1796"/>
      <c r="N7766" s="1796"/>
    </row>
    <row r="7767" spans="2:14" x14ac:dyDescent="0.35">
      <c r="B7767" s="1796"/>
      <c r="N7767" s="1796"/>
    </row>
    <row r="7768" spans="2:14" x14ac:dyDescent="0.35">
      <c r="B7768" s="1796"/>
      <c r="N7768" s="1796"/>
    </row>
    <row r="7769" spans="2:14" x14ac:dyDescent="0.35">
      <c r="B7769" s="1796"/>
      <c r="N7769" s="1796"/>
    </row>
    <row r="7770" spans="2:14" x14ac:dyDescent="0.35">
      <c r="B7770" s="1796"/>
      <c r="N7770" s="1796"/>
    </row>
    <row r="7771" spans="2:14" x14ac:dyDescent="0.35">
      <c r="B7771" s="1796"/>
      <c r="N7771" s="1796"/>
    </row>
    <row r="7772" spans="2:14" x14ac:dyDescent="0.35">
      <c r="B7772" s="1796"/>
      <c r="N7772" s="1796"/>
    </row>
    <row r="7773" spans="2:14" x14ac:dyDescent="0.35">
      <c r="B7773" s="1796"/>
      <c r="N7773" s="1796"/>
    </row>
    <row r="7774" spans="2:14" x14ac:dyDescent="0.35">
      <c r="B7774" s="1796"/>
      <c r="N7774" s="1796"/>
    </row>
    <row r="7775" spans="2:14" x14ac:dyDescent="0.35">
      <c r="B7775" s="1796"/>
      <c r="N7775" s="1796"/>
    </row>
    <row r="7776" spans="2:14" x14ac:dyDescent="0.35">
      <c r="B7776" s="1796"/>
      <c r="N7776" s="1796"/>
    </row>
    <row r="7777" spans="2:14" x14ac:dyDescent="0.35">
      <c r="B7777" s="1796"/>
      <c r="N7777" s="1796"/>
    </row>
    <row r="7778" spans="2:14" x14ac:dyDescent="0.35">
      <c r="B7778" s="1796"/>
      <c r="N7778" s="1796"/>
    </row>
    <row r="7779" spans="2:14" x14ac:dyDescent="0.35">
      <c r="B7779" s="1796"/>
      <c r="N7779" s="1796"/>
    </row>
    <row r="7780" spans="2:14" x14ac:dyDescent="0.35">
      <c r="B7780" s="1796"/>
      <c r="N7780" s="1796"/>
    </row>
    <row r="7781" spans="2:14" x14ac:dyDescent="0.35">
      <c r="B7781" s="1796"/>
      <c r="N7781" s="1796"/>
    </row>
    <row r="7782" spans="2:14" x14ac:dyDescent="0.35">
      <c r="B7782" s="1796"/>
      <c r="N7782" s="1796"/>
    </row>
    <row r="7783" spans="2:14" x14ac:dyDescent="0.35">
      <c r="B7783" s="1796"/>
      <c r="N7783" s="1796"/>
    </row>
    <row r="7784" spans="2:14" x14ac:dyDescent="0.35">
      <c r="B7784" s="1796"/>
      <c r="N7784" s="1796"/>
    </row>
    <row r="7785" spans="2:14" x14ac:dyDescent="0.35">
      <c r="B7785" s="1796"/>
      <c r="N7785" s="1796"/>
    </row>
    <row r="7786" spans="2:14" x14ac:dyDescent="0.35">
      <c r="B7786" s="1796"/>
      <c r="N7786" s="1796"/>
    </row>
    <row r="7787" spans="2:14" x14ac:dyDescent="0.35">
      <c r="B7787" s="1796"/>
      <c r="N7787" s="1796"/>
    </row>
    <row r="7788" spans="2:14" x14ac:dyDescent="0.35">
      <c r="B7788" s="1796"/>
      <c r="N7788" s="1796"/>
    </row>
    <row r="7789" spans="2:14" x14ac:dyDescent="0.35">
      <c r="B7789" s="1796"/>
      <c r="N7789" s="1796"/>
    </row>
    <row r="7790" spans="2:14" x14ac:dyDescent="0.35">
      <c r="B7790" s="1796"/>
      <c r="N7790" s="1796"/>
    </row>
    <row r="7791" spans="2:14" x14ac:dyDescent="0.35">
      <c r="B7791" s="1796"/>
      <c r="N7791" s="1796"/>
    </row>
    <row r="7792" spans="2:14" x14ac:dyDescent="0.35">
      <c r="B7792" s="1796"/>
      <c r="N7792" s="1796"/>
    </row>
    <row r="7793" spans="2:14" x14ac:dyDescent="0.35">
      <c r="B7793" s="1796"/>
      <c r="N7793" s="1796"/>
    </row>
    <row r="7794" spans="2:14" x14ac:dyDescent="0.35">
      <c r="B7794" s="1796"/>
      <c r="N7794" s="1796"/>
    </row>
    <row r="7795" spans="2:14" x14ac:dyDescent="0.35">
      <c r="B7795" s="1796"/>
      <c r="N7795" s="1796"/>
    </row>
    <row r="7796" spans="2:14" x14ac:dyDescent="0.35">
      <c r="B7796" s="1796"/>
      <c r="N7796" s="1796"/>
    </row>
    <row r="7797" spans="2:14" x14ac:dyDescent="0.35">
      <c r="B7797" s="1796"/>
      <c r="N7797" s="1796"/>
    </row>
    <row r="7798" spans="2:14" x14ac:dyDescent="0.35">
      <c r="B7798" s="1796"/>
      <c r="N7798" s="1796"/>
    </row>
    <row r="7799" spans="2:14" x14ac:dyDescent="0.35">
      <c r="B7799" s="1796"/>
      <c r="N7799" s="1796"/>
    </row>
    <row r="7800" spans="2:14" x14ac:dyDescent="0.35">
      <c r="B7800" s="1796"/>
      <c r="N7800" s="1796"/>
    </row>
    <row r="7801" spans="2:14" x14ac:dyDescent="0.35">
      <c r="B7801" s="1796"/>
      <c r="N7801" s="1796"/>
    </row>
    <row r="7802" spans="2:14" x14ac:dyDescent="0.35">
      <c r="B7802" s="1796"/>
      <c r="N7802" s="1796"/>
    </row>
    <row r="7803" spans="2:14" x14ac:dyDescent="0.35">
      <c r="B7803" s="1796"/>
      <c r="N7803" s="1796"/>
    </row>
    <row r="7804" spans="2:14" x14ac:dyDescent="0.35">
      <c r="B7804" s="1796"/>
      <c r="N7804" s="1796"/>
    </row>
    <row r="7805" spans="2:14" x14ac:dyDescent="0.35">
      <c r="B7805" s="1796"/>
      <c r="N7805" s="1796"/>
    </row>
    <row r="7806" spans="2:14" x14ac:dyDescent="0.35">
      <c r="B7806" s="1796"/>
      <c r="N7806" s="1796"/>
    </row>
    <row r="7807" spans="2:14" x14ac:dyDescent="0.35">
      <c r="B7807" s="1796"/>
      <c r="N7807" s="1796"/>
    </row>
    <row r="7808" spans="2:14" x14ac:dyDescent="0.35">
      <c r="B7808" s="1796"/>
      <c r="N7808" s="1796"/>
    </row>
    <row r="7809" spans="2:14" x14ac:dyDescent="0.35">
      <c r="B7809" s="1796"/>
      <c r="N7809" s="1796"/>
    </row>
    <row r="7810" spans="2:14" x14ac:dyDescent="0.35">
      <c r="B7810" s="1796"/>
      <c r="N7810" s="1796"/>
    </row>
    <row r="7811" spans="2:14" x14ac:dyDescent="0.35">
      <c r="B7811" s="1796"/>
      <c r="N7811" s="1796"/>
    </row>
    <row r="7812" spans="2:14" x14ac:dyDescent="0.35">
      <c r="B7812" s="1796"/>
      <c r="N7812" s="1796"/>
    </row>
    <row r="7813" spans="2:14" x14ac:dyDescent="0.35">
      <c r="B7813" s="1796"/>
      <c r="N7813" s="1796"/>
    </row>
    <row r="7814" spans="2:14" x14ac:dyDescent="0.35">
      <c r="B7814" s="1796"/>
      <c r="N7814" s="1796"/>
    </row>
    <row r="7815" spans="2:14" x14ac:dyDescent="0.35">
      <c r="B7815" s="1796"/>
      <c r="N7815" s="1796"/>
    </row>
    <row r="7816" spans="2:14" x14ac:dyDescent="0.35">
      <c r="B7816" s="1796"/>
      <c r="N7816" s="1796"/>
    </row>
    <row r="7817" spans="2:14" x14ac:dyDescent="0.35">
      <c r="B7817" s="1796"/>
      <c r="N7817" s="1796"/>
    </row>
    <row r="7818" spans="2:14" x14ac:dyDescent="0.35">
      <c r="B7818" s="1796"/>
      <c r="N7818" s="1796"/>
    </row>
    <row r="7819" spans="2:14" x14ac:dyDescent="0.35">
      <c r="B7819" s="1796"/>
      <c r="N7819" s="1796"/>
    </row>
    <row r="7820" spans="2:14" x14ac:dyDescent="0.35">
      <c r="B7820" s="1796"/>
      <c r="N7820" s="1796"/>
    </row>
    <row r="7821" spans="2:14" x14ac:dyDescent="0.35">
      <c r="B7821" s="1796"/>
      <c r="N7821" s="1796"/>
    </row>
    <row r="7822" spans="2:14" x14ac:dyDescent="0.35">
      <c r="B7822" s="1796"/>
      <c r="N7822" s="1796"/>
    </row>
    <row r="7823" spans="2:14" x14ac:dyDescent="0.35">
      <c r="B7823" s="1796"/>
      <c r="N7823" s="1796"/>
    </row>
    <row r="7824" spans="2:14" x14ac:dyDescent="0.35">
      <c r="B7824" s="1796"/>
      <c r="N7824" s="1796"/>
    </row>
    <row r="7825" spans="2:14" x14ac:dyDescent="0.35">
      <c r="B7825" s="1796"/>
      <c r="N7825" s="1796"/>
    </row>
    <row r="7826" spans="2:14" x14ac:dyDescent="0.35">
      <c r="B7826" s="1796"/>
      <c r="N7826" s="1796"/>
    </row>
    <row r="7827" spans="2:14" x14ac:dyDescent="0.35">
      <c r="B7827" s="1796"/>
      <c r="N7827" s="1796"/>
    </row>
    <row r="7828" spans="2:14" x14ac:dyDescent="0.35">
      <c r="B7828" s="1796"/>
      <c r="N7828" s="1796"/>
    </row>
    <row r="7829" spans="2:14" x14ac:dyDescent="0.35">
      <c r="B7829" s="1796"/>
      <c r="N7829" s="1796"/>
    </row>
    <row r="7830" spans="2:14" x14ac:dyDescent="0.35">
      <c r="B7830" s="1796"/>
      <c r="N7830" s="1796"/>
    </row>
    <row r="7831" spans="2:14" x14ac:dyDescent="0.35">
      <c r="B7831" s="1796"/>
      <c r="N7831" s="1796"/>
    </row>
    <row r="7832" spans="2:14" x14ac:dyDescent="0.35">
      <c r="B7832" s="1796"/>
      <c r="N7832" s="1796"/>
    </row>
    <row r="7833" spans="2:14" x14ac:dyDescent="0.35">
      <c r="B7833" s="1796"/>
      <c r="N7833" s="1796"/>
    </row>
    <row r="7834" spans="2:14" x14ac:dyDescent="0.35">
      <c r="B7834" s="1796"/>
      <c r="N7834" s="1796"/>
    </row>
    <row r="7835" spans="2:14" x14ac:dyDescent="0.35">
      <c r="B7835" s="1796"/>
      <c r="N7835" s="1796"/>
    </row>
    <row r="7836" spans="2:14" x14ac:dyDescent="0.35">
      <c r="B7836" s="1796"/>
      <c r="N7836" s="1796"/>
    </row>
    <row r="7837" spans="2:14" x14ac:dyDescent="0.35">
      <c r="B7837" s="1796"/>
      <c r="N7837" s="1796"/>
    </row>
    <row r="7838" spans="2:14" x14ac:dyDescent="0.35">
      <c r="B7838" s="1796"/>
      <c r="N7838" s="1796"/>
    </row>
    <row r="7839" spans="2:14" x14ac:dyDescent="0.35">
      <c r="B7839" s="1796"/>
      <c r="N7839" s="1796"/>
    </row>
    <row r="7840" spans="2:14" x14ac:dyDescent="0.35">
      <c r="B7840" s="1796"/>
      <c r="N7840" s="1796"/>
    </row>
    <row r="7841" spans="2:14" x14ac:dyDescent="0.35">
      <c r="B7841" s="1796"/>
      <c r="N7841" s="1796"/>
    </row>
    <row r="7842" spans="2:14" x14ac:dyDescent="0.35">
      <c r="B7842" s="1796"/>
      <c r="N7842" s="1796"/>
    </row>
    <row r="7843" spans="2:14" x14ac:dyDescent="0.35">
      <c r="B7843" s="1796"/>
      <c r="N7843" s="1796"/>
    </row>
    <row r="7844" spans="2:14" x14ac:dyDescent="0.35">
      <c r="B7844" s="1796"/>
      <c r="N7844" s="1796"/>
    </row>
    <row r="7845" spans="2:14" x14ac:dyDescent="0.35">
      <c r="B7845" s="1796"/>
      <c r="N7845" s="1796"/>
    </row>
    <row r="7846" spans="2:14" x14ac:dyDescent="0.35">
      <c r="B7846" s="1796"/>
      <c r="N7846" s="1796"/>
    </row>
    <row r="7847" spans="2:14" x14ac:dyDescent="0.35">
      <c r="B7847" s="1796"/>
      <c r="N7847" s="1796"/>
    </row>
    <row r="7848" spans="2:14" x14ac:dyDescent="0.35">
      <c r="B7848" s="1796"/>
      <c r="N7848" s="1796"/>
    </row>
    <row r="7849" spans="2:14" x14ac:dyDescent="0.35">
      <c r="B7849" s="1796"/>
      <c r="N7849" s="1796"/>
    </row>
    <row r="7850" spans="2:14" x14ac:dyDescent="0.35">
      <c r="B7850" s="1796"/>
      <c r="N7850" s="1796"/>
    </row>
    <row r="7851" spans="2:14" x14ac:dyDescent="0.35">
      <c r="B7851" s="1796"/>
      <c r="N7851" s="1796"/>
    </row>
    <row r="7852" spans="2:14" x14ac:dyDescent="0.35">
      <c r="B7852" s="1796"/>
      <c r="N7852" s="1796"/>
    </row>
    <row r="7853" spans="2:14" x14ac:dyDescent="0.35">
      <c r="B7853" s="1796"/>
      <c r="N7853" s="1796"/>
    </row>
    <row r="7854" spans="2:14" x14ac:dyDescent="0.35">
      <c r="B7854" s="1796"/>
      <c r="N7854" s="1796"/>
    </row>
    <row r="7855" spans="2:14" x14ac:dyDescent="0.35">
      <c r="B7855" s="1796"/>
      <c r="N7855" s="1796"/>
    </row>
    <row r="7856" spans="2:14" x14ac:dyDescent="0.35">
      <c r="B7856" s="1796"/>
      <c r="N7856" s="1796"/>
    </row>
    <row r="7857" spans="2:14" x14ac:dyDescent="0.35">
      <c r="B7857" s="1796"/>
      <c r="N7857" s="1796"/>
    </row>
    <row r="7858" spans="2:14" x14ac:dyDescent="0.35">
      <c r="B7858" s="1796"/>
      <c r="N7858" s="1796"/>
    </row>
    <row r="7859" spans="2:14" x14ac:dyDescent="0.35">
      <c r="B7859" s="1796"/>
      <c r="N7859" s="1796"/>
    </row>
    <row r="7860" spans="2:14" x14ac:dyDescent="0.35">
      <c r="B7860" s="1796"/>
      <c r="N7860" s="1796"/>
    </row>
    <row r="7861" spans="2:14" x14ac:dyDescent="0.35">
      <c r="B7861" s="1796"/>
      <c r="N7861" s="1796"/>
    </row>
    <row r="7862" spans="2:14" x14ac:dyDescent="0.35">
      <c r="B7862" s="1796"/>
      <c r="N7862" s="1796"/>
    </row>
    <row r="7863" spans="2:14" x14ac:dyDescent="0.35">
      <c r="B7863" s="1796"/>
      <c r="N7863" s="1796"/>
    </row>
    <row r="7864" spans="2:14" x14ac:dyDescent="0.35">
      <c r="B7864" s="1796"/>
      <c r="N7864" s="1796"/>
    </row>
    <row r="7865" spans="2:14" x14ac:dyDescent="0.35">
      <c r="B7865" s="1796"/>
      <c r="N7865" s="1796"/>
    </row>
    <row r="7866" spans="2:14" x14ac:dyDescent="0.35">
      <c r="B7866" s="1796"/>
      <c r="N7866" s="1796"/>
    </row>
    <row r="7867" spans="2:14" x14ac:dyDescent="0.35">
      <c r="B7867" s="1796"/>
      <c r="N7867" s="1796"/>
    </row>
    <row r="7868" spans="2:14" x14ac:dyDescent="0.35">
      <c r="B7868" s="1796"/>
      <c r="N7868" s="1796"/>
    </row>
    <row r="7869" spans="2:14" x14ac:dyDescent="0.35">
      <c r="B7869" s="1796"/>
      <c r="N7869" s="1796"/>
    </row>
    <row r="7870" spans="2:14" x14ac:dyDescent="0.35">
      <c r="B7870" s="1796"/>
      <c r="N7870" s="1796"/>
    </row>
    <row r="7871" spans="2:14" x14ac:dyDescent="0.35">
      <c r="B7871" s="1796"/>
      <c r="N7871" s="1796"/>
    </row>
    <row r="7872" spans="2:14" x14ac:dyDescent="0.35">
      <c r="B7872" s="1796"/>
      <c r="N7872" s="1796"/>
    </row>
    <row r="7873" spans="2:14" x14ac:dyDescent="0.35">
      <c r="B7873" s="1796"/>
      <c r="N7873" s="1796"/>
    </row>
    <row r="7874" spans="2:14" x14ac:dyDescent="0.35">
      <c r="B7874" s="1796"/>
      <c r="N7874" s="1796"/>
    </row>
    <row r="7875" spans="2:14" x14ac:dyDescent="0.35">
      <c r="B7875" s="1796"/>
      <c r="N7875" s="1796"/>
    </row>
    <row r="7876" spans="2:14" x14ac:dyDescent="0.35">
      <c r="B7876" s="1796"/>
      <c r="N7876" s="1796"/>
    </row>
    <row r="7877" spans="2:14" x14ac:dyDescent="0.35">
      <c r="B7877" s="1796"/>
      <c r="N7877" s="1796"/>
    </row>
    <row r="7878" spans="2:14" x14ac:dyDescent="0.35">
      <c r="B7878" s="1796"/>
      <c r="N7878" s="1796"/>
    </row>
    <row r="7879" spans="2:14" x14ac:dyDescent="0.35">
      <c r="B7879" s="1796"/>
      <c r="N7879" s="1796"/>
    </row>
    <row r="7880" spans="2:14" x14ac:dyDescent="0.35">
      <c r="B7880" s="1796"/>
      <c r="N7880" s="1796"/>
    </row>
    <row r="7881" spans="2:14" x14ac:dyDescent="0.35">
      <c r="B7881" s="1796"/>
      <c r="N7881" s="1796"/>
    </row>
    <row r="7882" spans="2:14" x14ac:dyDescent="0.35">
      <c r="B7882" s="1796"/>
      <c r="N7882" s="1796"/>
    </row>
    <row r="7883" spans="2:14" x14ac:dyDescent="0.35">
      <c r="B7883" s="1796"/>
      <c r="N7883" s="1796"/>
    </row>
    <row r="7884" spans="2:14" x14ac:dyDescent="0.35">
      <c r="B7884" s="1796"/>
      <c r="N7884" s="1796"/>
    </row>
    <row r="7885" spans="2:14" x14ac:dyDescent="0.35">
      <c r="B7885" s="1796"/>
      <c r="N7885" s="1796"/>
    </row>
    <row r="7886" spans="2:14" x14ac:dyDescent="0.35">
      <c r="B7886" s="1796"/>
      <c r="N7886" s="1796"/>
    </row>
    <row r="7887" spans="2:14" x14ac:dyDescent="0.35">
      <c r="B7887" s="1796"/>
      <c r="N7887" s="1796"/>
    </row>
    <row r="7888" spans="2:14" x14ac:dyDescent="0.35">
      <c r="B7888" s="1796"/>
      <c r="N7888" s="1796"/>
    </row>
    <row r="7889" spans="2:14" x14ac:dyDescent="0.35">
      <c r="B7889" s="1796"/>
      <c r="N7889" s="1796"/>
    </row>
    <row r="7890" spans="2:14" x14ac:dyDescent="0.35">
      <c r="B7890" s="1796"/>
      <c r="N7890" s="1796"/>
    </row>
    <row r="7891" spans="2:14" x14ac:dyDescent="0.35">
      <c r="B7891" s="1796"/>
      <c r="N7891" s="1796"/>
    </row>
    <row r="7892" spans="2:14" x14ac:dyDescent="0.35">
      <c r="B7892" s="1796"/>
      <c r="N7892" s="1796"/>
    </row>
    <row r="7893" spans="2:14" x14ac:dyDescent="0.35">
      <c r="B7893" s="1796"/>
      <c r="N7893" s="1796"/>
    </row>
    <row r="7894" spans="2:14" x14ac:dyDescent="0.35">
      <c r="B7894" s="1796"/>
      <c r="N7894" s="1796"/>
    </row>
    <row r="7895" spans="2:14" x14ac:dyDescent="0.35">
      <c r="B7895" s="1796"/>
      <c r="N7895" s="1796"/>
    </row>
    <row r="7896" spans="2:14" x14ac:dyDescent="0.35">
      <c r="B7896" s="1796"/>
      <c r="N7896" s="1796"/>
    </row>
    <row r="7897" spans="2:14" x14ac:dyDescent="0.35">
      <c r="B7897" s="1796"/>
      <c r="N7897" s="1796"/>
    </row>
    <row r="7898" spans="2:14" x14ac:dyDescent="0.35">
      <c r="B7898" s="1796"/>
      <c r="N7898" s="1796"/>
    </row>
    <row r="7899" spans="2:14" x14ac:dyDescent="0.35">
      <c r="B7899" s="1796"/>
      <c r="N7899" s="1796"/>
    </row>
    <row r="7900" spans="2:14" x14ac:dyDescent="0.35">
      <c r="B7900" s="1796"/>
      <c r="N7900" s="1796"/>
    </row>
    <row r="7901" spans="2:14" x14ac:dyDescent="0.35">
      <c r="B7901" s="1796"/>
      <c r="N7901" s="1796"/>
    </row>
    <row r="7902" spans="2:14" x14ac:dyDescent="0.35">
      <c r="B7902" s="1796"/>
      <c r="N7902" s="1796"/>
    </row>
    <row r="7903" spans="2:14" x14ac:dyDescent="0.35">
      <c r="B7903" s="1796"/>
      <c r="N7903" s="1796"/>
    </row>
    <row r="7904" spans="2:14" x14ac:dyDescent="0.35">
      <c r="B7904" s="1796"/>
      <c r="N7904" s="1796"/>
    </row>
    <row r="7905" spans="2:14" x14ac:dyDescent="0.35">
      <c r="B7905" s="1796"/>
      <c r="N7905" s="1796"/>
    </row>
    <row r="7906" spans="2:14" x14ac:dyDescent="0.35">
      <c r="B7906" s="1796"/>
      <c r="N7906" s="1796"/>
    </row>
    <row r="7907" spans="2:14" x14ac:dyDescent="0.35">
      <c r="B7907" s="1796"/>
      <c r="N7907" s="1796"/>
    </row>
    <row r="7908" spans="2:14" x14ac:dyDescent="0.35">
      <c r="B7908" s="1796"/>
      <c r="N7908" s="1796"/>
    </row>
    <row r="7909" spans="2:14" x14ac:dyDescent="0.35">
      <c r="B7909" s="1796"/>
      <c r="N7909" s="1796"/>
    </row>
    <row r="7910" spans="2:14" x14ac:dyDescent="0.35">
      <c r="B7910" s="1796"/>
      <c r="N7910" s="1796"/>
    </row>
    <row r="7911" spans="2:14" x14ac:dyDescent="0.35">
      <c r="B7911" s="1796"/>
      <c r="N7911" s="1796"/>
    </row>
    <row r="7912" spans="2:14" x14ac:dyDescent="0.35">
      <c r="B7912" s="1796"/>
      <c r="N7912" s="1796"/>
    </row>
    <row r="7913" spans="2:14" x14ac:dyDescent="0.35">
      <c r="B7913" s="1796"/>
      <c r="N7913" s="1796"/>
    </row>
    <row r="7914" spans="2:14" x14ac:dyDescent="0.35">
      <c r="B7914" s="1796"/>
      <c r="N7914" s="1796"/>
    </row>
    <row r="7915" spans="2:14" x14ac:dyDescent="0.35">
      <c r="B7915" s="1796"/>
      <c r="N7915" s="1796"/>
    </row>
    <row r="7916" spans="2:14" x14ac:dyDescent="0.35">
      <c r="B7916" s="1796"/>
      <c r="N7916" s="1796"/>
    </row>
    <row r="7917" spans="2:14" x14ac:dyDescent="0.35">
      <c r="B7917" s="1796"/>
      <c r="N7917" s="1796"/>
    </row>
    <row r="7918" spans="2:14" x14ac:dyDescent="0.35">
      <c r="B7918" s="1796"/>
      <c r="N7918" s="1796"/>
    </row>
    <row r="7919" spans="2:14" x14ac:dyDescent="0.35">
      <c r="B7919" s="1796"/>
      <c r="N7919" s="1796"/>
    </row>
    <row r="7920" spans="2:14" x14ac:dyDescent="0.35">
      <c r="B7920" s="1796"/>
      <c r="C7920" s="3584" t="s">
        <v>135</v>
      </c>
      <c r="D7920" s="3584"/>
      <c r="E7920" s="3584"/>
      <c r="F7920" s="3584"/>
      <c r="G7920" s="3584"/>
      <c r="H7920" s="3584"/>
      <c r="I7920" s="3584"/>
      <c r="J7920" s="3584"/>
      <c r="K7920" s="3584"/>
      <c r="L7920" s="3584"/>
      <c r="M7920" s="3584"/>
      <c r="N7920" s="1796"/>
    </row>
    <row r="7921" spans="2:14" x14ac:dyDescent="0.35">
      <c r="B7921" s="1796"/>
      <c r="C7921" s="3584"/>
      <c r="D7921" s="3584"/>
      <c r="E7921" s="3584"/>
      <c r="F7921" s="3584"/>
      <c r="G7921" s="3584"/>
      <c r="H7921" s="3584"/>
      <c r="I7921" s="3584"/>
      <c r="J7921" s="3584"/>
      <c r="K7921" s="3584"/>
      <c r="L7921" s="3584"/>
      <c r="M7921" s="3584"/>
      <c r="N7921" s="1796"/>
    </row>
    <row r="7922" spans="2:14" x14ac:dyDescent="0.35">
      <c r="B7922" s="1796"/>
      <c r="C7922" s="3584"/>
      <c r="D7922" s="3584"/>
      <c r="E7922" s="3584"/>
      <c r="F7922" s="3584"/>
      <c r="G7922" s="3584"/>
      <c r="H7922" s="3584"/>
      <c r="I7922" s="3584"/>
      <c r="J7922" s="3584"/>
      <c r="K7922" s="3584"/>
      <c r="L7922" s="3584"/>
      <c r="M7922" s="3584"/>
      <c r="N7922" s="1796"/>
    </row>
    <row r="7923" spans="2:14" x14ac:dyDescent="0.35">
      <c r="B7923" s="1796"/>
      <c r="C7923" s="3584"/>
      <c r="D7923" s="3584"/>
      <c r="E7923" s="3584"/>
      <c r="F7923" s="3584"/>
      <c r="G7923" s="3584"/>
      <c r="H7923" s="3584"/>
      <c r="I7923" s="3584"/>
      <c r="J7923" s="3584"/>
      <c r="K7923" s="3584"/>
      <c r="L7923" s="3584"/>
      <c r="M7923" s="3584"/>
      <c r="N7923" s="1796"/>
    </row>
    <row r="7924" spans="2:14" x14ac:dyDescent="0.35">
      <c r="B7924" s="1796"/>
      <c r="C7924" s="3584"/>
      <c r="D7924" s="3584"/>
      <c r="E7924" s="3584"/>
      <c r="F7924" s="3584"/>
      <c r="G7924" s="3584"/>
      <c r="H7924" s="3584"/>
      <c r="I7924" s="3584"/>
      <c r="J7924" s="3584"/>
      <c r="K7924" s="3584"/>
      <c r="L7924" s="3584"/>
      <c r="M7924" s="3584"/>
      <c r="N7924" s="1796"/>
    </row>
    <row r="7925" spans="2:14" x14ac:dyDescent="0.35">
      <c r="B7925" s="1796"/>
      <c r="C7925" s="3584"/>
      <c r="D7925" s="3584"/>
      <c r="E7925" s="3584"/>
      <c r="F7925" s="3584"/>
      <c r="G7925" s="3584"/>
      <c r="H7925" s="3584"/>
      <c r="I7925" s="3584"/>
      <c r="J7925" s="3584"/>
      <c r="K7925" s="3584"/>
      <c r="L7925" s="3584"/>
      <c r="M7925" s="3584"/>
      <c r="N7925" s="1796"/>
    </row>
    <row r="7926" spans="2:14" x14ac:dyDescent="0.35">
      <c r="D7926" s="3585" t="s">
        <v>135</v>
      </c>
      <c r="E7926" s="3585"/>
      <c r="F7926" s="3585"/>
    </row>
    <row r="7927" spans="2:14" x14ac:dyDescent="0.35">
      <c r="B7927" s="3515" t="s">
        <v>153</v>
      </c>
      <c r="C7927" s="3515"/>
      <c r="D7927" s="3515"/>
      <c r="E7927" s="3515"/>
      <c r="F7927" s="3515"/>
      <c r="G7927" s="3515"/>
      <c r="H7927" s="3515"/>
      <c r="I7927" s="3515"/>
      <c r="J7927" s="3515"/>
      <c r="K7927" s="3515"/>
      <c r="L7927" s="3515"/>
      <c r="M7927" s="3515"/>
      <c r="N7927" s="3515"/>
    </row>
    <row r="7928" spans="2:14" x14ac:dyDescent="0.35">
      <c r="B7928" s="3515"/>
      <c r="C7928" s="3515"/>
      <c r="D7928" s="3515"/>
      <c r="E7928" s="3515"/>
      <c r="F7928" s="3515"/>
      <c r="G7928" s="3515"/>
      <c r="H7928" s="3515"/>
      <c r="I7928" s="3515"/>
      <c r="J7928" s="3515"/>
      <c r="K7928" s="3515"/>
      <c r="L7928" s="3515"/>
      <c r="M7928" s="3515"/>
      <c r="N7928" s="3515"/>
    </row>
    <row r="7929" spans="2:14" x14ac:dyDescent="0.35">
      <c r="B7929" s="1796"/>
      <c r="N7929" s="1796"/>
    </row>
    <row r="7930" spans="2:14" x14ac:dyDescent="0.35">
      <c r="B7930" s="1796"/>
      <c r="N7930" s="1796"/>
    </row>
    <row r="7931" spans="2:14" x14ac:dyDescent="0.35">
      <c r="B7931" s="1796"/>
      <c r="N7931" s="1796"/>
    </row>
    <row r="7932" spans="2:14" x14ac:dyDescent="0.35">
      <c r="B7932" s="1796"/>
      <c r="N7932" s="1796"/>
    </row>
    <row r="7933" spans="2:14" x14ac:dyDescent="0.35">
      <c r="B7933" s="1796"/>
      <c r="N7933" s="1796"/>
    </row>
    <row r="7934" spans="2:14" x14ac:dyDescent="0.35">
      <c r="B7934" s="1796"/>
      <c r="N7934" s="1796"/>
    </row>
    <row r="7935" spans="2:14" x14ac:dyDescent="0.35">
      <c r="B7935" s="1796"/>
      <c r="N7935" s="1796"/>
    </row>
    <row r="7936" spans="2:14" x14ac:dyDescent="0.35">
      <c r="B7936" s="1796"/>
      <c r="N7936" s="1796"/>
    </row>
    <row r="7937" spans="2:14" x14ac:dyDescent="0.35">
      <c r="B7937" s="1796"/>
      <c r="N7937" s="1796"/>
    </row>
    <row r="7938" spans="2:14" x14ac:dyDescent="0.35">
      <c r="B7938" s="1796"/>
      <c r="N7938" s="1796"/>
    </row>
    <row r="7939" spans="2:14" x14ac:dyDescent="0.35">
      <c r="B7939" s="1796"/>
      <c r="N7939" s="1796"/>
    </row>
    <row r="7940" spans="2:14" x14ac:dyDescent="0.35">
      <c r="B7940" s="1796"/>
      <c r="N7940" s="1796"/>
    </row>
    <row r="7941" spans="2:14" x14ac:dyDescent="0.35">
      <c r="B7941" s="1796"/>
      <c r="N7941" s="1796"/>
    </row>
    <row r="7942" spans="2:14" x14ac:dyDescent="0.35">
      <c r="B7942" s="1796"/>
      <c r="N7942" s="1796"/>
    </row>
    <row r="7943" spans="2:14" x14ac:dyDescent="0.35">
      <c r="B7943" s="1796"/>
      <c r="N7943" s="1796"/>
    </row>
    <row r="7944" spans="2:14" x14ac:dyDescent="0.35">
      <c r="B7944" s="1796"/>
      <c r="N7944" s="1796"/>
    </row>
    <row r="7945" spans="2:14" x14ac:dyDescent="0.35">
      <c r="B7945" s="1796"/>
      <c r="N7945" s="1796"/>
    </row>
    <row r="7946" spans="2:14" x14ac:dyDescent="0.35">
      <c r="B7946" s="1796"/>
      <c r="N7946" s="1796"/>
    </row>
    <row r="7947" spans="2:14" x14ac:dyDescent="0.35">
      <c r="B7947" s="1796"/>
      <c r="N7947" s="1796"/>
    </row>
    <row r="7948" spans="2:14" x14ac:dyDescent="0.35">
      <c r="B7948" s="1796"/>
      <c r="D7948" s="3586"/>
      <c r="E7948" s="3586"/>
      <c r="F7948" s="3586"/>
      <c r="G7948" s="3586"/>
      <c r="H7948" s="3586"/>
      <c r="N7948" s="1796"/>
    </row>
    <row r="7949" spans="2:14" x14ac:dyDescent="0.35">
      <c r="B7949" s="1796"/>
      <c r="D7949" s="3586"/>
      <c r="E7949" s="3586"/>
      <c r="F7949" s="3586"/>
      <c r="G7949" s="3586"/>
      <c r="H7949" s="3586"/>
      <c r="N7949" s="1796"/>
    </row>
    <row r="7950" spans="2:14" x14ac:dyDescent="0.35">
      <c r="B7950" s="1796"/>
      <c r="N7950" s="1796"/>
    </row>
    <row r="7951" spans="2:14" x14ac:dyDescent="0.35">
      <c r="B7951" s="1796"/>
      <c r="N7951" s="1796"/>
    </row>
    <row r="7952" spans="2:14" x14ac:dyDescent="0.35">
      <c r="B7952" s="1796"/>
      <c r="N7952" s="1796"/>
    </row>
    <row r="7953" spans="2:14" x14ac:dyDescent="0.35">
      <c r="B7953" s="1796"/>
      <c r="N7953" s="1796"/>
    </row>
    <row r="7954" spans="2:14" x14ac:dyDescent="0.35">
      <c r="B7954" s="1796"/>
      <c r="N7954" s="1796"/>
    </row>
    <row r="7955" spans="2:14" x14ac:dyDescent="0.35">
      <c r="B7955" s="1796"/>
      <c r="N7955" s="1796"/>
    </row>
    <row r="7956" spans="2:14" x14ac:dyDescent="0.35">
      <c r="B7956" s="1796"/>
      <c r="N7956" s="1796"/>
    </row>
    <row r="7957" spans="2:14" x14ac:dyDescent="0.35">
      <c r="B7957" s="1796"/>
      <c r="N7957" s="1796"/>
    </row>
    <row r="7958" spans="2:14" x14ac:dyDescent="0.35">
      <c r="B7958" s="1796"/>
      <c r="N7958" s="1796"/>
    </row>
    <row r="7959" spans="2:14" x14ac:dyDescent="0.35">
      <c r="B7959" s="1796"/>
      <c r="N7959" s="1796"/>
    </row>
    <row r="7960" spans="2:14" x14ac:dyDescent="0.35">
      <c r="B7960" s="1796"/>
      <c r="N7960" s="1796"/>
    </row>
    <row r="7961" spans="2:14" x14ac:dyDescent="0.35">
      <c r="B7961" s="1796"/>
      <c r="N7961" s="1796"/>
    </row>
    <row r="7962" spans="2:14" x14ac:dyDescent="0.35">
      <c r="B7962" s="1796"/>
      <c r="N7962" s="1796"/>
    </row>
    <row r="7963" spans="2:14" x14ac:dyDescent="0.35">
      <c r="B7963" s="1796"/>
      <c r="N7963" s="1796"/>
    </row>
    <row r="7964" spans="2:14" x14ac:dyDescent="0.35">
      <c r="B7964" s="1796"/>
      <c r="N7964" s="1796"/>
    </row>
    <row r="7965" spans="2:14" x14ac:dyDescent="0.35">
      <c r="B7965" s="1796"/>
      <c r="N7965" s="1796"/>
    </row>
    <row r="7966" spans="2:14" x14ac:dyDescent="0.35">
      <c r="B7966" s="1796"/>
      <c r="N7966" s="1796"/>
    </row>
    <row r="7967" spans="2:14" x14ac:dyDescent="0.35">
      <c r="B7967" s="1796"/>
      <c r="N7967" s="1796"/>
    </row>
    <row r="7968" spans="2:14" x14ac:dyDescent="0.35">
      <c r="B7968" s="1796"/>
      <c r="N7968" s="1796"/>
    </row>
    <row r="7969" spans="2:14" x14ac:dyDescent="0.35">
      <c r="B7969" s="1796"/>
      <c r="N7969" s="1796"/>
    </row>
    <row r="7970" spans="2:14" x14ac:dyDescent="0.35">
      <c r="B7970" s="1796"/>
      <c r="N7970" s="1796"/>
    </row>
    <row r="7971" spans="2:14" x14ac:dyDescent="0.35">
      <c r="B7971" s="1796"/>
      <c r="N7971" s="1796"/>
    </row>
    <row r="7972" spans="2:14" x14ac:dyDescent="0.35">
      <c r="B7972" s="1796"/>
      <c r="N7972" s="1796"/>
    </row>
    <row r="7973" spans="2:14" x14ac:dyDescent="0.35">
      <c r="B7973" s="1796"/>
      <c r="N7973" s="1796"/>
    </row>
    <row r="7974" spans="2:14" x14ac:dyDescent="0.35">
      <c r="B7974" s="1796"/>
      <c r="N7974" s="1796"/>
    </row>
    <row r="7975" spans="2:14" x14ac:dyDescent="0.35">
      <c r="B7975" s="1796"/>
      <c r="N7975" s="1796"/>
    </row>
    <row r="7976" spans="2:14" x14ac:dyDescent="0.35">
      <c r="B7976" s="1796"/>
      <c r="N7976" s="1796"/>
    </row>
    <row r="7977" spans="2:14" x14ac:dyDescent="0.35">
      <c r="B7977" s="1796"/>
      <c r="N7977" s="1796"/>
    </row>
    <row r="7978" spans="2:14" x14ac:dyDescent="0.35">
      <c r="B7978" s="1796"/>
      <c r="N7978" s="1796"/>
    </row>
    <row r="7979" spans="2:14" x14ac:dyDescent="0.35">
      <c r="B7979" s="1796"/>
      <c r="N7979" s="1796"/>
    </row>
    <row r="7980" spans="2:14" x14ac:dyDescent="0.35">
      <c r="B7980" s="1796"/>
      <c r="N7980" s="1796"/>
    </row>
    <row r="7981" spans="2:14" x14ac:dyDescent="0.35">
      <c r="B7981" s="1796"/>
      <c r="N7981" s="1796"/>
    </row>
    <row r="7982" spans="2:14" x14ac:dyDescent="0.35">
      <c r="B7982" s="1796"/>
      <c r="N7982" s="1796"/>
    </row>
    <row r="7983" spans="2:14" x14ac:dyDescent="0.35">
      <c r="B7983" s="1796"/>
      <c r="N7983" s="1796"/>
    </row>
    <row r="7984" spans="2:14" x14ac:dyDescent="0.35">
      <c r="B7984" s="1796"/>
      <c r="N7984" s="1796"/>
    </row>
    <row r="7985" spans="2:14" x14ac:dyDescent="0.35">
      <c r="B7985" s="1796"/>
      <c r="N7985" s="1796"/>
    </row>
    <row r="7986" spans="2:14" x14ac:dyDescent="0.35">
      <c r="B7986" s="1796"/>
      <c r="N7986" s="1796"/>
    </row>
    <row r="7987" spans="2:14" x14ac:dyDescent="0.35">
      <c r="B7987" s="1796"/>
      <c r="N7987" s="1796"/>
    </row>
    <row r="7988" spans="2:14" x14ac:dyDescent="0.35">
      <c r="B7988" s="1796"/>
      <c r="N7988" s="1796"/>
    </row>
    <row r="7989" spans="2:14" x14ac:dyDescent="0.35">
      <c r="B7989" s="1796"/>
      <c r="N7989" s="1796"/>
    </row>
    <row r="7990" spans="2:14" x14ac:dyDescent="0.35">
      <c r="B7990" s="1796"/>
      <c r="N7990" s="1796"/>
    </row>
    <row r="7991" spans="2:14" x14ac:dyDescent="0.35">
      <c r="B7991" s="1796"/>
      <c r="N7991" s="1796"/>
    </row>
    <row r="7992" spans="2:14" x14ac:dyDescent="0.35">
      <c r="B7992" s="1796"/>
      <c r="N7992" s="1796"/>
    </row>
    <row r="7993" spans="2:14" x14ac:dyDescent="0.35">
      <c r="B7993" s="1796"/>
      <c r="N7993" s="1796"/>
    </row>
    <row r="7994" spans="2:14" x14ac:dyDescent="0.35">
      <c r="B7994" s="1796"/>
      <c r="N7994" s="1796"/>
    </row>
    <row r="7995" spans="2:14" x14ac:dyDescent="0.35">
      <c r="B7995" s="1796"/>
      <c r="N7995" s="1796"/>
    </row>
    <row r="7996" spans="2:14" x14ac:dyDescent="0.35">
      <c r="B7996" s="1796"/>
      <c r="N7996" s="1796"/>
    </row>
    <row r="7997" spans="2:14" x14ac:dyDescent="0.35">
      <c r="B7997" s="1796"/>
      <c r="N7997" s="1796"/>
    </row>
    <row r="7998" spans="2:14" x14ac:dyDescent="0.35">
      <c r="B7998" s="1796"/>
      <c r="N7998" s="1796"/>
    </row>
    <row r="7999" spans="2:14" x14ac:dyDescent="0.35">
      <c r="B7999" s="1796"/>
      <c r="N7999" s="1796"/>
    </row>
    <row r="8000" spans="2:14" x14ac:dyDescent="0.35">
      <c r="B8000" s="1796"/>
      <c r="N8000" s="1796"/>
    </row>
    <row r="8001" spans="2:14" x14ac:dyDescent="0.35">
      <c r="B8001" s="1796"/>
      <c r="N8001" s="1796"/>
    </row>
    <row r="8002" spans="2:14" x14ac:dyDescent="0.35">
      <c r="B8002" s="1796"/>
      <c r="N8002" s="1796"/>
    </row>
    <row r="8003" spans="2:14" x14ac:dyDescent="0.35">
      <c r="B8003" s="1796"/>
      <c r="N8003" s="1796"/>
    </row>
    <row r="8004" spans="2:14" x14ac:dyDescent="0.35">
      <c r="B8004" s="1796"/>
      <c r="N8004" s="1796"/>
    </row>
    <row r="8005" spans="2:14" x14ac:dyDescent="0.35">
      <c r="B8005" s="1796"/>
      <c r="N8005" s="1796"/>
    </row>
    <row r="8006" spans="2:14" x14ac:dyDescent="0.35">
      <c r="B8006" s="1796"/>
      <c r="N8006" s="1796"/>
    </row>
    <row r="8007" spans="2:14" x14ac:dyDescent="0.35">
      <c r="B8007" s="1796"/>
      <c r="N8007" s="1796"/>
    </row>
    <row r="8008" spans="2:14" x14ac:dyDescent="0.35">
      <c r="B8008" s="1796"/>
      <c r="N8008" s="1796"/>
    </row>
    <row r="8009" spans="2:14" x14ac:dyDescent="0.35">
      <c r="B8009" s="1796"/>
      <c r="N8009" s="1796"/>
    </row>
    <row r="8010" spans="2:14" x14ac:dyDescent="0.35">
      <c r="B8010" s="1796"/>
      <c r="N8010" s="1796"/>
    </row>
    <row r="8011" spans="2:14" x14ac:dyDescent="0.35">
      <c r="B8011" s="1796"/>
      <c r="N8011" s="1796"/>
    </row>
    <row r="8012" spans="2:14" x14ac:dyDescent="0.35">
      <c r="B8012" s="1796"/>
      <c r="N8012" s="1796"/>
    </row>
    <row r="8013" spans="2:14" x14ac:dyDescent="0.35">
      <c r="B8013" s="1796"/>
      <c r="N8013" s="1796"/>
    </row>
    <row r="8014" spans="2:14" x14ac:dyDescent="0.35">
      <c r="B8014" s="1796"/>
      <c r="N8014" s="1796"/>
    </row>
    <row r="8015" spans="2:14" x14ac:dyDescent="0.35">
      <c r="B8015" s="1796"/>
      <c r="N8015" s="1796"/>
    </row>
    <row r="8016" spans="2:14" x14ac:dyDescent="0.35">
      <c r="B8016" s="1796"/>
      <c r="N8016" s="1796"/>
    </row>
    <row r="8017" spans="2:14" x14ac:dyDescent="0.35">
      <c r="B8017" s="1796"/>
      <c r="N8017" s="1796"/>
    </row>
    <row r="8018" spans="2:14" x14ac:dyDescent="0.35">
      <c r="B8018" s="1796"/>
      <c r="N8018" s="1796"/>
    </row>
    <row r="8019" spans="2:14" x14ac:dyDescent="0.35">
      <c r="B8019" s="1796"/>
      <c r="N8019" s="1796"/>
    </row>
    <row r="8020" spans="2:14" x14ac:dyDescent="0.35">
      <c r="B8020" s="1796"/>
      <c r="N8020" s="1796"/>
    </row>
    <row r="8021" spans="2:14" x14ac:dyDescent="0.35">
      <c r="B8021" s="1796"/>
      <c r="N8021" s="1796"/>
    </row>
    <row r="8022" spans="2:14" x14ac:dyDescent="0.35">
      <c r="B8022" s="1796"/>
      <c r="N8022" s="1796"/>
    </row>
    <row r="8023" spans="2:14" x14ac:dyDescent="0.35">
      <c r="B8023" s="1796"/>
      <c r="N8023" s="1796"/>
    </row>
    <row r="8024" spans="2:14" x14ac:dyDescent="0.35">
      <c r="B8024" s="1796"/>
      <c r="N8024" s="1796"/>
    </row>
    <row r="8025" spans="2:14" x14ac:dyDescent="0.35">
      <c r="B8025" s="1796"/>
      <c r="N8025" s="1796"/>
    </row>
    <row r="8026" spans="2:14" x14ac:dyDescent="0.35">
      <c r="B8026" s="1796"/>
      <c r="N8026" s="1796"/>
    </row>
    <row r="8027" spans="2:14" x14ac:dyDescent="0.35">
      <c r="B8027" s="1796"/>
      <c r="N8027" s="1796"/>
    </row>
    <row r="8028" spans="2:14" x14ac:dyDescent="0.35">
      <c r="B8028" s="1796"/>
      <c r="N8028" s="1796"/>
    </row>
    <row r="8029" spans="2:14" x14ac:dyDescent="0.35">
      <c r="B8029" s="1796"/>
      <c r="N8029" s="1796"/>
    </row>
    <row r="8030" spans="2:14" x14ac:dyDescent="0.35">
      <c r="B8030" s="1796"/>
      <c r="N8030" s="1796"/>
    </row>
    <row r="8031" spans="2:14" x14ac:dyDescent="0.35">
      <c r="B8031" s="1796"/>
      <c r="N8031" s="1796"/>
    </row>
    <row r="8032" spans="2:14" x14ac:dyDescent="0.35">
      <c r="B8032" s="1796"/>
      <c r="N8032" s="1796"/>
    </row>
    <row r="8033" spans="2:14" x14ac:dyDescent="0.35">
      <c r="B8033" s="1796"/>
      <c r="N8033" s="1796"/>
    </row>
    <row r="8034" spans="2:14" x14ac:dyDescent="0.35">
      <c r="B8034" s="1796"/>
      <c r="N8034" s="1796"/>
    </row>
    <row r="8035" spans="2:14" x14ac:dyDescent="0.35">
      <c r="B8035" s="1796"/>
      <c r="N8035" s="1796"/>
    </row>
    <row r="8036" spans="2:14" x14ac:dyDescent="0.35">
      <c r="B8036" s="1796"/>
      <c r="N8036" s="1796"/>
    </row>
    <row r="8037" spans="2:14" x14ac:dyDescent="0.35">
      <c r="B8037" s="1796"/>
      <c r="N8037" s="1796"/>
    </row>
    <row r="8038" spans="2:14" x14ac:dyDescent="0.35">
      <c r="B8038" s="1796"/>
      <c r="N8038" s="1796"/>
    </row>
    <row r="8039" spans="2:14" x14ac:dyDescent="0.35">
      <c r="B8039" s="1796"/>
      <c r="N8039" s="1796"/>
    </row>
    <row r="8040" spans="2:14" x14ac:dyDescent="0.35">
      <c r="B8040" s="1796"/>
      <c r="N8040" s="1796"/>
    </row>
    <row r="8041" spans="2:14" x14ac:dyDescent="0.35">
      <c r="B8041" s="1796"/>
      <c r="N8041" s="1796"/>
    </row>
    <row r="8042" spans="2:14" x14ac:dyDescent="0.35">
      <c r="B8042" s="1796"/>
      <c r="N8042" s="1796"/>
    </row>
    <row r="8043" spans="2:14" x14ac:dyDescent="0.35">
      <c r="B8043" s="1796"/>
      <c r="N8043" s="1796"/>
    </row>
    <row r="8044" spans="2:14" x14ac:dyDescent="0.35">
      <c r="B8044" s="1796"/>
      <c r="N8044" s="1796"/>
    </row>
    <row r="8045" spans="2:14" x14ac:dyDescent="0.35">
      <c r="B8045" s="1796"/>
      <c r="N8045" s="1796"/>
    </row>
    <row r="8046" spans="2:14" x14ac:dyDescent="0.35">
      <c r="B8046" s="1796"/>
      <c r="N8046" s="1796"/>
    </row>
    <row r="8047" spans="2:14" x14ac:dyDescent="0.35">
      <c r="B8047" s="1796"/>
      <c r="N8047" s="1796"/>
    </row>
    <row r="8048" spans="2:14" x14ac:dyDescent="0.35">
      <c r="B8048" s="1796"/>
      <c r="N8048" s="1796"/>
    </row>
    <row r="8049" spans="2:14" x14ac:dyDescent="0.35">
      <c r="B8049" s="1796"/>
      <c r="N8049" s="1796"/>
    </row>
    <row r="8050" spans="2:14" x14ac:dyDescent="0.35">
      <c r="B8050" s="1796"/>
      <c r="N8050" s="1796"/>
    </row>
    <row r="8051" spans="2:14" x14ac:dyDescent="0.35">
      <c r="B8051" s="1796"/>
      <c r="N8051" s="1796"/>
    </row>
    <row r="8052" spans="2:14" x14ac:dyDescent="0.35">
      <c r="B8052" s="1796"/>
      <c r="N8052" s="1796"/>
    </row>
    <row r="8053" spans="2:14" x14ac:dyDescent="0.35">
      <c r="B8053" s="1796"/>
      <c r="N8053" s="1796"/>
    </row>
    <row r="8054" spans="2:14" x14ac:dyDescent="0.35">
      <c r="B8054" s="1796"/>
      <c r="N8054" s="1796"/>
    </row>
    <row r="8055" spans="2:14" x14ac:dyDescent="0.35">
      <c r="B8055" s="1796"/>
      <c r="N8055" s="1796"/>
    </row>
    <row r="8056" spans="2:14" x14ac:dyDescent="0.35">
      <c r="B8056" s="1796"/>
      <c r="N8056" s="1796"/>
    </row>
    <row r="8057" spans="2:14" x14ac:dyDescent="0.35">
      <c r="B8057" s="1796"/>
      <c r="N8057" s="1796"/>
    </row>
    <row r="8058" spans="2:14" x14ac:dyDescent="0.35">
      <c r="B8058" s="1796"/>
      <c r="N8058" s="1796"/>
    </row>
    <row r="8059" spans="2:14" x14ac:dyDescent="0.35">
      <c r="B8059" s="1796"/>
      <c r="N8059" s="1796"/>
    </row>
    <row r="8060" spans="2:14" x14ac:dyDescent="0.35">
      <c r="B8060" s="1796"/>
      <c r="N8060" s="1796"/>
    </row>
    <row r="8061" spans="2:14" x14ac:dyDescent="0.35">
      <c r="B8061" s="1796"/>
      <c r="N8061" s="1796"/>
    </row>
    <row r="8062" spans="2:14" x14ac:dyDescent="0.35">
      <c r="B8062" s="1796"/>
      <c r="N8062" s="1796"/>
    </row>
    <row r="8063" spans="2:14" x14ac:dyDescent="0.35">
      <c r="B8063" s="1796"/>
      <c r="N8063" s="1796"/>
    </row>
    <row r="8064" spans="2:14" x14ac:dyDescent="0.35">
      <c r="B8064" s="1796"/>
      <c r="N8064" s="1796"/>
    </row>
    <row r="8065" spans="2:14" x14ac:dyDescent="0.35">
      <c r="B8065" s="1796"/>
      <c r="N8065" s="1796"/>
    </row>
    <row r="8066" spans="2:14" x14ac:dyDescent="0.35">
      <c r="B8066" s="1796"/>
      <c r="N8066" s="1796"/>
    </row>
    <row r="8067" spans="2:14" x14ac:dyDescent="0.35">
      <c r="B8067" s="1796"/>
      <c r="N8067" s="1796"/>
    </row>
    <row r="8068" spans="2:14" x14ac:dyDescent="0.35">
      <c r="B8068" s="1796"/>
      <c r="N8068" s="1796"/>
    </row>
    <row r="8069" spans="2:14" x14ac:dyDescent="0.35">
      <c r="B8069" s="1796"/>
      <c r="N8069" s="1796"/>
    </row>
    <row r="8070" spans="2:14" x14ac:dyDescent="0.35">
      <c r="B8070" s="1796"/>
      <c r="N8070" s="1796"/>
    </row>
    <row r="8071" spans="2:14" x14ac:dyDescent="0.35">
      <c r="B8071" s="1796"/>
      <c r="N8071" s="1796"/>
    </row>
    <row r="8072" spans="2:14" x14ac:dyDescent="0.35">
      <c r="B8072" s="1796"/>
      <c r="N8072" s="1796"/>
    </row>
    <row r="8073" spans="2:14" x14ac:dyDescent="0.35">
      <c r="B8073" s="1796"/>
      <c r="N8073" s="1796"/>
    </row>
    <row r="8074" spans="2:14" x14ac:dyDescent="0.35">
      <c r="B8074" s="1796"/>
      <c r="N8074" s="1796"/>
    </row>
    <row r="8075" spans="2:14" x14ac:dyDescent="0.35">
      <c r="B8075" s="1796"/>
      <c r="N8075" s="1796"/>
    </row>
    <row r="8076" spans="2:14" x14ac:dyDescent="0.35">
      <c r="B8076" s="1796"/>
      <c r="N8076" s="1796"/>
    </row>
    <row r="8077" spans="2:14" x14ac:dyDescent="0.35">
      <c r="B8077" s="1796"/>
      <c r="N8077" s="1796"/>
    </row>
    <row r="8078" spans="2:14" x14ac:dyDescent="0.35">
      <c r="B8078" s="1796"/>
      <c r="N8078" s="1796"/>
    </row>
    <row r="8079" spans="2:14" x14ac:dyDescent="0.35">
      <c r="B8079" s="1796"/>
      <c r="N8079" s="1796"/>
    </row>
    <row r="8080" spans="2:14" x14ac:dyDescent="0.35">
      <c r="B8080" s="1796"/>
      <c r="N8080" s="1796"/>
    </row>
    <row r="8081" spans="2:14" x14ac:dyDescent="0.35">
      <c r="B8081" s="1796"/>
      <c r="N8081" s="1796"/>
    </row>
    <row r="8082" spans="2:14" x14ac:dyDescent="0.35">
      <c r="B8082" s="1796"/>
      <c r="N8082" s="1796"/>
    </row>
    <row r="8083" spans="2:14" x14ac:dyDescent="0.35">
      <c r="B8083" s="1796"/>
      <c r="N8083" s="1796"/>
    </row>
    <row r="8084" spans="2:14" x14ac:dyDescent="0.35">
      <c r="B8084" s="1796"/>
      <c r="N8084" s="1796"/>
    </row>
    <row r="8085" spans="2:14" x14ac:dyDescent="0.35">
      <c r="B8085" s="1796"/>
      <c r="N8085" s="1796"/>
    </row>
    <row r="8086" spans="2:14" x14ac:dyDescent="0.35">
      <c r="B8086" s="1796"/>
      <c r="N8086" s="1796"/>
    </row>
    <row r="8087" spans="2:14" x14ac:dyDescent="0.35">
      <c r="B8087" s="1796"/>
      <c r="N8087" s="1796"/>
    </row>
    <row r="8088" spans="2:14" x14ac:dyDescent="0.35">
      <c r="B8088" s="1796"/>
      <c r="N8088" s="1796"/>
    </row>
    <row r="8089" spans="2:14" x14ac:dyDescent="0.35">
      <c r="B8089" s="1796"/>
      <c r="N8089" s="1796"/>
    </row>
    <row r="8090" spans="2:14" x14ac:dyDescent="0.35">
      <c r="B8090" s="1796"/>
      <c r="N8090" s="1796"/>
    </row>
    <row r="8091" spans="2:14" x14ac:dyDescent="0.35">
      <c r="B8091" s="1796"/>
      <c r="N8091" s="1796"/>
    </row>
    <row r="8092" spans="2:14" x14ac:dyDescent="0.35">
      <c r="B8092" s="1796"/>
      <c r="N8092" s="1796"/>
    </row>
    <row r="8093" spans="2:14" x14ac:dyDescent="0.35">
      <c r="B8093" s="1796"/>
      <c r="N8093" s="1796"/>
    </row>
    <row r="8094" spans="2:14" x14ac:dyDescent="0.35">
      <c r="B8094" s="1796"/>
      <c r="N8094" s="1796"/>
    </row>
    <row r="8095" spans="2:14" x14ac:dyDescent="0.35">
      <c r="B8095" s="1796"/>
      <c r="N8095" s="1796"/>
    </row>
    <row r="8096" spans="2:14" x14ac:dyDescent="0.35">
      <c r="B8096" s="1796"/>
      <c r="N8096" s="1796"/>
    </row>
    <row r="8097" spans="2:14" x14ac:dyDescent="0.35">
      <c r="B8097" s="1796"/>
      <c r="N8097" s="1796"/>
    </row>
    <row r="8098" spans="2:14" x14ac:dyDescent="0.35">
      <c r="B8098" s="1796"/>
      <c r="N8098" s="1796"/>
    </row>
    <row r="8099" spans="2:14" x14ac:dyDescent="0.35">
      <c r="B8099" s="1796"/>
      <c r="N8099" s="1796"/>
    </row>
    <row r="8100" spans="2:14" x14ac:dyDescent="0.35">
      <c r="B8100" s="1796"/>
      <c r="N8100" s="1796"/>
    </row>
    <row r="8101" spans="2:14" x14ac:dyDescent="0.35">
      <c r="B8101" s="1796"/>
      <c r="N8101" s="1796"/>
    </row>
    <row r="8102" spans="2:14" x14ac:dyDescent="0.35">
      <c r="B8102" s="1796"/>
      <c r="N8102" s="1796"/>
    </row>
    <row r="8103" spans="2:14" x14ac:dyDescent="0.35">
      <c r="B8103" s="1796"/>
      <c r="N8103" s="1796"/>
    </row>
    <row r="8104" spans="2:14" x14ac:dyDescent="0.35">
      <c r="B8104" s="1796"/>
      <c r="N8104" s="1796"/>
    </row>
    <row r="8105" spans="2:14" x14ac:dyDescent="0.35">
      <c r="B8105" s="1796"/>
      <c r="N8105" s="1796"/>
    </row>
    <row r="8106" spans="2:14" x14ac:dyDescent="0.35">
      <c r="B8106" s="1796"/>
      <c r="N8106" s="1796"/>
    </row>
    <row r="8107" spans="2:14" x14ac:dyDescent="0.35">
      <c r="B8107" s="1796"/>
      <c r="N8107" s="1796"/>
    </row>
    <row r="8108" spans="2:14" x14ac:dyDescent="0.35">
      <c r="B8108" s="1796"/>
      <c r="N8108" s="1796"/>
    </row>
    <row r="8109" spans="2:14" x14ac:dyDescent="0.35">
      <c r="B8109" s="1796"/>
      <c r="N8109" s="1796"/>
    </row>
    <row r="8110" spans="2:14" x14ac:dyDescent="0.35">
      <c r="B8110" s="1796"/>
      <c r="N8110" s="1796"/>
    </row>
    <row r="8111" spans="2:14" x14ac:dyDescent="0.35">
      <c r="B8111" s="1796"/>
      <c r="N8111" s="1796"/>
    </row>
    <row r="8112" spans="2:14" x14ac:dyDescent="0.35">
      <c r="B8112" s="1796"/>
      <c r="N8112" s="1796"/>
    </row>
    <row r="8113" spans="2:14" x14ac:dyDescent="0.35">
      <c r="B8113" s="1796"/>
      <c r="N8113" s="1796"/>
    </row>
    <row r="8114" spans="2:14" x14ac:dyDescent="0.35">
      <c r="B8114" s="1796"/>
      <c r="N8114" s="1796"/>
    </row>
    <row r="8115" spans="2:14" x14ac:dyDescent="0.35">
      <c r="B8115" s="1796"/>
      <c r="N8115" s="1796"/>
    </row>
    <row r="8116" spans="2:14" x14ac:dyDescent="0.35">
      <c r="B8116" s="1796"/>
      <c r="N8116" s="1796"/>
    </row>
    <row r="8117" spans="2:14" x14ac:dyDescent="0.35">
      <c r="B8117" s="1796"/>
      <c r="N8117" s="1796"/>
    </row>
    <row r="8118" spans="2:14" x14ac:dyDescent="0.35">
      <c r="B8118" s="1796"/>
      <c r="N8118" s="1796"/>
    </row>
    <row r="8119" spans="2:14" x14ac:dyDescent="0.35">
      <c r="B8119" s="1796"/>
      <c r="N8119" s="1796"/>
    </row>
    <row r="8120" spans="2:14" x14ac:dyDescent="0.35">
      <c r="B8120" s="1796"/>
      <c r="N8120" s="1796"/>
    </row>
    <row r="8121" spans="2:14" x14ac:dyDescent="0.35">
      <c r="B8121" s="1796"/>
      <c r="N8121" s="1796"/>
    </row>
    <row r="8122" spans="2:14" x14ac:dyDescent="0.35">
      <c r="B8122" s="1796"/>
      <c r="N8122" s="1796"/>
    </row>
    <row r="8123" spans="2:14" x14ac:dyDescent="0.35">
      <c r="B8123" s="1796"/>
      <c r="N8123" s="1796"/>
    </row>
    <row r="8124" spans="2:14" x14ac:dyDescent="0.35">
      <c r="B8124" s="1796"/>
      <c r="N8124" s="1796"/>
    </row>
    <row r="8125" spans="2:14" x14ac:dyDescent="0.35">
      <c r="B8125" s="1796"/>
      <c r="N8125" s="1796"/>
    </row>
    <row r="8126" spans="2:14" x14ac:dyDescent="0.35">
      <c r="B8126" s="1796"/>
      <c r="N8126" s="1796"/>
    </row>
    <row r="8127" spans="2:14" x14ac:dyDescent="0.35">
      <c r="B8127" s="1796"/>
      <c r="N8127" s="1796"/>
    </row>
    <row r="8128" spans="2:14" x14ac:dyDescent="0.35">
      <c r="B8128" s="1796"/>
      <c r="N8128" s="1796"/>
    </row>
    <row r="8129" spans="2:14" x14ac:dyDescent="0.35">
      <c r="B8129" s="1796"/>
      <c r="N8129" s="1796"/>
    </row>
    <row r="8130" spans="2:14" x14ac:dyDescent="0.35">
      <c r="B8130" s="1796"/>
      <c r="N8130" s="1796"/>
    </row>
    <row r="8131" spans="2:14" x14ac:dyDescent="0.35">
      <c r="B8131" s="1796"/>
      <c r="N8131" s="1796"/>
    </row>
    <row r="8132" spans="2:14" x14ac:dyDescent="0.35">
      <c r="B8132" s="1796"/>
      <c r="N8132" s="1796"/>
    </row>
    <row r="8133" spans="2:14" x14ac:dyDescent="0.35">
      <c r="B8133" s="1796"/>
      <c r="N8133" s="1796"/>
    </row>
    <row r="8134" spans="2:14" x14ac:dyDescent="0.35">
      <c r="B8134" s="1796"/>
      <c r="N8134" s="1796"/>
    </row>
    <row r="8135" spans="2:14" x14ac:dyDescent="0.35">
      <c r="B8135" s="1796"/>
      <c r="N8135" s="1796"/>
    </row>
    <row r="8136" spans="2:14" x14ac:dyDescent="0.35">
      <c r="B8136" s="1796"/>
      <c r="N8136" s="1796"/>
    </row>
    <row r="8137" spans="2:14" x14ac:dyDescent="0.35">
      <c r="B8137" s="1796"/>
      <c r="N8137" s="1796"/>
    </row>
    <row r="8138" spans="2:14" x14ac:dyDescent="0.35">
      <c r="B8138" s="1796"/>
      <c r="N8138" s="1796"/>
    </row>
    <row r="8139" spans="2:14" x14ac:dyDescent="0.35">
      <c r="B8139" s="1796"/>
      <c r="N8139" s="1796"/>
    </row>
    <row r="8140" spans="2:14" x14ac:dyDescent="0.35">
      <c r="B8140" s="1796"/>
      <c r="N8140" s="1796"/>
    </row>
    <row r="8141" spans="2:14" x14ac:dyDescent="0.35">
      <c r="B8141" s="1796"/>
      <c r="N8141" s="1796"/>
    </row>
    <row r="8142" spans="2:14" x14ac:dyDescent="0.35">
      <c r="B8142" s="1796"/>
      <c r="N8142" s="1796"/>
    </row>
    <row r="8143" spans="2:14" x14ac:dyDescent="0.35">
      <c r="B8143" s="1796"/>
      <c r="N8143" s="1796"/>
    </row>
    <row r="8144" spans="2:14" x14ac:dyDescent="0.35">
      <c r="B8144" s="1796"/>
      <c r="N8144" s="1796"/>
    </row>
    <row r="8145" spans="2:14" x14ac:dyDescent="0.35">
      <c r="B8145" s="1796"/>
      <c r="N8145" s="1796"/>
    </row>
    <row r="8146" spans="2:14" x14ac:dyDescent="0.35">
      <c r="B8146" s="1796"/>
      <c r="N8146" s="1796"/>
    </row>
    <row r="8147" spans="2:14" x14ac:dyDescent="0.35">
      <c r="B8147" s="1796"/>
      <c r="N8147" s="1796"/>
    </row>
    <row r="8148" spans="2:14" x14ac:dyDescent="0.35">
      <c r="B8148" s="1796"/>
      <c r="N8148" s="1796"/>
    </row>
    <row r="8149" spans="2:14" x14ac:dyDescent="0.35">
      <c r="B8149" s="1796"/>
      <c r="N8149" s="1796"/>
    </row>
    <row r="8150" spans="2:14" x14ac:dyDescent="0.35">
      <c r="B8150" s="1796"/>
      <c r="N8150" s="1796"/>
    </row>
    <row r="8151" spans="2:14" x14ac:dyDescent="0.35">
      <c r="B8151" s="1796"/>
      <c r="N8151" s="1796"/>
    </row>
    <row r="8152" spans="2:14" x14ac:dyDescent="0.35">
      <c r="B8152" s="1796"/>
      <c r="N8152" s="1796"/>
    </row>
    <row r="8153" spans="2:14" x14ac:dyDescent="0.35">
      <c r="B8153" s="1796"/>
      <c r="N8153" s="1796"/>
    </row>
    <row r="8154" spans="2:14" x14ac:dyDescent="0.35">
      <c r="B8154" s="1796"/>
      <c r="N8154" s="1796"/>
    </row>
    <row r="8155" spans="2:14" x14ac:dyDescent="0.35">
      <c r="B8155" s="1796"/>
      <c r="N8155" s="1796"/>
    </row>
    <row r="8156" spans="2:14" x14ac:dyDescent="0.35">
      <c r="B8156" s="1796"/>
      <c r="N8156" s="1796"/>
    </row>
    <row r="8157" spans="2:14" x14ac:dyDescent="0.35">
      <c r="B8157" s="1796"/>
      <c r="N8157" s="1796"/>
    </row>
    <row r="8158" spans="2:14" x14ac:dyDescent="0.35">
      <c r="B8158" s="1796"/>
      <c r="N8158" s="1796"/>
    </row>
    <row r="8159" spans="2:14" x14ac:dyDescent="0.35">
      <c r="B8159" s="1796"/>
      <c r="N8159" s="1796"/>
    </row>
    <row r="8160" spans="2:14" x14ac:dyDescent="0.35">
      <c r="B8160" s="1796"/>
      <c r="N8160" s="1796"/>
    </row>
    <row r="8161" spans="2:14" x14ac:dyDescent="0.35">
      <c r="B8161" s="1796"/>
      <c r="N8161" s="1796"/>
    </row>
    <row r="8162" spans="2:14" x14ac:dyDescent="0.35">
      <c r="B8162" s="1796"/>
      <c r="N8162" s="1796"/>
    </row>
    <row r="8163" spans="2:14" x14ac:dyDescent="0.35">
      <c r="B8163" s="1796"/>
      <c r="N8163" s="1796"/>
    </row>
    <row r="8164" spans="2:14" x14ac:dyDescent="0.35">
      <c r="B8164" s="1796"/>
      <c r="N8164" s="1796"/>
    </row>
    <row r="8165" spans="2:14" x14ac:dyDescent="0.35">
      <c r="B8165" s="1796"/>
      <c r="N8165" s="1796"/>
    </row>
    <row r="8166" spans="2:14" x14ac:dyDescent="0.35">
      <c r="B8166" s="1796"/>
      <c r="N8166" s="1796"/>
    </row>
    <row r="8167" spans="2:14" x14ac:dyDescent="0.35">
      <c r="B8167" s="1796"/>
      <c r="N8167" s="1796"/>
    </row>
    <row r="8168" spans="2:14" x14ac:dyDescent="0.35">
      <c r="B8168" s="1796"/>
      <c r="N8168" s="1796"/>
    </row>
    <row r="8169" spans="2:14" x14ac:dyDescent="0.35">
      <c r="B8169" s="1796"/>
      <c r="N8169" s="1796"/>
    </row>
    <row r="8170" spans="2:14" x14ac:dyDescent="0.35">
      <c r="B8170" s="1796"/>
      <c r="N8170" s="1796"/>
    </row>
    <row r="8171" spans="2:14" x14ac:dyDescent="0.35">
      <c r="B8171" s="1796"/>
      <c r="N8171" s="1796"/>
    </row>
    <row r="8172" spans="2:14" x14ac:dyDescent="0.35">
      <c r="B8172" s="1796"/>
      <c r="N8172" s="1796"/>
    </row>
    <row r="8173" spans="2:14" x14ac:dyDescent="0.35">
      <c r="B8173" s="1796"/>
      <c r="N8173" s="1796"/>
    </row>
    <row r="8174" spans="2:14" x14ac:dyDescent="0.35">
      <c r="B8174" s="1796"/>
      <c r="N8174" s="1796"/>
    </row>
    <row r="8175" spans="2:14" x14ac:dyDescent="0.35">
      <c r="B8175" s="1796"/>
      <c r="N8175" s="1796"/>
    </row>
    <row r="8176" spans="2:14" x14ac:dyDescent="0.35">
      <c r="B8176" s="1796"/>
      <c r="N8176" s="1796"/>
    </row>
    <row r="8177" spans="2:14" x14ac:dyDescent="0.35">
      <c r="B8177" s="1796"/>
      <c r="N8177" s="1796"/>
    </row>
    <row r="8178" spans="2:14" x14ac:dyDescent="0.35">
      <c r="B8178" s="1796"/>
      <c r="N8178" s="1796"/>
    </row>
    <row r="8179" spans="2:14" x14ac:dyDescent="0.35">
      <c r="B8179" s="1796"/>
      <c r="N8179" s="1796"/>
    </row>
    <row r="8180" spans="2:14" x14ac:dyDescent="0.35">
      <c r="B8180" s="1796"/>
      <c r="N8180" s="1796"/>
    </row>
    <row r="8181" spans="2:14" x14ac:dyDescent="0.35">
      <c r="B8181" s="1796"/>
      <c r="N8181" s="1796"/>
    </row>
    <row r="8182" spans="2:14" x14ac:dyDescent="0.35">
      <c r="B8182" s="1796"/>
      <c r="N8182" s="1796"/>
    </row>
    <row r="8183" spans="2:14" x14ac:dyDescent="0.35">
      <c r="B8183" s="1796"/>
      <c r="N8183" s="1796"/>
    </row>
    <row r="8184" spans="2:14" x14ac:dyDescent="0.35">
      <c r="B8184" s="1796"/>
      <c r="N8184" s="1796"/>
    </row>
    <row r="8185" spans="2:14" x14ac:dyDescent="0.35">
      <c r="B8185" s="1796"/>
      <c r="N8185" s="1796"/>
    </row>
    <row r="8186" spans="2:14" x14ac:dyDescent="0.35">
      <c r="B8186" s="1796"/>
      <c r="N8186" s="1796"/>
    </row>
    <row r="8187" spans="2:14" x14ac:dyDescent="0.35">
      <c r="B8187" s="1796"/>
      <c r="N8187" s="1796"/>
    </row>
    <row r="8188" spans="2:14" x14ac:dyDescent="0.35">
      <c r="B8188" s="1796"/>
      <c r="N8188" s="1796"/>
    </row>
    <row r="8189" spans="2:14" x14ac:dyDescent="0.35">
      <c r="B8189" s="1796"/>
      <c r="N8189" s="1796"/>
    </row>
    <row r="8190" spans="2:14" x14ac:dyDescent="0.35">
      <c r="B8190" s="1796"/>
      <c r="N8190" s="1796"/>
    </row>
    <row r="8191" spans="2:14" x14ac:dyDescent="0.35">
      <c r="B8191" s="1796"/>
      <c r="N8191" s="1796"/>
    </row>
    <row r="8192" spans="2:14" x14ac:dyDescent="0.35">
      <c r="B8192" s="1796"/>
      <c r="N8192" s="1796"/>
    </row>
    <row r="8193" spans="2:14" x14ac:dyDescent="0.35">
      <c r="B8193" s="1796"/>
      <c r="N8193" s="1796"/>
    </row>
    <row r="8194" spans="2:14" x14ac:dyDescent="0.35">
      <c r="B8194" s="1796"/>
      <c r="N8194" s="1796"/>
    </row>
    <row r="8195" spans="2:14" x14ac:dyDescent="0.35">
      <c r="B8195" s="1796"/>
      <c r="N8195" s="1796"/>
    </row>
    <row r="8196" spans="2:14" x14ac:dyDescent="0.35">
      <c r="B8196" s="1796"/>
      <c r="N8196" s="1796"/>
    </row>
    <row r="8197" spans="2:14" x14ac:dyDescent="0.35">
      <c r="B8197" s="1796"/>
      <c r="N8197" s="1796"/>
    </row>
    <row r="8198" spans="2:14" x14ac:dyDescent="0.35">
      <c r="B8198" s="1796"/>
      <c r="N8198" s="1796"/>
    </row>
    <row r="8199" spans="2:14" x14ac:dyDescent="0.35">
      <c r="B8199" s="1796"/>
      <c r="N8199" s="1796"/>
    </row>
    <row r="8200" spans="2:14" x14ac:dyDescent="0.35">
      <c r="B8200" s="1796"/>
      <c r="N8200" s="1796"/>
    </row>
    <row r="8201" spans="2:14" x14ac:dyDescent="0.35">
      <c r="B8201" s="1796"/>
      <c r="N8201" s="1796"/>
    </row>
    <row r="8202" spans="2:14" x14ac:dyDescent="0.35">
      <c r="B8202" s="1796"/>
      <c r="N8202" s="1796"/>
    </row>
    <row r="8203" spans="2:14" x14ac:dyDescent="0.35">
      <c r="B8203" s="1796"/>
      <c r="N8203" s="1796"/>
    </row>
    <row r="8204" spans="2:14" x14ac:dyDescent="0.35">
      <c r="B8204" s="1796"/>
      <c r="N8204" s="1796"/>
    </row>
    <row r="8205" spans="2:14" x14ac:dyDescent="0.35">
      <c r="B8205" s="1796"/>
      <c r="N8205" s="1796"/>
    </row>
    <row r="8206" spans="2:14" x14ac:dyDescent="0.35">
      <c r="B8206" s="1796"/>
      <c r="N8206" s="1796"/>
    </row>
    <row r="8207" spans="2:14" x14ac:dyDescent="0.35">
      <c r="B8207" s="1796"/>
      <c r="N8207" s="1796"/>
    </row>
    <row r="8208" spans="2:14" x14ac:dyDescent="0.35">
      <c r="B8208" s="1796"/>
      <c r="N8208" s="1796"/>
    </row>
    <row r="8209" spans="2:14" x14ac:dyDescent="0.35">
      <c r="B8209" s="1796"/>
      <c r="N8209" s="1796"/>
    </row>
    <row r="8210" spans="2:14" x14ac:dyDescent="0.35">
      <c r="B8210" s="1796"/>
      <c r="N8210" s="1796"/>
    </row>
    <row r="8211" spans="2:14" x14ac:dyDescent="0.35">
      <c r="B8211" s="1796"/>
      <c r="N8211" s="1796"/>
    </row>
    <row r="8212" spans="2:14" x14ac:dyDescent="0.35">
      <c r="B8212" s="1796"/>
      <c r="N8212" s="1796"/>
    </row>
    <row r="8213" spans="2:14" x14ac:dyDescent="0.35">
      <c r="B8213" s="1796"/>
      <c r="N8213" s="1796"/>
    </row>
    <row r="8214" spans="2:14" x14ac:dyDescent="0.35">
      <c r="B8214" s="1796"/>
      <c r="N8214" s="1796"/>
    </row>
    <row r="8215" spans="2:14" x14ac:dyDescent="0.35">
      <c r="B8215" s="1796"/>
      <c r="N8215" s="1796"/>
    </row>
    <row r="8216" spans="2:14" x14ac:dyDescent="0.35">
      <c r="B8216" s="1796"/>
      <c r="N8216" s="1796"/>
    </row>
    <row r="8217" spans="2:14" x14ac:dyDescent="0.35">
      <c r="B8217" s="1796"/>
      <c r="N8217" s="1796"/>
    </row>
    <row r="8218" spans="2:14" x14ac:dyDescent="0.35">
      <c r="B8218" s="1796"/>
      <c r="N8218" s="1796"/>
    </row>
    <row r="8219" spans="2:14" x14ac:dyDescent="0.35">
      <c r="B8219" s="1796"/>
      <c r="N8219" s="1796"/>
    </row>
    <row r="8220" spans="2:14" x14ac:dyDescent="0.35">
      <c r="B8220" s="1796"/>
      <c r="N8220" s="1796"/>
    </row>
    <row r="8221" spans="2:14" x14ac:dyDescent="0.35">
      <c r="B8221" s="1796"/>
      <c r="N8221" s="1796"/>
    </row>
    <row r="8222" spans="2:14" x14ac:dyDescent="0.35">
      <c r="B8222" s="1796"/>
      <c r="N8222" s="1796"/>
    </row>
    <row r="8223" spans="2:14" x14ac:dyDescent="0.35">
      <c r="B8223" s="1796"/>
      <c r="N8223" s="1796"/>
    </row>
    <row r="8224" spans="2:14" x14ac:dyDescent="0.35">
      <c r="B8224" s="1796"/>
      <c r="N8224" s="1796"/>
    </row>
    <row r="8225" spans="2:14" x14ac:dyDescent="0.35">
      <c r="B8225" s="1796"/>
      <c r="N8225" s="1796"/>
    </row>
    <row r="8226" spans="2:14" x14ac:dyDescent="0.35">
      <c r="B8226" s="1796"/>
      <c r="N8226" s="1796"/>
    </row>
    <row r="8227" spans="2:14" x14ac:dyDescent="0.35">
      <c r="B8227" s="1796"/>
      <c r="N8227" s="1796"/>
    </row>
    <row r="8228" spans="2:14" x14ac:dyDescent="0.35">
      <c r="B8228" s="1796"/>
      <c r="N8228" s="1796"/>
    </row>
    <row r="8229" spans="2:14" x14ac:dyDescent="0.35">
      <c r="B8229" s="1796"/>
      <c r="N8229" s="1796"/>
    </row>
    <row r="8230" spans="2:14" x14ac:dyDescent="0.35">
      <c r="B8230" s="1796"/>
      <c r="N8230" s="1796"/>
    </row>
    <row r="8231" spans="2:14" x14ac:dyDescent="0.35">
      <c r="B8231" s="1796"/>
      <c r="N8231" s="1796"/>
    </row>
    <row r="8232" spans="2:14" x14ac:dyDescent="0.35">
      <c r="B8232" s="1796"/>
      <c r="N8232" s="1796"/>
    </row>
    <row r="8233" spans="2:14" x14ac:dyDescent="0.35">
      <c r="B8233" s="1796"/>
      <c r="N8233" s="1796"/>
    </row>
    <row r="8234" spans="2:14" x14ac:dyDescent="0.35">
      <c r="B8234" s="1796"/>
      <c r="N8234" s="1796"/>
    </row>
    <row r="8235" spans="2:14" x14ac:dyDescent="0.35">
      <c r="B8235" s="1796"/>
      <c r="N8235" s="1796"/>
    </row>
    <row r="8236" spans="2:14" x14ac:dyDescent="0.35">
      <c r="B8236" s="1796"/>
      <c r="N8236" s="1796"/>
    </row>
    <row r="8237" spans="2:14" x14ac:dyDescent="0.35">
      <c r="B8237" s="1796"/>
      <c r="N8237" s="1796"/>
    </row>
    <row r="8238" spans="2:14" x14ac:dyDescent="0.35">
      <c r="B8238" s="1796"/>
      <c r="N8238" s="1796"/>
    </row>
    <row r="8239" spans="2:14" x14ac:dyDescent="0.35">
      <c r="B8239" s="1796"/>
      <c r="N8239" s="1796"/>
    </row>
    <row r="8240" spans="2:14" x14ac:dyDescent="0.35">
      <c r="B8240" s="1796"/>
      <c r="N8240" s="1796"/>
    </row>
    <row r="8241" spans="2:14" x14ac:dyDescent="0.35">
      <c r="B8241" s="1796"/>
      <c r="N8241" s="1796"/>
    </row>
    <row r="8242" spans="2:14" x14ac:dyDescent="0.35">
      <c r="B8242" s="1796"/>
      <c r="N8242" s="1796"/>
    </row>
    <row r="8243" spans="2:14" x14ac:dyDescent="0.35">
      <c r="B8243" s="1796"/>
      <c r="N8243" s="1796"/>
    </row>
    <row r="8244" spans="2:14" x14ac:dyDescent="0.35">
      <c r="B8244" s="1796"/>
      <c r="N8244" s="1796"/>
    </row>
    <row r="8245" spans="2:14" x14ac:dyDescent="0.35">
      <c r="B8245" s="1796"/>
      <c r="N8245" s="1796"/>
    </row>
    <row r="8246" spans="2:14" x14ac:dyDescent="0.35">
      <c r="B8246" s="1796"/>
      <c r="N8246" s="1796"/>
    </row>
    <row r="8247" spans="2:14" x14ac:dyDescent="0.35">
      <c r="B8247" s="1796"/>
      <c r="N8247" s="1796"/>
    </row>
    <row r="8248" spans="2:14" x14ac:dyDescent="0.35">
      <c r="B8248" s="1796"/>
      <c r="N8248" s="1796"/>
    </row>
    <row r="8249" spans="2:14" x14ac:dyDescent="0.35">
      <c r="B8249" s="1796"/>
      <c r="N8249" s="1796"/>
    </row>
    <row r="8250" spans="2:14" x14ac:dyDescent="0.35">
      <c r="B8250" s="1796"/>
      <c r="N8250" s="1796"/>
    </row>
    <row r="8251" spans="2:14" x14ac:dyDescent="0.35">
      <c r="B8251" s="1796"/>
      <c r="N8251" s="1796"/>
    </row>
    <row r="8252" spans="2:14" x14ac:dyDescent="0.35">
      <c r="B8252" s="1796"/>
      <c r="N8252" s="1796"/>
    </row>
    <row r="8253" spans="2:14" x14ac:dyDescent="0.35">
      <c r="B8253" s="1796"/>
      <c r="N8253" s="1796"/>
    </row>
    <row r="8254" spans="2:14" x14ac:dyDescent="0.35">
      <c r="B8254" s="1796"/>
      <c r="N8254" s="1796"/>
    </row>
    <row r="8255" spans="2:14" x14ac:dyDescent="0.35">
      <c r="B8255" s="1796"/>
      <c r="N8255" s="1796"/>
    </row>
    <row r="8256" spans="2:14" x14ac:dyDescent="0.35">
      <c r="B8256" s="1796"/>
      <c r="N8256" s="1796"/>
    </row>
    <row r="8257" spans="2:14" x14ac:dyDescent="0.35">
      <c r="B8257" s="1796"/>
      <c r="N8257" s="1796"/>
    </row>
    <row r="8258" spans="2:14" x14ac:dyDescent="0.35">
      <c r="B8258" s="1796"/>
      <c r="N8258" s="1796"/>
    </row>
    <row r="8259" spans="2:14" x14ac:dyDescent="0.35">
      <c r="B8259" s="1796"/>
      <c r="N8259" s="1796"/>
    </row>
    <row r="8260" spans="2:14" x14ac:dyDescent="0.35">
      <c r="B8260" s="1796"/>
      <c r="N8260" s="1796"/>
    </row>
    <row r="8261" spans="2:14" x14ac:dyDescent="0.35">
      <c r="B8261" s="1796"/>
      <c r="N8261" s="1796"/>
    </row>
    <row r="8262" spans="2:14" x14ac:dyDescent="0.35">
      <c r="B8262" s="1796"/>
      <c r="N8262" s="1796"/>
    </row>
    <row r="8263" spans="2:14" x14ac:dyDescent="0.35">
      <c r="B8263" s="1796"/>
      <c r="N8263" s="1796"/>
    </row>
    <row r="8264" spans="2:14" x14ac:dyDescent="0.35">
      <c r="B8264" s="1796"/>
      <c r="N8264" s="1796"/>
    </row>
    <row r="8265" spans="2:14" x14ac:dyDescent="0.35">
      <c r="B8265" s="1796"/>
      <c r="N8265" s="1796"/>
    </row>
    <row r="8266" spans="2:14" x14ac:dyDescent="0.35">
      <c r="B8266" s="1796"/>
      <c r="N8266" s="1796"/>
    </row>
    <row r="8267" spans="2:14" x14ac:dyDescent="0.35">
      <c r="B8267" s="1796"/>
      <c r="N8267" s="1796"/>
    </row>
    <row r="8268" spans="2:14" x14ac:dyDescent="0.35">
      <c r="B8268" s="1796"/>
      <c r="N8268" s="1796"/>
    </row>
    <row r="8269" spans="2:14" x14ac:dyDescent="0.35">
      <c r="B8269" s="1796"/>
      <c r="N8269" s="1796"/>
    </row>
    <row r="8270" spans="2:14" x14ac:dyDescent="0.35">
      <c r="B8270" s="1796"/>
      <c r="N8270" s="1796"/>
    </row>
    <row r="8271" spans="2:14" x14ac:dyDescent="0.35">
      <c r="B8271" s="1796"/>
      <c r="N8271" s="1796"/>
    </row>
    <row r="8272" spans="2:14" x14ac:dyDescent="0.35">
      <c r="B8272" s="1796"/>
      <c r="N8272" s="1796"/>
    </row>
    <row r="8273" spans="2:14" x14ac:dyDescent="0.35">
      <c r="B8273" s="1796"/>
      <c r="N8273" s="1796"/>
    </row>
    <row r="8274" spans="2:14" x14ac:dyDescent="0.35">
      <c r="B8274" s="1796"/>
      <c r="N8274" s="1796"/>
    </row>
    <row r="8275" spans="2:14" x14ac:dyDescent="0.35">
      <c r="B8275" s="1796"/>
      <c r="N8275" s="1796"/>
    </row>
    <row r="8276" spans="2:14" x14ac:dyDescent="0.35">
      <c r="B8276" s="1796"/>
      <c r="N8276" s="1796"/>
    </row>
    <row r="8277" spans="2:14" x14ac:dyDescent="0.35">
      <c r="B8277" s="1796"/>
      <c r="N8277" s="1796"/>
    </row>
    <row r="8278" spans="2:14" x14ac:dyDescent="0.35">
      <c r="B8278" s="1796"/>
      <c r="N8278" s="1796"/>
    </row>
    <row r="8279" spans="2:14" x14ac:dyDescent="0.35">
      <c r="B8279" s="1796"/>
      <c r="N8279" s="1796"/>
    </row>
    <row r="8280" spans="2:14" x14ac:dyDescent="0.35">
      <c r="B8280" s="1796"/>
      <c r="N8280" s="1796"/>
    </row>
    <row r="8281" spans="2:14" x14ac:dyDescent="0.35">
      <c r="B8281" s="1796"/>
      <c r="N8281" s="1796"/>
    </row>
    <row r="8282" spans="2:14" x14ac:dyDescent="0.35">
      <c r="B8282" s="1796"/>
      <c r="N8282" s="1796"/>
    </row>
    <row r="8283" spans="2:14" x14ac:dyDescent="0.35">
      <c r="B8283" s="1796"/>
      <c r="N8283" s="1796"/>
    </row>
    <row r="8284" spans="2:14" x14ac:dyDescent="0.35">
      <c r="B8284" s="1796"/>
      <c r="N8284" s="1796"/>
    </row>
    <row r="8285" spans="2:14" x14ac:dyDescent="0.35">
      <c r="B8285" s="1796"/>
      <c r="N8285" s="1796"/>
    </row>
    <row r="8286" spans="2:14" x14ac:dyDescent="0.35">
      <c r="B8286" s="1796"/>
      <c r="N8286" s="1796"/>
    </row>
    <row r="8287" spans="2:14" x14ac:dyDescent="0.35">
      <c r="B8287" s="1796"/>
      <c r="N8287" s="1796"/>
    </row>
    <row r="8288" spans="2:14" x14ac:dyDescent="0.35">
      <c r="B8288" s="1796"/>
      <c r="N8288" s="1796"/>
    </row>
    <row r="8289" spans="2:14" x14ac:dyDescent="0.35">
      <c r="B8289" s="1796"/>
      <c r="N8289" s="1796"/>
    </row>
    <row r="8290" spans="2:14" x14ac:dyDescent="0.35">
      <c r="B8290" s="1796"/>
      <c r="N8290" s="1796"/>
    </row>
    <row r="8291" spans="2:14" x14ac:dyDescent="0.35">
      <c r="B8291" s="1796"/>
      <c r="N8291" s="1796"/>
    </row>
    <row r="8292" spans="2:14" x14ac:dyDescent="0.35">
      <c r="B8292" s="1796"/>
      <c r="N8292" s="1796"/>
    </row>
    <row r="8293" spans="2:14" x14ac:dyDescent="0.35">
      <c r="B8293" s="1796"/>
      <c r="N8293" s="1796"/>
    </row>
    <row r="8294" spans="2:14" x14ac:dyDescent="0.35">
      <c r="B8294" s="1796"/>
      <c r="N8294" s="1796"/>
    </row>
    <row r="8295" spans="2:14" x14ac:dyDescent="0.35">
      <c r="B8295" s="1796"/>
      <c r="N8295" s="1796"/>
    </row>
    <row r="8296" spans="2:14" x14ac:dyDescent="0.35">
      <c r="B8296" s="1796"/>
      <c r="N8296" s="1796"/>
    </row>
    <row r="8297" spans="2:14" x14ac:dyDescent="0.35">
      <c r="B8297" s="1796"/>
      <c r="N8297" s="1796"/>
    </row>
    <row r="8298" spans="2:14" x14ac:dyDescent="0.35">
      <c r="B8298" s="1796"/>
      <c r="N8298" s="1796"/>
    </row>
    <row r="8299" spans="2:14" x14ac:dyDescent="0.35">
      <c r="B8299" s="1796"/>
      <c r="N8299" s="1796"/>
    </row>
    <row r="8300" spans="2:14" x14ac:dyDescent="0.35">
      <c r="B8300" s="1796"/>
      <c r="N8300" s="1796"/>
    </row>
    <row r="8301" spans="2:14" x14ac:dyDescent="0.35">
      <c r="B8301" s="1796"/>
      <c r="N8301" s="1796"/>
    </row>
    <row r="8302" spans="2:14" x14ac:dyDescent="0.35">
      <c r="B8302" s="1796"/>
      <c r="N8302" s="1796"/>
    </row>
    <row r="8303" spans="2:14" x14ac:dyDescent="0.35">
      <c r="B8303" s="1796"/>
      <c r="N8303" s="1796"/>
    </row>
    <row r="8304" spans="2:14" x14ac:dyDescent="0.35">
      <c r="B8304" s="1796"/>
      <c r="N8304" s="1796"/>
    </row>
    <row r="8305" spans="2:14" x14ac:dyDescent="0.35">
      <c r="B8305" s="1796"/>
      <c r="N8305" s="1796"/>
    </row>
    <row r="8306" spans="2:14" x14ac:dyDescent="0.35">
      <c r="B8306" s="1796"/>
      <c r="N8306" s="1796"/>
    </row>
    <row r="8307" spans="2:14" x14ac:dyDescent="0.35">
      <c r="B8307" s="1796"/>
      <c r="N8307" s="1796"/>
    </row>
    <row r="8308" spans="2:14" x14ac:dyDescent="0.35">
      <c r="B8308" s="1796"/>
      <c r="N8308" s="1796"/>
    </row>
    <row r="8309" spans="2:14" x14ac:dyDescent="0.35">
      <c r="B8309" s="1796"/>
      <c r="N8309" s="1796"/>
    </row>
    <row r="8310" spans="2:14" x14ac:dyDescent="0.35">
      <c r="B8310" s="1796"/>
      <c r="N8310" s="1796"/>
    </row>
    <row r="8311" spans="2:14" x14ac:dyDescent="0.35">
      <c r="B8311" s="1796"/>
      <c r="N8311" s="1796"/>
    </row>
    <row r="8312" spans="2:14" x14ac:dyDescent="0.35">
      <c r="B8312" s="1796"/>
      <c r="N8312" s="1796"/>
    </row>
    <row r="8313" spans="2:14" x14ac:dyDescent="0.35">
      <c r="B8313" s="1796"/>
      <c r="N8313" s="1796"/>
    </row>
    <row r="8314" spans="2:14" x14ac:dyDescent="0.35">
      <c r="B8314" s="1796"/>
      <c r="N8314" s="1796"/>
    </row>
    <row r="8315" spans="2:14" x14ac:dyDescent="0.35">
      <c r="B8315" s="1796"/>
      <c r="N8315" s="1796"/>
    </row>
    <row r="8316" spans="2:14" x14ac:dyDescent="0.35">
      <c r="B8316" s="1796"/>
      <c r="N8316" s="1796"/>
    </row>
    <row r="8317" spans="2:14" x14ac:dyDescent="0.35">
      <c r="B8317" s="1796"/>
      <c r="N8317" s="1796"/>
    </row>
    <row r="8318" spans="2:14" x14ac:dyDescent="0.35">
      <c r="B8318" s="1796"/>
      <c r="N8318" s="1796"/>
    </row>
    <row r="8319" spans="2:14" x14ac:dyDescent="0.35">
      <c r="B8319" s="1796"/>
      <c r="N8319" s="1796"/>
    </row>
    <row r="8320" spans="2:14" x14ac:dyDescent="0.35">
      <c r="B8320" s="1796"/>
      <c r="N8320" s="1796"/>
    </row>
    <row r="8321" spans="2:14" x14ac:dyDescent="0.35">
      <c r="B8321" s="1796"/>
      <c r="N8321" s="1796"/>
    </row>
    <row r="8322" spans="2:14" x14ac:dyDescent="0.35">
      <c r="B8322" s="1796"/>
      <c r="N8322" s="1796"/>
    </row>
    <row r="8323" spans="2:14" x14ac:dyDescent="0.35">
      <c r="B8323" s="1796"/>
      <c r="N8323" s="1796"/>
    </row>
    <row r="8324" spans="2:14" x14ac:dyDescent="0.35">
      <c r="B8324" s="1796"/>
      <c r="N8324" s="1796"/>
    </row>
    <row r="8325" spans="2:14" x14ac:dyDescent="0.35">
      <c r="B8325" s="1796"/>
      <c r="N8325" s="1796"/>
    </row>
    <row r="8326" spans="2:14" x14ac:dyDescent="0.35">
      <c r="B8326" s="1796"/>
      <c r="N8326" s="1796"/>
    </row>
    <row r="8327" spans="2:14" x14ac:dyDescent="0.35">
      <c r="B8327" s="1796"/>
      <c r="N8327" s="1796"/>
    </row>
    <row r="8328" spans="2:14" x14ac:dyDescent="0.35">
      <c r="B8328" s="1796"/>
      <c r="N8328" s="1796"/>
    </row>
    <row r="8329" spans="2:14" x14ac:dyDescent="0.35">
      <c r="B8329" s="1796"/>
      <c r="N8329" s="1796"/>
    </row>
    <row r="8330" spans="2:14" x14ac:dyDescent="0.35">
      <c r="B8330" s="1796"/>
      <c r="N8330" s="1796"/>
    </row>
    <row r="8331" spans="2:14" x14ac:dyDescent="0.35">
      <c r="B8331" s="1796"/>
      <c r="N8331" s="1796"/>
    </row>
    <row r="8332" spans="2:14" x14ac:dyDescent="0.35">
      <c r="B8332" s="1796"/>
      <c r="N8332" s="1796"/>
    </row>
    <row r="8333" spans="2:14" x14ac:dyDescent="0.35">
      <c r="B8333" s="1796"/>
      <c r="N8333" s="1796"/>
    </row>
    <row r="8334" spans="2:14" x14ac:dyDescent="0.35">
      <c r="B8334" s="1796"/>
      <c r="N8334" s="1796"/>
    </row>
    <row r="8335" spans="2:14" x14ac:dyDescent="0.35">
      <c r="B8335" s="1796"/>
      <c r="N8335" s="1796"/>
    </row>
    <row r="8336" spans="2:14" x14ac:dyDescent="0.35">
      <c r="B8336" s="1796"/>
      <c r="N8336" s="1796"/>
    </row>
    <row r="8337" spans="2:14" x14ac:dyDescent="0.35">
      <c r="B8337" s="1796"/>
      <c r="N8337" s="1796"/>
    </row>
    <row r="8338" spans="2:14" x14ac:dyDescent="0.35">
      <c r="B8338" s="1796"/>
      <c r="N8338" s="1796"/>
    </row>
    <row r="8339" spans="2:14" x14ac:dyDescent="0.35">
      <c r="B8339" s="1796"/>
      <c r="N8339" s="1796"/>
    </row>
    <row r="8340" spans="2:14" x14ac:dyDescent="0.35">
      <c r="B8340" s="1796"/>
      <c r="N8340" s="1796"/>
    </row>
    <row r="8341" spans="2:14" x14ac:dyDescent="0.35">
      <c r="B8341" s="1796"/>
      <c r="N8341" s="1796"/>
    </row>
    <row r="8342" spans="2:14" x14ac:dyDescent="0.35">
      <c r="B8342" s="1796"/>
      <c r="N8342" s="1796"/>
    </row>
    <row r="8343" spans="2:14" x14ac:dyDescent="0.35">
      <c r="B8343" s="1796"/>
      <c r="N8343" s="1796"/>
    </row>
    <row r="8344" spans="2:14" x14ac:dyDescent="0.35">
      <c r="B8344" s="1796"/>
      <c r="N8344" s="1796"/>
    </row>
    <row r="8345" spans="2:14" x14ac:dyDescent="0.35">
      <c r="B8345" s="1796"/>
      <c r="N8345" s="1796"/>
    </row>
    <row r="8346" spans="2:14" x14ac:dyDescent="0.35">
      <c r="B8346" s="1796"/>
      <c r="N8346" s="1796"/>
    </row>
    <row r="8347" spans="2:14" x14ac:dyDescent="0.35">
      <c r="B8347" s="1796"/>
      <c r="N8347" s="1796"/>
    </row>
    <row r="8348" spans="2:14" x14ac:dyDescent="0.35">
      <c r="B8348" s="1796"/>
      <c r="N8348" s="1796"/>
    </row>
    <row r="8349" spans="2:14" x14ac:dyDescent="0.35">
      <c r="B8349" s="1796"/>
      <c r="N8349" s="1796"/>
    </row>
    <row r="8350" spans="2:14" x14ac:dyDescent="0.35">
      <c r="B8350" s="1796"/>
      <c r="N8350" s="1796"/>
    </row>
    <row r="8351" spans="2:14" x14ac:dyDescent="0.35">
      <c r="B8351" s="1796"/>
      <c r="N8351" s="1796"/>
    </row>
    <row r="8352" spans="2:14" x14ac:dyDescent="0.35">
      <c r="B8352" s="1796"/>
      <c r="N8352" s="1796"/>
    </row>
    <row r="8353" spans="2:14" x14ac:dyDescent="0.35">
      <c r="B8353" s="1796"/>
      <c r="N8353" s="1796"/>
    </row>
    <row r="8354" spans="2:14" x14ac:dyDescent="0.35">
      <c r="B8354" s="1796"/>
      <c r="N8354" s="1796"/>
    </row>
    <row r="8355" spans="2:14" x14ac:dyDescent="0.35">
      <c r="B8355" s="1796"/>
      <c r="N8355" s="1796"/>
    </row>
    <row r="8356" spans="2:14" x14ac:dyDescent="0.35">
      <c r="B8356" s="1796"/>
      <c r="N8356" s="1796"/>
    </row>
    <row r="8357" spans="2:14" x14ac:dyDescent="0.35">
      <c r="B8357" s="1796"/>
      <c r="N8357" s="1796"/>
    </row>
    <row r="8358" spans="2:14" x14ac:dyDescent="0.35">
      <c r="B8358" s="1796"/>
      <c r="N8358" s="1796"/>
    </row>
    <row r="8359" spans="2:14" x14ac:dyDescent="0.35">
      <c r="B8359" s="1796"/>
      <c r="N8359" s="1796"/>
    </row>
    <row r="8360" spans="2:14" x14ac:dyDescent="0.35">
      <c r="B8360" s="1796"/>
      <c r="N8360" s="1796"/>
    </row>
    <row r="8361" spans="2:14" x14ac:dyDescent="0.35">
      <c r="B8361" s="1796"/>
      <c r="N8361" s="1796"/>
    </row>
    <row r="8362" spans="2:14" x14ac:dyDescent="0.35">
      <c r="B8362" s="1796"/>
      <c r="N8362" s="1796"/>
    </row>
    <row r="8363" spans="2:14" x14ac:dyDescent="0.35">
      <c r="B8363" s="1796"/>
      <c r="N8363" s="1796"/>
    </row>
    <row r="8364" spans="2:14" x14ac:dyDescent="0.35">
      <c r="B8364" s="1796"/>
      <c r="N8364" s="1796"/>
    </row>
    <row r="8365" spans="2:14" x14ac:dyDescent="0.35">
      <c r="B8365" s="1796"/>
      <c r="N8365" s="1796"/>
    </row>
    <row r="8366" spans="2:14" x14ac:dyDescent="0.35">
      <c r="B8366" s="1796"/>
      <c r="N8366" s="1796"/>
    </row>
    <row r="8367" spans="2:14" x14ac:dyDescent="0.35">
      <c r="B8367" s="1796"/>
      <c r="N8367" s="1796"/>
    </row>
    <row r="8368" spans="2:14" x14ac:dyDescent="0.35">
      <c r="B8368" s="1796"/>
      <c r="N8368" s="1796"/>
    </row>
    <row r="8369" spans="2:14" x14ac:dyDescent="0.35">
      <c r="B8369" s="1796"/>
      <c r="N8369" s="1796"/>
    </row>
    <row r="8370" spans="2:14" x14ac:dyDescent="0.35">
      <c r="B8370" s="1796"/>
      <c r="N8370" s="1796"/>
    </row>
    <row r="8371" spans="2:14" x14ac:dyDescent="0.35">
      <c r="B8371" s="1796"/>
      <c r="N8371" s="1796"/>
    </row>
    <row r="8372" spans="2:14" x14ac:dyDescent="0.35">
      <c r="B8372" s="1796"/>
      <c r="N8372" s="1796"/>
    </row>
    <row r="8373" spans="2:14" x14ac:dyDescent="0.35">
      <c r="B8373" s="1796"/>
      <c r="N8373" s="1796"/>
    </row>
    <row r="8374" spans="2:14" x14ac:dyDescent="0.35">
      <c r="B8374" s="1796"/>
      <c r="N8374" s="1796"/>
    </row>
    <row r="8375" spans="2:14" x14ac:dyDescent="0.35">
      <c r="B8375" s="1796"/>
      <c r="N8375" s="1796"/>
    </row>
    <row r="8376" spans="2:14" x14ac:dyDescent="0.35">
      <c r="B8376" s="1796"/>
      <c r="N8376" s="1796"/>
    </row>
    <row r="8377" spans="2:14" x14ac:dyDescent="0.35">
      <c r="B8377" s="1796"/>
      <c r="N8377" s="1796"/>
    </row>
    <row r="8378" spans="2:14" x14ac:dyDescent="0.35">
      <c r="B8378" s="1796"/>
      <c r="N8378" s="1796"/>
    </row>
    <row r="8379" spans="2:14" x14ac:dyDescent="0.35">
      <c r="B8379" s="1796"/>
      <c r="N8379" s="1796"/>
    </row>
    <row r="8380" spans="2:14" x14ac:dyDescent="0.35">
      <c r="B8380" s="1796"/>
      <c r="N8380" s="1796"/>
    </row>
    <row r="8381" spans="2:14" x14ac:dyDescent="0.35">
      <c r="B8381" s="1796"/>
      <c r="N8381" s="1796"/>
    </row>
    <row r="8382" spans="2:14" x14ac:dyDescent="0.35">
      <c r="B8382" s="1796"/>
      <c r="N8382" s="1796"/>
    </row>
    <row r="8383" spans="2:14" x14ac:dyDescent="0.35">
      <c r="B8383" s="1796"/>
      <c r="N8383" s="1796"/>
    </row>
    <row r="8384" spans="2:14" x14ac:dyDescent="0.35">
      <c r="B8384" s="1796"/>
      <c r="N8384" s="1796"/>
    </row>
    <row r="8385" spans="2:14" x14ac:dyDescent="0.35">
      <c r="B8385" s="1796"/>
      <c r="N8385" s="1796"/>
    </row>
    <row r="8386" spans="2:14" x14ac:dyDescent="0.35">
      <c r="B8386" s="1796"/>
      <c r="N8386" s="1796"/>
    </row>
    <row r="8387" spans="2:14" x14ac:dyDescent="0.35">
      <c r="B8387" s="1796"/>
      <c r="N8387" s="1796"/>
    </row>
    <row r="8388" spans="2:14" x14ac:dyDescent="0.35">
      <c r="B8388" s="1796"/>
      <c r="N8388" s="1796"/>
    </row>
    <row r="8389" spans="2:14" x14ac:dyDescent="0.35">
      <c r="B8389" s="1796"/>
      <c r="N8389" s="1796"/>
    </row>
    <row r="8390" spans="2:14" x14ac:dyDescent="0.35">
      <c r="B8390" s="1796"/>
      <c r="N8390" s="1796"/>
    </row>
    <row r="8391" spans="2:14" x14ac:dyDescent="0.35">
      <c r="B8391" s="1796"/>
      <c r="N8391" s="1796"/>
    </row>
    <row r="8392" spans="2:14" x14ac:dyDescent="0.35">
      <c r="B8392" s="1796"/>
      <c r="N8392" s="1796"/>
    </row>
    <row r="8393" spans="2:14" x14ac:dyDescent="0.35">
      <c r="B8393" s="1796"/>
      <c r="N8393" s="1796"/>
    </row>
    <row r="8394" spans="2:14" x14ac:dyDescent="0.35">
      <c r="B8394" s="1796"/>
      <c r="N8394" s="1796"/>
    </row>
    <row r="8395" spans="2:14" x14ac:dyDescent="0.35">
      <c r="B8395" s="1796"/>
      <c r="N8395" s="1796"/>
    </row>
    <row r="8396" spans="2:14" x14ac:dyDescent="0.35">
      <c r="B8396" s="1796"/>
      <c r="N8396" s="1796"/>
    </row>
    <row r="8397" spans="2:14" x14ac:dyDescent="0.35">
      <c r="B8397" s="1796"/>
      <c r="N8397" s="1796"/>
    </row>
    <row r="8398" spans="2:14" x14ac:dyDescent="0.35">
      <c r="B8398" s="1796"/>
      <c r="N8398" s="1796"/>
    </row>
    <row r="8399" spans="2:14" x14ac:dyDescent="0.35">
      <c r="B8399" s="1796"/>
      <c r="N8399" s="1796"/>
    </row>
    <row r="8400" spans="2:14" x14ac:dyDescent="0.35">
      <c r="B8400" s="1796"/>
      <c r="N8400" s="1796"/>
    </row>
    <row r="8401" spans="2:14" x14ac:dyDescent="0.35">
      <c r="B8401" s="1796"/>
      <c r="N8401" s="1796"/>
    </row>
    <row r="8402" spans="2:14" x14ac:dyDescent="0.35">
      <c r="B8402" s="1796"/>
      <c r="N8402" s="1796"/>
    </row>
    <row r="8403" spans="2:14" x14ac:dyDescent="0.35">
      <c r="B8403" s="1796"/>
      <c r="N8403" s="1796"/>
    </row>
    <row r="8404" spans="2:14" x14ac:dyDescent="0.35">
      <c r="B8404" s="1796"/>
      <c r="N8404" s="1796"/>
    </row>
    <row r="8405" spans="2:14" x14ac:dyDescent="0.35">
      <c r="B8405" s="1796"/>
      <c r="N8405" s="1796"/>
    </row>
    <row r="8406" spans="2:14" x14ac:dyDescent="0.35">
      <c r="B8406" s="1796"/>
      <c r="N8406" s="1796"/>
    </row>
    <row r="8407" spans="2:14" x14ac:dyDescent="0.35">
      <c r="B8407" s="1796"/>
      <c r="N8407" s="1796"/>
    </row>
    <row r="8408" spans="2:14" x14ac:dyDescent="0.35">
      <c r="B8408" s="1796"/>
      <c r="N8408" s="1796"/>
    </row>
    <row r="8409" spans="2:14" x14ac:dyDescent="0.35">
      <c r="B8409" s="1796"/>
      <c r="N8409" s="1796"/>
    </row>
    <row r="8410" spans="2:14" x14ac:dyDescent="0.35">
      <c r="B8410" s="1796"/>
      <c r="N8410" s="1796"/>
    </row>
    <row r="8411" spans="2:14" x14ac:dyDescent="0.35">
      <c r="B8411" s="1796"/>
      <c r="N8411" s="1796"/>
    </row>
    <row r="8412" spans="2:14" x14ac:dyDescent="0.35">
      <c r="B8412" s="1796"/>
      <c r="N8412" s="1796"/>
    </row>
    <row r="8413" spans="2:14" x14ac:dyDescent="0.35">
      <c r="B8413" s="1796"/>
      <c r="N8413" s="1796"/>
    </row>
    <row r="8414" spans="2:14" x14ac:dyDescent="0.35">
      <c r="B8414" s="1796"/>
      <c r="N8414" s="1796"/>
    </row>
    <row r="8415" spans="2:14" x14ac:dyDescent="0.35">
      <c r="B8415" s="1796"/>
      <c r="N8415" s="1796"/>
    </row>
    <row r="8416" spans="2:14" x14ac:dyDescent="0.35">
      <c r="B8416" s="1796"/>
      <c r="N8416" s="1796"/>
    </row>
    <row r="8417" spans="2:14" x14ac:dyDescent="0.35">
      <c r="B8417" s="1796"/>
      <c r="N8417" s="1796"/>
    </row>
    <row r="8418" spans="2:14" x14ac:dyDescent="0.35">
      <c r="B8418" s="1796"/>
      <c r="N8418" s="1796"/>
    </row>
    <row r="8419" spans="2:14" x14ac:dyDescent="0.35">
      <c r="B8419" s="1796"/>
      <c r="N8419" s="1796"/>
    </row>
    <row r="8420" spans="2:14" x14ac:dyDescent="0.35">
      <c r="B8420" s="1796"/>
      <c r="N8420" s="1796"/>
    </row>
    <row r="8421" spans="2:14" x14ac:dyDescent="0.35">
      <c r="B8421" s="1796"/>
      <c r="N8421" s="1796"/>
    </row>
    <row r="8422" spans="2:14" x14ac:dyDescent="0.35">
      <c r="B8422" s="1796"/>
      <c r="N8422" s="1796"/>
    </row>
    <row r="8423" spans="2:14" x14ac:dyDescent="0.35">
      <c r="B8423" s="1796"/>
      <c r="N8423" s="1796"/>
    </row>
    <row r="8424" spans="2:14" x14ac:dyDescent="0.35">
      <c r="B8424" s="1796"/>
      <c r="N8424" s="1796"/>
    </row>
    <row r="8425" spans="2:14" x14ac:dyDescent="0.35">
      <c r="B8425" s="1796"/>
      <c r="N8425" s="1796"/>
    </row>
    <row r="8426" spans="2:14" x14ac:dyDescent="0.35">
      <c r="B8426" s="1796"/>
      <c r="N8426" s="1796"/>
    </row>
    <row r="8427" spans="2:14" x14ac:dyDescent="0.35">
      <c r="B8427" s="1796"/>
      <c r="N8427" s="1796"/>
    </row>
    <row r="8428" spans="2:14" x14ac:dyDescent="0.35">
      <c r="B8428" s="1796"/>
      <c r="N8428" s="1796"/>
    </row>
    <row r="8429" spans="2:14" x14ac:dyDescent="0.35">
      <c r="B8429" s="1796"/>
      <c r="N8429" s="1796"/>
    </row>
    <row r="8430" spans="2:14" x14ac:dyDescent="0.35">
      <c r="B8430" s="1796"/>
      <c r="N8430" s="1796"/>
    </row>
    <row r="8431" spans="2:14" x14ac:dyDescent="0.35">
      <c r="B8431" s="1796"/>
      <c r="N8431" s="1796"/>
    </row>
    <row r="8432" spans="2:14" x14ac:dyDescent="0.35">
      <c r="B8432" s="1796"/>
      <c r="N8432" s="1796"/>
    </row>
    <row r="8433" spans="2:14" x14ac:dyDescent="0.35">
      <c r="B8433" s="1796"/>
      <c r="N8433" s="1796"/>
    </row>
    <row r="8434" spans="2:14" x14ac:dyDescent="0.35">
      <c r="B8434" s="1796"/>
      <c r="N8434" s="1796"/>
    </row>
    <row r="8435" spans="2:14" x14ac:dyDescent="0.35">
      <c r="B8435" s="1796"/>
      <c r="N8435" s="1796"/>
    </row>
    <row r="8436" spans="2:14" x14ac:dyDescent="0.35">
      <c r="B8436" s="1796"/>
      <c r="N8436" s="1796"/>
    </row>
    <row r="8437" spans="2:14" x14ac:dyDescent="0.35">
      <c r="B8437" s="1796"/>
      <c r="N8437" s="1796"/>
    </row>
    <row r="8438" spans="2:14" x14ac:dyDescent="0.35">
      <c r="B8438" s="1796"/>
      <c r="N8438" s="1796"/>
    </row>
    <row r="8439" spans="2:14" x14ac:dyDescent="0.35">
      <c r="B8439" s="1796"/>
      <c r="N8439" s="1796"/>
    </row>
    <row r="8440" spans="2:14" x14ac:dyDescent="0.35">
      <c r="B8440" s="1796"/>
      <c r="N8440" s="1796"/>
    </row>
    <row r="8441" spans="2:14" x14ac:dyDescent="0.35">
      <c r="B8441" s="1796"/>
      <c r="N8441" s="1796"/>
    </row>
    <row r="8442" spans="2:14" x14ac:dyDescent="0.35">
      <c r="B8442" s="1796"/>
      <c r="N8442" s="1796"/>
    </row>
    <row r="8443" spans="2:14" x14ac:dyDescent="0.35">
      <c r="B8443" s="1796"/>
      <c r="N8443" s="1796"/>
    </row>
    <row r="8444" spans="2:14" x14ac:dyDescent="0.35">
      <c r="B8444" s="1796"/>
      <c r="N8444" s="1796"/>
    </row>
    <row r="8445" spans="2:14" x14ac:dyDescent="0.35">
      <c r="B8445" s="1796"/>
      <c r="N8445" s="1796"/>
    </row>
    <row r="8446" spans="2:14" x14ac:dyDescent="0.35">
      <c r="B8446" s="1796"/>
      <c r="N8446" s="1796"/>
    </row>
    <row r="8447" spans="2:14" x14ac:dyDescent="0.35">
      <c r="B8447" s="1796"/>
      <c r="N8447" s="1796"/>
    </row>
    <row r="8448" spans="2:14" x14ac:dyDescent="0.35">
      <c r="B8448" s="1796"/>
      <c r="N8448" s="1796"/>
    </row>
    <row r="8449" spans="2:14" x14ac:dyDescent="0.35">
      <c r="B8449" s="1796"/>
      <c r="N8449" s="1796"/>
    </row>
    <row r="8450" spans="2:14" x14ac:dyDescent="0.35">
      <c r="B8450" s="1796"/>
      <c r="N8450" s="1796"/>
    </row>
    <row r="8451" spans="2:14" x14ac:dyDescent="0.35">
      <c r="B8451" s="1796"/>
      <c r="N8451" s="1796"/>
    </row>
    <row r="8452" spans="2:14" x14ac:dyDescent="0.35">
      <c r="B8452" s="1796"/>
      <c r="N8452" s="1796"/>
    </row>
    <row r="8453" spans="2:14" x14ac:dyDescent="0.35">
      <c r="B8453" s="1796"/>
      <c r="N8453" s="1796"/>
    </row>
    <row r="8454" spans="2:14" x14ac:dyDescent="0.35">
      <c r="B8454" s="1796"/>
      <c r="N8454" s="1796"/>
    </row>
    <row r="8455" spans="2:14" x14ac:dyDescent="0.35">
      <c r="B8455" s="1796"/>
      <c r="N8455" s="1796"/>
    </row>
    <row r="8456" spans="2:14" x14ac:dyDescent="0.35">
      <c r="B8456" s="1796"/>
      <c r="N8456" s="1796"/>
    </row>
    <row r="8457" spans="2:14" x14ac:dyDescent="0.35">
      <c r="B8457" s="1796"/>
      <c r="N8457" s="1796"/>
    </row>
    <row r="8458" spans="2:14" x14ac:dyDescent="0.35">
      <c r="B8458" s="1796"/>
      <c r="N8458" s="1796"/>
    </row>
    <row r="8459" spans="2:14" x14ac:dyDescent="0.35">
      <c r="B8459" s="1796"/>
      <c r="N8459" s="1796"/>
    </row>
    <row r="8460" spans="2:14" x14ac:dyDescent="0.35">
      <c r="B8460" s="1796"/>
      <c r="N8460" s="1796"/>
    </row>
    <row r="8461" spans="2:14" x14ac:dyDescent="0.35">
      <c r="B8461" s="1796"/>
      <c r="N8461" s="1796"/>
    </row>
    <row r="8462" spans="2:14" x14ac:dyDescent="0.35">
      <c r="B8462" s="1796"/>
      <c r="N8462" s="1796"/>
    </row>
    <row r="8463" spans="2:14" x14ac:dyDescent="0.35">
      <c r="B8463" s="1796"/>
      <c r="N8463" s="1796"/>
    </row>
    <row r="8464" spans="2:14" x14ac:dyDescent="0.35">
      <c r="B8464" s="1796"/>
      <c r="N8464" s="1796"/>
    </row>
    <row r="8465" spans="2:14" x14ac:dyDescent="0.35">
      <c r="B8465" s="1796"/>
      <c r="N8465" s="1796"/>
    </row>
    <row r="8466" spans="2:14" x14ac:dyDescent="0.35">
      <c r="B8466" s="1796"/>
      <c r="N8466" s="1796"/>
    </row>
    <row r="8467" spans="2:14" x14ac:dyDescent="0.35">
      <c r="B8467" s="1796"/>
      <c r="N8467" s="1796"/>
    </row>
    <row r="8468" spans="2:14" x14ac:dyDescent="0.35">
      <c r="B8468" s="1796"/>
      <c r="N8468" s="1796"/>
    </row>
    <row r="8469" spans="2:14" x14ac:dyDescent="0.35">
      <c r="B8469" s="1796"/>
      <c r="N8469" s="1796"/>
    </row>
    <row r="8470" spans="2:14" x14ac:dyDescent="0.35">
      <c r="B8470" s="1796"/>
      <c r="N8470" s="1796"/>
    </row>
    <row r="8471" spans="2:14" x14ac:dyDescent="0.35">
      <c r="B8471" s="1796"/>
      <c r="N8471" s="1796"/>
    </row>
    <row r="8472" spans="2:14" x14ac:dyDescent="0.35">
      <c r="B8472" s="1796"/>
      <c r="N8472" s="1796"/>
    </row>
    <row r="8473" spans="2:14" x14ac:dyDescent="0.35">
      <c r="B8473" s="1796"/>
      <c r="N8473" s="1796"/>
    </row>
    <row r="8474" spans="2:14" x14ac:dyDescent="0.35">
      <c r="B8474" s="1796"/>
      <c r="N8474" s="1796"/>
    </row>
    <row r="8475" spans="2:14" x14ac:dyDescent="0.35">
      <c r="B8475" s="1796"/>
      <c r="N8475" s="1796"/>
    </row>
    <row r="8476" spans="2:14" x14ac:dyDescent="0.35">
      <c r="B8476" s="1796"/>
      <c r="N8476" s="1796"/>
    </row>
    <row r="8477" spans="2:14" x14ac:dyDescent="0.35">
      <c r="B8477" s="1796"/>
      <c r="N8477" s="1796"/>
    </row>
    <row r="8478" spans="2:14" x14ac:dyDescent="0.35">
      <c r="B8478" s="1796"/>
      <c r="N8478" s="1796"/>
    </row>
    <row r="8479" spans="2:14" x14ac:dyDescent="0.35">
      <c r="B8479" s="1796"/>
      <c r="N8479" s="1796"/>
    </row>
    <row r="8480" spans="2:14" x14ac:dyDescent="0.35">
      <c r="B8480" s="1796"/>
      <c r="N8480" s="1796"/>
    </row>
    <row r="8481" spans="2:14" x14ac:dyDescent="0.35">
      <c r="B8481" s="1796"/>
      <c r="N8481" s="1796"/>
    </row>
    <row r="8482" spans="2:14" x14ac:dyDescent="0.35">
      <c r="B8482" s="1796"/>
      <c r="N8482" s="1796"/>
    </row>
    <row r="8483" spans="2:14" x14ac:dyDescent="0.35">
      <c r="B8483" s="1796"/>
      <c r="N8483" s="1796"/>
    </row>
    <row r="8484" spans="2:14" x14ac:dyDescent="0.35">
      <c r="B8484" s="1796"/>
      <c r="N8484" s="1796"/>
    </row>
    <row r="8485" spans="2:14" x14ac:dyDescent="0.35">
      <c r="B8485" s="1796"/>
      <c r="N8485" s="1796"/>
    </row>
    <row r="8486" spans="2:14" x14ac:dyDescent="0.35">
      <c r="B8486" s="1796"/>
      <c r="N8486" s="1796"/>
    </row>
    <row r="8487" spans="2:14" x14ac:dyDescent="0.35">
      <c r="B8487" s="1796"/>
      <c r="N8487" s="1796"/>
    </row>
    <row r="8488" spans="2:14" x14ac:dyDescent="0.35">
      <c r="B8488" s="1796"/>
      <c r="N8488" s="1796"/>
    </row>
    <row r="8489" spans="2:14" x14ac:dyDescent="0.35">
      <c r="B8489" s="1796"/>
      <c r="N8489" s="1796"/>
    </row>
    <row r="8490" spans="2:14" x14ac:dyDescent="0.35">
      <c r="B8490" s="1796"/>
      <c r="N8490" s="1796"/>
    </row>
    <row r="8491" spans="2:14" x14ac:dyDescent="0.35">
      <c r="B8491" s="1796"/>
      <c r="N8491" s="1796"/>
    </row>
    <row r="8492" spans="2:14" x14ac:dyDescent="0.35">
      <c r="B8492" s="1796"/>
      <c r="N8492" s="1796"/>
    </row>
    <row r="8493" spans="2:14" x14ac:dyDescent="0.35">
      <c r="B8493" s="1796"/>
      <c r="N8493" s="1796"/>
    </row>
    <row r="8494" spans="2:14" x14ac:dyDescent="0.35">
      <c r="B8494" s="1796"/>
      <c r="N8494" s="1796"/>
    </row>
    <row r="8495" spans="2:14" x14ac:dyDescent="0.35">
      <c r="B8495" s="1796"/>
      <c r="N8495" s="1796"/>
    </row>
    <row r="8496" spans="2:14" x14ac:dyDescent="0.35">
      <c r="B8496" s="1796"/>
      <c r="N8496" s="1796"/>
    </row>
    <row r="8497" spans="2:14" x14ac:dyDescent="0.35">
      <c r="B8497" s="1796"/>
      <c r="N8497" s="1796"/>
    </row>
    <row r="8498" spans="2:14" x14ac:dyDescent="0.35">
      <c r="B8498" s="1796"/>
      <c r="N8498" s="1796"/>
    </row>
    <row r="8499" spans="2:14" x14ac:dyDescent="0.35">
      <c r="B8499" s="1796"/>
      <c r="N8499" s="1796"/>
    </row>
    <row r="8500" spans="2:14" x14ac:dyDescent="0.35">
      <c r="B8500" s="1796"/>
      <c r="N8500" s="1796"/>
    </row>
    <row r="8501" spans="2:14" x14ac:dyDescent="0.35">
      <c r="B8501" s="1796"/>
      <c r="N8501" s="1796"/>
    </row>
    <row r="8502" spans="2:14" x14ac:dyDescent="0.35">
      <c r="B8502" s="1796"/>
      <c r="N8502" s="1796"/>
    </row>
    <row r="8503" spans="2:14" x14ac:dyDescent="0.35">
      <c r="B8503" s="1796"/>
      <c r="N8503" s="1796"/>
    </row>
    <row r="8504" spans="2:14" x14ac:dyDescent="0.35">
      <c r="B8504" s="1796"/>
      <c r="N8504" s="1796"/>
    </row>
    <row r="8505" spans="2:14" x14ac:dyDescent="0.35">
      <c r="B8505" s="1796"/>
      <c r="N8505" s="1796"/>
    </row>
    <row r="8506" spans="2:14" x14ac:dyDescent="0.35">
      <c r="B8506" s="1796"/>
      <c r="N8506" s="1796"/>
    </row>
    <row r="8507" spans="2:14" x14ac:dyDescent="0.35">
      <c r="B8507" s="1796"/>
      <c r="N8507" s="1796"/>
    </row>
    <row r="8508" spans="2:14" x14ac:dyDescent="0.35">
      <c r="B8508" s="1796"/>
      <c r="N8508" s="1796"/>
    </row>
    <row r="8509" spans="2:14" x14ac:dyDescent="0.35">
      <c r="B8509" s="1796"/>
      <c r="N8509" s="1796"/>
    </row>
    <row r="8510" spans="2:14" x14ac:dyDescent="0.35">
      <c r="B8510" s="1796"/>
      <c r="N8510" s="1796"/>
    </row>
    <row r="8511" spans="2:14" x14ac:dyDescent="0.35">
      <c r="B8511" s="1796"/>
      <c r="N8511" s="1796"/>
    </row>
    <row r="8512" spans="2:14" x14ac:dyDescent="0.35">
      <c r="B8512" s="1796"/>
      <c r="N8512" s="1796"/>
    </row>
    <row r="8513" spans="2:14" x14ac:dyDescent="0.35">
      <c r="B8513" s="1796"/>
      <c r="N8513" s="1796"/>
    </row>
    <row r="8514" spans="2:14" x14ac:dyDescent="0.35">
      <c r="B8514" s="1796"/>
      <c r="N8514" s="1796"/>
    </row>
    <row r="8515" spans="2:14" x14ac:dyDescent="0.35">
      <c r="B8515" s="1796"/>
      <c r="N8515" s="1796"/>
    </row>
    <row r="8516" spans="2:14" x14ac:dyDescent="0.35">
      <c r="B8516" s="1796"/>
      <c r="N8516" s="1796"/>
    </row>
    <row r="8517" spans="2:14" x14ac:dyDescent="0.35">
      <c r="B8517" s="1796"/>
      <c r="N8517" s="1796"/>
    </row>
    <row r="8518" spans="2:14" x14ac:dyDescent="0.35">
      <c r="B8518" s="1796"/>
      <c r="N8518" s="1796"/>
    </row>
    <row r="8519" spans="2:14" x14ac:dyDescent="0.35">
      <c r="B8519" s="1796"/>
      <c r="N8519" s="1796"/>
    </row>
    <row r="8520" spans="2:14" x14ac:dyDescent="0.35">
      <c r="B8520" s="1796"/>
      <c r="N8520" s="1796"/>
    </row>
    <row r="8521" spans="2:14" x14ac:dyDescent="0.35">
      <c r="B8521" s="1796"/>
      <c r="N8521" s="1796"/>
    </row>
    <row r="8522" spans="2:14" x14ac:dyDescent="0.35">
      <c r="B8522" s="1796"/>
      <c r="N8522" s="1796"/>
    </row>
    <row r="8523" spans="2:14" x14ac:dyDescent="0.35">
      <c r="B8523" s="1796"/>
      <c r="N8523" s="1796"/>
    </row>
    <row r="8524" spans="2:14" x14ac:dyDescent="0.35">
      <c r="B8524" s="1796"/>
      <c r="N8524" s="1796"/>
    </row>
    <row r="8525" spans="2:14" x14ac:dyDescent="0.35">
      <c r="B8525" s="1796"/>
      <c r="N8525" s="1796"/>
    </row>
    <row r="8526" spans="2:14" x14ac:dyDescent="0.35">
      <c r="B8526" s="1796"/>
      <c r="N8526" s="1796"/>
    </row>
    <row r="8527" spans="2:14" x14ac:dyDescent="0.35">
      <c r="B8527" s="1796"/>
      <c r="N8527" s="1796"/>
    </row>
    <row r="8528" spans="2:14" x14ac:dyDescent="0.35">
      <c r="B8528" s="1796"/>
      <c r="N8528" s="1796"/>
    </row>
    <row r="8529" spans="2:14" x14ac:dyDescent="0.35">
      <c r="B8529" s="1796"/>
      <c r="N8529" s="1796"/>
    </row>
    <row r="8530" spans="2:14" x14ac:dyDescent="0.35">
      <c r="B8530" s="1796"/>
      <c r="N8530" s="1796"/>
    </row>
    <row r="8531" spans="2:14" x14ac:dyDescent="0.35">
      <c r="B8531" s="1796"/>
      <c r="N8531" s="1796"/>
    </row>
    <row r="8532" spans="2:14" x14ac:dyDescent="0.35">
      <c r="B8532" s="1796"/>
      <c r="N8532" s="1796"/>
    </row>
    <row r="8533" spans="2:14" x14ac:dyDescent="0.35">
      <c r="B8533" s="1796"/>
      <c r="N8533" s="1796"/>
    </row>
    <row r="8534" spans="2:14" x14ac:dyDescent="0.35">
      <c r="B8534" s="1796"/>
      <c r="N8534" s="1796"/>
    </row>
    <row r="8535" spans="2:14" x14ac:dyDescent="0.35">
      <c r="B8535" s="1796"/>
      <c r="N8535" s="1796"/>
    </row>
    <row r="8536" spans="2:14" x14ac:dyDescent="0.35">
      <c r="B8536" s="1796"/>
      <c r="N8536" s="1796"/>
    </row>
    <row r="8537" spans="2:14" x14ac:dyDescent="0.35">
      <c r="B8537" s="1796"/>
      <c r="N8537" s="1796"/>
    </row>
    <row r="8538" spans="2:14" x14ac:dyDescent="0.35">
      <c r="B8538" s="1796"/>
      <c r="N8538" s="1796"/>
    </row>
    <row r="8539" spans="2:14" x14ac:dyDescent="0.35">
      <c r="B8539" s="1796"/>
      <c r="N8539" s="1796"/>
    </row>
    <row r="8540" spans="2:14" x14ac:dyDescent="0.35">
      <c r="B8540" s="1796"/>
      <c r="N8540" s="1796"/>
    </row>
    <row r="8541" spans="2:14" x14ac:dyDescent="0.35">
      <c r="B8541" s="1796"/>
      <c r="N8541" s="1796"/>
    </row>
    <row r="8542" spans="2:14" x14ac:dyDescent="0.35">
      <c r="B8542" s="1796"/>
      <c r="N8542" s="1796"/>
    </row>
    <row r="8543" spans="2:14" x14ac:dyDescent="0.35">
      <c r="B8543" s="1796"/>
      <c r="N8543" s="1796"/>
    </row>
    <row r="8544" spans="2:14" x14ac:dyDescent="0.35">
      <c r="B8544" s="1796"/>
      <c r="N8544" s="1796"/>
    </row>
    <row r="8545" spans="2:14" x14ac:dyDescent="0.35">
      <c r="B8545" s="1796"/>
      <c r="N8545" s="1796"/>
    </row>
    <row r="8546" spans="2:14" x14ac:dyDescent="0.35">
      <c r="B8546" s="1796"/>
      <c r="N8546" s="1796"/>
    </row>
    <row r="8547" spans="2:14" x14ac:dyDescent="0.35">
      <c r="B8547" s="1796"/>
      <c r="N8547" s="1796"/>
    </row>
    <row r="8548" spans="2:14" x14ac:dyDescent="0.35">
      <c r="B8548" s="1796"/>
      <c r="N8548" s="1796"/>
    </row>
    <row r="8549" spans="2:14" x14ac:dyDescent="0.35">
      <c r="B8549" s="1796"/>
      <c r="N8549" s="1796"/>
    </row>
    <row r="8550" spans="2:14" x14ac:dyDescent="0.35">
      <c r="B8550" s="1796"/>
      <c r="N8550" s="1796"/>
    </row>
    <row r="8551" spans="2:14" x14ac:dyDescent="0.35">
      <c r="B8551" s="1796"/>
      <c r="N8551" s="1796"/>
    </row>
    <row r="8552" spans="2:14" x14ac:dyDescent="0.35">
      <c r="B8552" s="1796"/>
      <c r="N8552" s="1796"/>
    </row>
    <row r="8553" spans="2:14" x14ac:dyDescent="0.35">
      <c r="B8553" s="1796"/>
      <c r="N8553" s="1796"/>
    </row>
    <row r="8554" spans="2:14" x14ac:dyDescent="0.35">
      <c r="B8554" s="1796"/>
      <c r="N8554" s="1796"/>
    </row>
    <row r="8555" spans="2:14" x14ac:dyDescent="0.35">
      <c r="B8555" s="1796"/>
      <c r="N8555" s="1796"/>
    </row>
    <row r="8556" spans="2:14" x14ac:dyDescent="0.35">
      <c r="B8556" s="1796"/>
      <c r="N8556" s="1796"/>
    </row>
    <row r="8557" spans="2:14" x14ac:dyDescent="0.35">
      <c r="B8557" s="1796"/>
      <c r="N8557" s="1796"/>
    </row>
    <row r="8558" spans="2:14" x14ac:dyDescent="0.35">
      <c r="B8558" s="1796"/>
      <c r="N8558" s="1796"/>
    </row>
    <row r="8559" spans="2:14" x14ac:dyDescent="0.35">
      <c r="B8559" s="1796"/>
      <c r="N8559" s="1796"/>
    </row>
    <row r="8560" spans="2:14" x14ac:dyDescent="0.35">
      <c r="B8560" s="1796"/>
      <c r="N8560" s="1796"/>
    </row>
    <row r="8561" spans="2:14" x14ac:dyDescent="0.35">
      <c r="B8561" s="1796"/>
      <c r="N8561" s="1796"/>
    </row>
    <row r="8562" spans="2:14" x14ac:dyDescent="0.35">
      <c r="B8562" s="1796"/>
      <c r="N8562" s="1796"/>
    </row>
    <row r="8563" spans="2:14" x14ac:dyDescent="0.35">
      <c r="B8563" s="1796"/>
      <c r="N8563" s="1796"/>
    </row>
    <row r="8564" spans="2:14" x14ac:dyDescent="0.35">
      <c r="B8564" s="1796"/>
      <c r="N8564" s="1796"/>
    </row>
    <row r="8565" spans="2:14" x14ac:dyDescent="0.35">
      <c r="B8565" s="1796"/>
      <c r="N8565" s="1796"/>
    </row>
    <row r="8566" spans="2:14" x14ac:dyDescent="0.35">
      <c r="B8566" s="1796"/>
      <c r="N8566" s="1796"/>
    </row>
    <row r="8567" spans="2:14" x14ac:dyDescent="0.35">
      <c r="B8567" s="1796"/>
      <c r="N8567" s="1796"/>
    </row>
    <row r="8568" spans="2:14" x14ac:dyDescent="0.35">
      <c r="B8568" s="1796"/>
      <c r="N8568" s="1796"/>
    </row>
    <row r="8569" spans="2:14" x14ac:dyDescent="0.35">
      <c r="B8569" s="1796"/>
      <c r="N8569" s="1796"/>
    </row>
    <row r="8570" spans="2:14" x14ac:dyDescent="0.35">
      <c r="B8570" s="1796"/>
      <c r="N8570" s="1796"/>
    </row>
    <row r="8571" spans="2:14" x14ac:dyDescent="0.35">
      <c r="B8571" s="1796"/>
      <c r="N8571" s="1796"/>
    </row>
    <row r="8572" spans="2:14" x14ac:dyDescent="0.35">
      <c r="B8572" s="1796"/>
      <c r="N8572" s="1796"/>
    </row>
    <row r="8573" spans="2:14" x14ac:dyDescent="0.35">
      <c r="B8573" s="1796"/>
      <c r="N8573" s="1796"/>
    </row>
    <row r="8574" spans="2:14" x14ac:dyDescent="0.35">
      <c r="B8574" s="1796"/>
      <c r="N8574" s="1796"/>
    </row>
    <row r="8575" spans="2:14" x14ac:dyDescent="0.35">
      <c r="B8575" s="1796"/>
      <c r="N8575" s="1796"/>
    </row>
    <row r="8576" spans="2:14" x14ac:dyDescent="0.35">
      <c r="B8576" s="1796"/>
      <c r="N8576" s="1796"/>
    </row>
    <row r="8577" spans="2:14" x14ac:dyDescent="0.35">
      <c r="B8577" s="1796"/>
      <c r="N8577" s="1796"/>
    </row>
    <row r="8578" spans="2:14" x14ac:dyDescent="0.35">
      <c r="B8578" s="1796"/>
      <c r="N8578" s="1796"/>
    </row>
    <row r="8579" spans="2:14" x14ac:dyDescent="0.35">
      <c r="B8579" s="1796"/>
      <c r="N8579" s="1796"/>
    </row>
    <row r="8580" spans="2:14" x14ac:dyDescent="0.35">
      <c r="B8580" s="1796"/>
      <c r="N8580" s="1796"/>
    </row>
    <row r="8581" spans="2:14" x14ac:dyDescent="0.35">
      <c r="B8581" s="1796"/>
      <c r="N8581" s="1796"/>
    </row>
    <row r="8582" spans="2:14" x14ac:dyDescent="0.35">
      <c r="B8582" s="1796"/>
      <c r="N8582" s="1796"/>
    </row>
    <row r="8583" spans="2:14" x14ac:dyDescent="0.35">
      <c r="B8583" s="1796"/>
      <c r="N8583" s="1796"/>
    </row>
    <row r="8584" spans="2:14" x14ac:dyDescent="0.35">
      <c r="B8584" s="1796"/>
      <c r="N8584" s="1796"/>
    </row>
    <row r="8585" spans="2:14" x14ac:dyDescent="0.35">
      <c r="B8585" s="1796"/>
      <c r="N8585" s="1796"/>
    </row>
    <row r="8586" spans="2:14" x14ac:dyDescent="0.35">
      <c r="B8586" s="1796"/>
      <c r="N8586" s="1796"/>
    </row>
    <row r="8587" spans="2:14" x14ac:dyDescent="0.35">
      <c r="B8587" s="1796"/>
      <c r="N8587" s="1796"/>
    </row>
    <row r="8588" spans="2:14" x14ac:dyDescent="0.35">
      <c r="B8588" s="1796"/>
      <c r="N8588" s="1796"/>
    </row>
    <row r="8589" spans="2:14" x14ac:dyDescent="0.35">
      <c r="B8589" s="1796"/>
      <c r="N8589" s="1796"/>
    </row>
    <row r="8590" spans="2:14" x14ac:dyDescent="0.35">
      <c r="B8590" s="1796"/>
      <c r="N8590" s="1796"/>
    </row>
    <row r="8591" spans="2:14" x14ac:dyDescent="0.35">
      <c r="B8591" s="1796"/>
      <c r="N8591" s="1796"/>
    </row>
    <row r="8592" spans="2:14" x14ac:dyDescent="0.35">
      <c r="B8592" s="1796"/>
      <c r="N8592" s="1796"/>
    </row>
    <row r="8593" spans="2:14" x14ac:dyDescent="0.35">
      <c r="B8593" s="1796"/>
      <c r="N8593" s="1796"/>
    </row>
    <row r="8594" spans="2:14" x14ac:dyDescent="0.35">
      <c r="B8594" s="1796"/>
      <c r="N8594" s="1796"/>
    </row>
    <row r="8595" spans="2:14" x14ac:dyDescent="0.35">
      <c r="B8595" s="1796"/>
      <c r="N8595" s="1796"/>
    </row>
    <row r="8596" spans="2:14" x14ac:dyDescent="0.35">
      <c r="B8596" s="1796"/>
      <c r="N8596" s="1796"/>
    </row>
    <row r="8597" spans="2:14" x14ac:dyDescent="0.35">
      <c r="B8597" s="1796"/>
      <c r="N8597" s="1796"/>
    </row>
    <row r="8598" spans="2:14" x14ac:dyDescent="0.35">
      <c r="B8598" s="1796"/>
      <c r="N8598" s="1796"/>
    </row>
    <row r="8599" spans="2:14" x14ac:dyDescent="0.35">
      <c r="B8599" s="1796"/>
      <c r="N8599" s="1796"/>
    </row>
    <row r="8600" spans="2:14" x14ac:dyDescent="0.35">
      <c r="B8600" s="1796"/>
      <c r="N8600" s="1796"/>
    </row>
    <row r="8601" spans="2:14" x14ac:dyDescent="0.35">
      <c r="B8601" s="1796"/>
      <c r="N8601" s="1796"/>
    </row>
    <row r="8602" spans="2:14" x14ac:dyDescent="0.35">
      <c r="B8602" s="1796"/>
      <c r="N8602" s="1796"/>
    </row>
    <row r="8603" spans="2:14" x14ac:dyDescent="0.35">
      <c r="B8603" s="1796"/>
      <c r="N8603" s="1796"/>
    </row>
    <row r="8604" spans="2:14" x14ac:dyDescent="0.35">
      <c r="B8604" s="1796"/>
      <c r="N8604" s="1796"/>
    </row>
    <row r="8605" spans="2:14" x14ac:dyDescent="0.35">
      <c r="B8605" s="1796"/>
      <c r="N8605" s="1796"/>
    </row>
    <row r="8606" spans="2:14" x14ac:dyDescent="0.35">
      <c r="B8606" s="1796"/>
      <c r="N8606" s="1796"/>
    </row>
    <row r="8607" spans="2:14" x14ac:dyDescent="0.35">
      <c r="B8607" s="1796"/>
      <c r="N8607" s="1796"/>
    </row>
    <row r="8608" spans="2:14" x14ac:dyDescent="0.35">
      <c r="B8608" s="1796"/>
      <c r="N8608" s="1796"/>
    </row>
    <row r="8609" spans="2:14" x14ac:dyDescent="0.35">
      <c r="B8609" s="1796"/>
      <c r="N8609" s="1796"/>
    </row>
    <row r="8610" spans="2:14" x14ac:dyDescent="0.35">
      <c r="B8610" s="1796"/>
      <c r="N8610" s="1796"/>
    </row>
    <row r="8611" spans="2:14" x14ac:dyDescent="0.35">
      <c r="B8611" s="1796"/>
      <c r="N8611" s="1796"/>
    </row>
    <row r="8612" spans="2:14" x14ac:dyDescent="0.35">
      <c r="B8612" s="1796"/>
      <c r="N8612" s="1796"/>
    </row>
    <row r="8613" spans="2:14" x14ac:dyDescent="0.35">
      <c r="B8613" s="1796"/>
      <c r="N8613" s="1796"/>
    </row>
    <row r="8614" spans="2:14" x14ac:dyDescent="0.35">
      <c r="B8614" s="1796"/>
      <c r="N8614" s="1796"/>
    </row>
    <row r="8615" spans="2:14" x14ac:dyDescent="0.35">
      <c r="B8615" s="1796"/>
      <c r="N8615" s="1796"/>
    </row>
    <row r="8616" spans="2:14" x14ac:dyDescent="0.35">
      <c r="B8616" s="1796"/>
      <c r="N8616" s="1796"/>
    </row>
    <row r="8617" spans="2:14" x14ac:dyDescent="0.35">
      <c r="B8617" s="1796"/>
      <c r="N8617" s="1796"/>
    </row>
    <row r="8618" spans="2:14" x14ac:dyDescent="0.35">
      <c r="B8618" s="1796"/>
      <c r="N8618" s="1796"/>
    </row>
    <row r="8619" spans="2:14" x14ac:dyDescent="0.35">
      <c r="B8619" s="1796"/>
      <c r="N8619" s="1796"/>
    </row>
    <row r="8620" spans="2:14" x14ac:dyDescent="0.35">
      <c r="B8620" s="1796"/>
      <c r="N8620" s="1796"/>
    </row>
    <row r="8621" spans="2:14" x14ac:dyDescent="0.35">
      <c r="B8621" s="1796"/>
      <c r="N8621" s="1796"/>
    </row>
    <row r="8622" spans="2:14" x14ac:dyDescent="0.35">
      <c r="B8622" s="1796"/>
      <c r="N8622" s="1796"/>
    </row>
    <row r="8623" spans="2:14" x14ac:dyDescent="0.35">
      <c r="B8623" s="1796"/>
      <c r="N8623" s="1796"/>
    </row>
    <row r="8624" spans="2:14" x14ac:dyDescent="0.35">
      <c r="B8624" s="1796"/>
      <c r="N8624" s="1796"/>
    </row>
    <row r="8625" spans="2:14" x14ac:dyDescent="0.35">
      <c r="B8625" s="1796"/>
      <c r="N8625" s="1796"/>
    </row>
    <row r="8626" spans="2:14" x14ac:dyDescent="0.35">
      <c r="B8626" s="1796"/>
      <c r="N8626" s="1796"/>
    </row>
    <row r="8627" spans="2:14" x14ac:dyDescent="0.35">
      <c r="B8627" s="1796"/>
      <c r="N8627" s="1796"/>
    </row>
    <row r="8628" spans="2:14" x14ac:dyDescent="0.35">
      <c r="B8628" s="1796"/>
      <c r="N8628" s="1796"/>
    </row>
    <row r="8629" spans="2:14" x14ac:dyDescent="0.35">
      <c r="B8629" s="1796"/>
      <c r="N8629" s="1796"/>
    </row>
    <row r="8630" spans="2:14" x14ac:dyDescent="0.35">
      <c r="B8630" s="1796"/>
      <c r="N8630" s="1796"/>
    </row>
    <row r="8631" spans="2:14" x14ac:dyDescent="0.35">
      <c r="B8631" s="1796"/>
      <c r="N8631" s="1796"/>
    </row>
    <row r="8632" spans="2:14" x14ac:dyDescent="0.35">
      <c r="B8632" s="1796"/>
      <c r="N8632" s="1796"/>
    </row>
    <row r="8633" spans="2:14" x14ac:dyDescent="0.35">
      <c r="B8633" s="1796"/>
      <c r="N8633" s="1796"/>
    </row>
    <row r="8634" spans="2:14" x14ac:dyDescent="0.35">
      <c r="B8634" s="1796"/>
      <c r="N8634" s="1796"/>
    </row>
    <row r="8635" spans="2:14" x14ac:dyDescent="0.35">
      <c r="B8635" s="1796"/>
      <c r="N8635" s="1796"/>
    </row>
    <row r="8636" spans="2:14" x14ac:dyDescent="0.35">
      <c r="B8636" s="1796"/>
      <c r="N8636" s="1796"/>
    </row>
    <row r="8637" spans="2:14" x14ac:dyDescent="0.35">
      <c r="B8637" s="1796"/>
      <c r="N8637" s="1796"/>
    </row>
    <row r="8638" spans="2:14" x14ac:dyDescent="0.35">
      <c r="B8638" s="1796"/>
      <c r="N8638" s="1796"/>
    </row>
    <row r="8639" spans="2:14" x14ac:dyDescent="0.35">
      <c r="B8639" s="1796"/>
      <c r="N8639" s="1796"/>
    </row>
    <row r="8640" spans="2:14" x14ac:dyDescent="0.35">
      <c r="B8640" s="1796"/>
      <c r="N8640" s="1796"/>
    </row>
    <row r="8641" spans="2:14" x14ac:dyDescent="0.35">
      <c r="B8641" s="1796"/>
      <c r="N8641" s="1796"/>
    </row>
    <row r="8642" spans="2:14" x14ac:dyDescent="0.35">
      <c r="B8642" s="1796"/>
      <c r="N8642" s="1796"/>
    </row>
    <row r="8643" spans="2:14" x14ac:dyDescent="0.35">
      <c r="B8643" s="1796"/>
      <c r="N8643" s="1796"/>
    </row>
    <row r="8644" spans="2:14" x14ac:dyDescent="0.35">
      <c r="B8644" s="1796"/>
      <c r="N8644" s="1796"/>
    </row>
    <row r="8645" spans="2:14" x14ac:dyDescent="0.35">
      <c r="B8645" s="1796"/>
      <c r="N8645" s="1796"/>
    </row>
    <row r="8646" spans="2:14" x14ac:dyDescent="0.35">
      <c r="B8646" s="1796"/>
      <c r="N8646" s="1796"/>
    </row>
    <row r="8647" spans="2:14" x14ac:dyDescent="0.35">
      <c r="B8647" s="1796"/>
      <c r="N8647" s="1796"/>
    </row>
    <row r="8648" spans="2:14" x14ac:dyDescent="0.35">
      <c r="B8648" s="1796"/>
      <c r="N8648" s="1796"/>
    </row>
    <row r="8649" spans="2:14" x14ac:dyDescent="0.35">
      <c r="B8649" s="1796"/>
      <c r="N8649" s="1796"/>
    </row>
    <row r="8650" spans="2:14" x14ac:dyDescent="0.35">
      <c r="B8650" s="1796"/>
      <c r="N8650" s="1796"/>
    </row>
    <row r="8651" spans="2:14" x14ac:dyDescent="0.35">
      <c r="B8651" s="1796"/>
      <c r="N8651" s="1796"/>
    </row>
    <row r="8652" spans="2:14" x14ac:dyDescent="0.35">
      <c r="B8652" s="1796"/>
      <c r="N8652" s="1796"/>
    </row>
    <row r="8653" spans="2:14" x14ac:dyDescent="0.35">
      <c r="B8653" s="1796"/>
      <c r="N8653" s="1796"/>
    </row>
    <row r="8654" spans="2:14" x14ac:dyDescent="0.35">
      <c r="B8654" s="1796"/>
      <c r="N8654" s="1796"/>
    </row>
    <row r="8655" spans="2:14" x14ac:dyDescent="0.35">
      <c r="B8655" s="1796"/>
      <c r="N8655" s="1796"/>
    </row>
    <row r="8656" spans="2:14" x14ac:dyDescent="0.35">
      <c r="B8656" s="1796"/>
      <c r="N8656" s="1796"/>
    </row>
    <row r="8657" spans="2:14" x14ac:dyDescent="0.35">
      <c r="B8657" s="1796"/>
      <c r="N8657" s="1796"/>
    </row>
    <row r="8658" spans="2:14" x14ac:dyDescent="0.35">
      <c r="B8658" s="1796"/>
      <c r="N8658" s="1796"/>
    </row>
    <row r="8659" spans="2:14" x14ac:dyDescent="0.35">
      <c r="B8659" s="1796"/>
      <c r="N8659" s="1796"/>
    </row>
    <row r="8660" spans="2:14" x14ac:dyDescent="0.35">
      <c r="B8660" s="1796"/>
      <c r="N8660" s="1796"/>
    </row>
    <row r="8661" spans="2:14" x14ac:dyDescent="0.35">
      <c r="B8661" s="1796"/>
      <c r="N8661" s="1796"/>
    </row>
    <row r="8662" spans="2:14" x14ac:dyDescent="0.35">
      <c r="B8662" s="1796"/>
      <c r="N8662" s="1796"/>
    </row>
    <row r="8663" spans="2:14" x14ac:dyDescent="0.35">
      <c r="B8663" s="1796"/>
      <c r="N8663" s="1796"/>
    </row>
    <row r="8664" spans="2:14" x14ac:dyDescent="0.35">
      <c r="B8664" s="1796"/>
      <c r="N8664" s="1796"/>
    </row>
    <row r="8665" spans="2:14" x14ac:dyDescent="0.35">
      <c r="B8665" s="1796"/>
      <c r="N8665" s="1796"/>
    </row>
    <row r="8666" spans="2:14" x14ac:dyDescent="0.35">
      <c r="B8666" s="1796"/>
      <c r="N8666" s="1796"/>
    </row>
    <row r="8667" spans="2:14" x14ac:dyDescent="0.35">
      <c r="B8667" s="1796"/>
      <c r="N8667" s="1796"/>
    </row>
    <row r="8668" spans="2:14" x14ac:dyDescent="0.35">
      <c r="B8668" s="1796"/>
      <c r="N8668" s="1796"/>
    </row>
    <row r="8669" spans="2:14" x14ac:dyDescent="0.35">
      <c r="B8669" s="1796"/>
      <c r="N8669" s="1796"/>
    </row>
    <row r="8670" spans="2:14" x14ac:dyDescent="0.35">
      <c r="B8670" s="1796"/>
      <c r="N8670" s="1796"/>
    </row>
    <row r="8671" spans="2:14" x14ac:dyDescent="0.35">
      <c r="B8671" s="1796"/>
      <c r="N8671" s="1796"/>
    </row>
    <row r="8672" spans="2:14" x14ac:dyDescent="0.35">
      <c r="B8672" s="1796"/>
      <c r="N8672" s="1796"/>
    </row>
    <row r="8673" spans="2:14" x14ac:dyDescent="0.35">
      <c r="B8673" s="1796"/>
      <c r="N8673" s="1796"/>
    </row>
    <row r="8674" spans="2:14" x14ac:dyDescent="0.35">
      <c r="B8674" s="1796"/>
      <c r="N8674" s="1796"/>
    </row>
    <row r="8675" spans="2:14" x14ac:dyDescent="0.35">
      <c r="B8675" s="1796"/>
      <c r="N8675" s="1796"/>
    </row>
    <row r="8676" spans="2:14" x14ac:dyDescent="0.35">
      <c r="B8676" s="1796"/>
      <c r="N8676" s="1796"/>
    </row>
    <row r="8677" spans="2:14" x14ac:dyDescent="0.35">
      <c r="B8677" s="1796"/>
      <c r="N8677" s="1796"/>
    </row>
    <row r="8678" spans="2:14" x14ac:dyDescent="0.35">
      <c r="B8678" s="1796"/>
      <c r="N8678" s="1796"/>
    </row>
    <row r="8679" spans="2:14" x14ac:dyDescent="0.35">
      <c r="B8679" s="1796"/>
      <c r="N8679" s="1796"/>
    </row>
    <row r="8680" spans="2:14" x14ac:dyDescent="0.35">
      <c r="B8680" s="1796"/>
      <c r="N8680" s="1796"/>
    </row>
    <row r="8681" spans="2:14" x14ac:dyDescent="0.35">
      <c r="B8681" s="1796"/>
      <c r="N8681" s="1796"/>
    </row>
    <row r="8682" spans="2:14" x14ac:dyDescent="0.35">
      <c r="B8682" s="1796"/>
      <c r="N8682" s="1796"/>
    </row>
    <row r="8683" spans="2:14" x14ac:dyDescent="0.35">
      <c r="B8683" s="1796"/>
      <c r="N8683" s="1796"/>
    </row>
    <row r="8684" spans="2:14" x14ac:dyDescent="0.35">
      <c r="B8684" s="1796"/>
      <c r="N8684" s="1796"/>
    </row>
    <row r="8685" spans="2:14" x14ac:dyDescent="0.35">
      <c r="B8685" s="1796"/>
      <c r="N8685" s="1796"/>
    </row>
    <row r="8686" spans="2:14" x14ac:dyDescent="0.35">
      <c r="B8686" s="1796"/>
      <c r="N8686" s="1796"/>
    </row>
    <row r="8687" spans="2:14" x14ac:dyDescent="0.35">
      <c r="B8687" s="1796"/>
      <c r="N8687" s="1796"/>
    </row>
    <row r="8688" spans="2:14" x14ac:dyDescent="0.35">
      <c r="B8688" s="1796"/>
      <c r="N8688" s="1796"/>
    </row>
    <row r="8689" spans="2:14" x14ac:dyDescent="0.35">
      <c r="B8689" s="1796"/>
      <c r="N8689" s="1796"/>
    </row>
    <row r="8690" spans="2:14" x14ac:dyDescent="0.35">
      <c r="B8690" s="1796"/>
      <c r="N8690" s="1796"/>
    </row>
    <row r="8691" spans="2:14" x14ac:dyDescent="0.35">
      <c r="B8691" s="1796"/>
      <c r="N8691" s="1796"/>
    </row>
    <row r="8692" spans="2:14" x14ac:dyDescent="0.35">
      <c r="B8692" s="1796"/>
      <c r="N8692" s="1796"/>
    </row>
    <row r="8693" spans="2:14" x14ac:dyDescent="0.35">
      <c r="B8693" s="1796"/>
      <c r="N8693" s="1796"/>
    </row>
    <row r="8694" spans="2:14" x14ac:dyDescent="0.35">
      <c r="B8694" s="1796"/>
      <c r="N8694" s="1796"/>
    </row>
    <row r="8695" spans="2:14" x14ac:dyDescent="0.35">
      <c r="B8695" s="1796"/>
      <c r="N8695" s="1796"/>
    </row>
    <row r="8696" spans="2:14" x14ac:dyDescent="0.35">
      <c r="B8696" s="1796"/>
      <c r="N8696" s="1796"/>
    </row>
    <row r="8697" spans="2:14" x14ac:dyDescent="0.35">
      <c r="B8697" s="1796"/>
      <c r="N8697" s="1796"/>
    </row>
    <row r="8698" spans="2:14" x14ac:dyDescent="0.35">
      <c r="B8698" s="1796"/>
      <c r="N8698" s="1796"/>
    </row>
    <row r="8699" spans="2:14" x14ac:dyDescent="0.35">
      <c r="B8699" s="1796"/>
      <c r="N8699" s="1796"/>
    </row>
    <row r="8700" spans="2:14" x14ac:dyDescent="0.35">
      <c r="B8700" s="1796"/>
      <c r="N8700" s="1796"/>
    </row>
    <row r="8701" spans="2:14" x14ac:dyDescent="0.35">
      <c r="B8701" s="1796"/>
      <c r="C8701" s="3584" t="s">
        <v>135</v>
      </c>
      <c r="D8701" s="3584"/>
      <c r="E8701" s="3584"/>
      <c r="F8701" s="3584"/>
      <c r="G8701" s="3584"/>
      <c r="H8701" s="3584"/>
      <c r="I8701" s="3584"/>
      <c r="J8701" s="3584"/>
      <c r="K8701" s="3584"/>
      <c r="L8701" s="3584"/>
      <c r="M8701" s="3584"/>
      <c r="N8701" s="1796"/>
    </row>
    <row r="8702" spans="2:14" x14ac:dyDescent="0.35">
      <c r="B8702" s="1796"/>
      <c r="C8702" s="3584"/>
      <c r="D8702" s="3584"/>
      <c r="E8702" s="3584"/>
      <c r="F8702" s="3584"/>
      <c r="G8702" s="3584"/>
      <c r="H8702" s="3584"/>
      <c r="I8702" s="3584"/>
      <c r="J8702" s="3584"/>
      <c r="K8702" s="3584"/>
      <c r="L8702" s="3584"/>
      <c r="M8702" s="3584"/>
      <c r="N8702" s="1796"/>
    </row>
    <row r="8703" spans="2:14" x14ac:dyDescent="0.35">
      <c r="B8703" s="1796"/>
      <c r="C8703" s="3584"/>
      <c r="D8703" s="3584"/>
      <c r="E8703" s="3584"/>
      <c r="F8703" s="3584"/>
      <c r="G8703" s="3584"/>
      <c r="H8703" s="3584"/>
      <c r="I8703" s="3584"/>
      <c r="J8703" s="3584"/>
      <c r="K8703" s="3584"/>
      <c r="L8703" s="3584"/>
      <c r="M8703" s="3584"/>
      <c r="N8703" s="1796"/>
    </row>
    <row r="8704" spans="2:14" x14ac:dyDescent="0.35">
      <c r="B8704" s="1796"/>
      <c r="C8704" s="3584"/>
      <c r="D8704" s="3584"/>
      <c r="E8704" s="3584"/>
      <c r="F8704" s="3584"/>
      <c r="G8704" s="3584"/>
      <c r="H8704" s="3584"/>
      <c r="I8704" s="3584"/>
      <c r="J8704" s="3584"/>
      <c r="K8704" s="3584"/>
      <c r="L8704" s="3584"/>
      <c r="M8704" s="3584"/>
      <c r="N8704" s="1796"/>
    </row>
    <row r="8705" spans="2:14" x14ac:dyDescent="0.35">
      <c r="B8705" s="1796"/>
      <c r="C8705" s="3584"/>
      <c r="D8705" s="3584"/>
      <c r="E8705" s="3584"/>
      <c r="F8705" s="3584"/>
      <c r="G8705" s="3584"/>
      <c r="H8705" s="3584"/>
      <c r="I8705" s="3584"/>
      <c r="J8705" s="3584"/>
      <c r="K8705" s="3584"/>
      <c r="L8705" s="3584"/>
      <c r="M8705" s="3584"/>
      <c r="N8705" s="1796"/>
    </row>
    <row r="8706" spans="2:14" x14ac:dyDescent="0.35">
      <c r="B8706" s="1796"/>
      <c r="C8706" s="3584"/>
      <c r="D8706" s="3584"/>
      <c r="E8706" s="3584"/>
      <c r="F8706" s="3584"/>
      <c r="G8706" s="3584"/>
      <c r="H8706" s="3584"/>
      <c r="I8706" s="3584"/>
      <c r="J8706" s="3584"/>
      <c r="K8706" s="3584"/>
      <c r="L8706" s="3584"/>
      <c r="M8706" s="3584"/>
      <c r="N8706" s="1796"/>
    </row>
    <row r="8707" spans="2:14" x14ac:dyDescent="0.35">
      <c r="D8707" s="3585" t="s">
        <v>135</v>
      </c>
      <c r="E8707" s="3585"/>
      <c r="F8707" s="3585"/>
    </row>
    <row r="8708" spans="2:14" x14ac:dyDescent="0.35">
      <c r="B8708" s="3515" t="s">
        <v>119</v>
      </c>
      <c r="C8708" s="3515"/>
      <c r="D8708" s="3515"/>
      <c r="E8708" s="3515"/>
      <c r="F8708" s="3515"/>
      <c r="G8708" s="3515"/>
      <c r="H8708" s="3515"/>
      <c r="I8708" s="3515"/>
      <c r="J8708" s="3515"/>
      <c r="K8708" s="3515"/>
      <c r="L8708" s="3515"/>
      <c r="M8708" s="3515"/>
      <c r="N8708" s="3515"/>
    </row>
    <row r="8709" spans="2:14" x14ac:dyDescent="0.35">
      <c r="B8709" s="3515"/>
      <c r="C8709" s="3515"/>
      <c r="D8709" s="3515"/>
      <c r="E8709" s="3515"/>
      <c r="F8709" s="3515"/>
      <c r="G8709" s="3515"/>
      <c r="H8709" s="3515"/>
      <c r="I8709" s="3515"/>
      <c r="J8709" s="3515"/>
      <c r="K8709" s="3515"/>
      <c r="L8709" s="3515"/>
      <c r="M8709" s="3515"/>
      <c r="N8709" s="3515"/>
    </row>
    <row r="8710" spans="2:14" x14ac:dyDescent="0.35">
      <c r="B8710" s="1796"/>
      <c r="N8710" s="1796"/>
    </row>
    <row r="8711" spans="2:14" x14ac:dyDescent="0.35">
      <c r="B8711" s="1796"/>
      <c r="N8711" s="1796"/>
    </row>
    <row r="8712" spans="2:14" x14ac:dyDescent="0.35">
      <c r="B8712" s="1796"/>
      <c r="N8712" s="1796"/>
    </row>
    <row r="8713" spans="2:14" x14ac:dyDescent="0.35">
      <c r="B8713" s="1796"/>
      <c r="N8713" s="1796"/>
    </row>
    <row r="8714" spans="2:14" x14ac:dyDescent="0.35">
      <c r="B8714" s="1796"/>
      <c r="N8714" s="1796"/>
    </row>
    <row r="8715" spans="2:14" x14ac:dyDescent="0.35">
      <c r="B8715" s="1796"/>
      <c r="N8715" s="1796"/>
    </row>
    <row r="8716" spans="2:14" x14ac:dyDescent="0.35">
      <c r="B8716" s="1796"/>
      <c r="N8716" s="1796"/>
    </row>
    <row r="8717" spans="2:14" x14ac:dyDescent="0.35">
      <c r="B8717" s="1796"/>
      <c r="N8717" s="1796"/>
    </row>
    <row r="8718" spans="2:14" x14ac:dyDescent="0.35">
      <c r="B8718" s="1796"/>
      <c r="N8718" s="1796"/>
    </row>
    <row r="8719" spans="2:14" x14ac:dyDescent="0.35">
      <c r="B8719" s="1796"/>
      <c r="N8719" s="1796"/>
    </row>
    <row r="8720" spans="2:14" x14ac:dyDescent="0.35">
      <c r="B8720" s="1796"/>
      <c r="N8720" s="1796"/>
    </row>
    <row r="8721" spans="2:14" x14ac:dyDescent="0.35">
      <c r="B8721" s="1796"/>
      <c r="N8721" s="1796"/>
    </row>
    <row r="8722" spans="2:14" x14ac:dyDescent="0.35">
      <c r="B8722" s="1796"/>
      <c r="N8722" s="1796"/>
    </row>
    <row r="8723" spans="2:14" x14ac:dyDescent="0.35">
      <c r="B8723" s="1796"/>
      <c r="N8723" s="1796"/>
    </row>
    <row r="8724" spans="2:14" x14ac:dyDescent="0.35">
      <c r="B8724" s="1796"/>
      <c r="N8724" s="1796"/>
    </row>
    <row r="8725" spans="2:14" x14ac:dyDescent="0.35">
      <c r="B8725" s="1796"/>
      <c r="N8725" s="1796"/>
    </row>
    <row r="8726" spans="2:14" x14ac:dyDescent="0.35">
      <c r="B8726" s="1796"/>
      <c r="N8726" s="1796"/>
    </row>
    <row r="8727" spans="2:14" x14ac:dyDescent="0.35">
      <c r="B8727" s="1796"/>
      <c r="N8727" s="1796"/>
    </row>
    <row r="8728" spans="2:14" x14ac:dyDescent="0.35">
      <c r="B8728" s="1796"/>
      <c r="N8728" s="1796"/>
    </row>
    <row r="8729" spans="2:14" x14ac:dyDescent="0.35">
      <c r="B8729" s="1796"/>
      <c r="D8729" s="3586"/>
      <c r="E8729" s="3586"/>
      <c r="F8729" s="3586"/>
      <c r="G8729" s="3586"/>
      <c r="H8729" s="3586"/>
      <c r="N8729" s="1796"/>
    </row>
    <row r="8730" spans="2:14" x14ac:dyDescent="0.35">
      <c r="B8730" s="1796"/>
      <c r="D8730" s="3586"/>
      <c r="E8730" s="3586"/>
      <c r="F8730" s="3586"/>
      <c r="G8730" s="3586"/>
      <c r="H8730" s="3586"/>
      <c r="N8730" s="1796"/>
    </row>
    <row r="8731" spans="2:14" x14ac:dyDescent="0.35">
      <c r="B8731" s="1796"/>
      <c r="N8731" s="1796"/>
    </row>
    <row r="8732" spans="2:14" x14ac:dyDescent="0.35">
      <c r="B8732" s="1796"/>
      <c r="N8732" s="1796"/>
    </row>
    <row r="8733" spans="2:14" x14ac:dyDescent="0.35">
      <c r="B8733" s="1796"/>
      <c r="N8733" s="1796"/>
    </row>
    <row r="8734" spans="2:14" x14ac:dyDescent="0.35">
      <c r="B8734" s="1796"/>
      <c r="N8734" s="1796"/>
    </row>
    <row r="8735" spans="2:14" x14ac:dyDescent="0.35">
      <c r="B8735" s="1796"/>
      <c r="N8735" s="1796"/>
    </row>
    <row r="8736" spans="2:14" x14ac:dyDescent="0.35">
      <c r="B8736" s="1796"/>
      <c r="N8736" s="1796"/>
    </row>
    <row r="8737" spans="2:14" x14ac:dyDescent="0.35">
      <c r="B8737" s="1796"/>
      <c r="N8737" s="1796"/>
    </row>
    <row r="8738" spans="2:14" x14ac:dyDescent="0.35">
      <c r="B8738" s="1796"/>
      <c r="N8738" s="1796"/>
    </row>
    <row r="8739" spans="2:14" x14ac:dyDescent="0.35">
      <c r="B8739" s="1796"/>
      <c r="N8739" s="1796"/>
    </row>
    <row r="8740" spans="2:14" x14ac:dyDescent="0.35">
      <c r="B8740" s="1796"/>
      <c r="N8740" s="1796"/>
    </row>
    <row r="8741" spans="2:14" x14ac:dyDescent="0.35">
      <c r="B8741" s="1796"/>
      <c r="N8741" s="1796"/>
    </row>
    <row r="8742" spans="2:14" x14ac:dyDescent="0.35">
      <c r="B8742" s="1796"/>
      <c r="N8742" s="1796"/>
    </row>
    <row r="8743" spans="2:14" x14ac:dyDescent="0.35">
      <c r="B8743" s="1796"/>
      <c r="N8743" s="1796"/>
    </row>
    <row r="8744" spans="2:14" x14ac:dyDescent="0.35">
      <c r="B8744" s="1796"/>
      <c r="N8744" s="1796"/>
    </row>
    <row r="8745" spans="2:14" x14ac:dyDescent="0.35">
      <c r="B8745" s="1796"/>
      <c r="N8745" s="1796"/>
    </row>
    <row r="8746" spans="2:14" x14ac:dyDescent="0.35">
      <c r="B8746" s="1796"/>
      <c r="N8746" s="1796"/>
    </row>
    <row r="8747" spans="2:14" x14ac:dyDescent="0.35">
      <c r="B8747" s="1796"/>
      <c r="N8747" s="1796"/>
    </row>
    <row r="8748" spans="2:14" x14ac:dyDescent="0.35">
      <c r="B8748" s="1796"/>
      <c r="N8748" s="1796"/>
    </row>
    <row r="8749" spans="2:14" x14ac:dyDescent="0.35">
      <c r="B8749" s="1796"/>
      <c r="N8749" s="1796"/>
    </row>
    <row r="8750" spans="2:14" x14ac:dyDescent="0.35">
      <c r="B8750" s="1796"/>
      <c r="N8750" s="1796"/>
    </row>
    <row r="8751" spans="2:14" x14ac:dyDescent="0.35">
      <c r="B8751" s="1796"/>
      <c r="N8751" s="1796"/>
    </row>
    <row r="8752" spans="2:14" x14ac:dyDescent="0.35">
      <c r="B8752" s="1796"/>
      <c r="N8752" s="1796"/>
    </row>
    <row r="8753" spans="2:14" x14ac:dyDescent="0.35">
      <c r="B8753" s="1796"/>
      <c r="N8753" s="1796"/>
    </row>
    <row r="8754" spans="2:14" x14ac:dyDescent="0.35">
      <c r="B8754" s="1796"/>
      <c r="N8754" s="1796"/>
    </row>
    <row r="8755" spans="2:14" x14ac:dyDescent="0.35">
      <c r="B8755" s="1796"/>
      <c r="N8755" s="1796"/>
    </row>
    <row r="8756" spans="2:14" x14ac:dyDescent="0.35">
      <c r="B8756" s="1796"/>
      <c r="N8756" s="1796"/>
    </row>
    <row r="8757" spans="2:14" x14ac:dyDescent="0.35">
      <c r="B8757" s="1796"/>
      <c r="N8757" s="1796"/>
    </row>
    <row r="8758" spans="2:14" x14ac:dyDescent="0.35">
      <c r="B8758" s="1796"/>
      <c r="N8758" s="1796"/>
    </row>
    <row r="8759" spans="2:14" x14ac:dyDescent="0.35">
      <c r="B8759" s="1796"/>
      <c r="N8759" s="1796"/>
    </row>
    <row r="8760" spans="2:14" x14ac:dyDescent="0.35">
      <c r="B8760" s="1796"/>
      <c r="N8760" s="1796"/>
    </row>
    <row r="8761" spans="2:14" x14ac:dyDescent="0.35">
      <c r="B8761" s="1796"/>
      <c r="N8761" s="1796"/>
    </row>
    <row r="8762" spans="2:14" x14ac:dyDescent="0.35">
      <c r="B8762" s="1796"/>
      <c r="N8762" s="1796"/>
    </row>
    <row r="8763" spans="2:14" x14ac:dyDescent="0.35">
      <c r="B8763" s="1796"/>
      <c r="N8763" s="1796"/>
    </row>
    <row r="8764" spans="2:14" x14ac:dyDescent="0.35">
      <c r="B8764" s="1796"/>
      <c r="N8764" s="1796"/>
    </row>
    <row r="8765" spans="2:14" x14ac:dyDescent="0.35">
      <c r="B8765" s="1796"/>
      <c r="N8765" s="1796"/>
    </row>
    <row r="8766" spans="2:14" x14ac:dyDescent="0.35">
      <c r="B8766" s="1796"/>
      <c r="N8766" s="1796"/>
    </row>
    <row r="8767" spans="2:14" x14ac:dyDescent="0.35">
      <c r="B8767" s="1796"/>
      <c r="N8767" s="1796"/>
    </row>
    <row r="8768" spans="2:14" x14ac:dyDescent="0.35">
      <c r="B8768" s="1796"/>
      <c r="N8768" s="1796"/>
    </row>
    <row r="8769" spans="2:14" x14ac:dyDescent="0.35">
      <c r="B8769" s="1796"/>
      <c r="N8769" s="1796"/>
    </row>
    <row r="8770" spans="2:14" x14ac:dyDescent="0.35">
      <c r="B8770" s="1796"/>
      <c r="N8770" s="1796"/>
    </row>
    <row r="8771" spans="2:14" x14ac:dyDescent="0.35">
      <c r="B8771" s="1796"/>
      <c r="N8771" s="1796"/>
    </row>
    <row r="8772" spans="2:14" x14ac:dyDescent="0.35">
      <c r="B8772" s="1796"/>
      <c r="N8772" s="1796"/>
    </row>
    <row r="8773" spans="2:14" x14ac:dyDescent="0.35">
      <c r="B8773" s="1796"/>
      <c r="N8773" s="1796"/>
    </row>
    <row r="8774" spans="2:14" x14ac:dyDescent="0.35">
      <c r="B8774" s="1796"/>
      <c r="N8774" s="1796"/>
    </row>
    <row r="8775" spans="2:14" x14ac:dyDescent="0.35">
      <c r="B8775" s="1796"/>
      <c r="N8775" s="1796"/>
    </row>
    <row r="8776" spans="2:14" x14ac:dyDescent="0.35">
      <c r="B8776" s="1796"/>
      <c r="N8776" s="1796"/>
    </row>
    <row r="8777" spans="2:14" x14ac:dyDescent="0.35">
      <c r="B8777" s="1796"/>
      <c r="N8777" s="1796"/>
    </row>
    <row r="8778" spans="2:14" x14ac:dyDescent="0.35">
      <c r="B8778" s="1796"/>
      <c r="N8778" s="1796"/>
    </row>
    <row r="8779" spans="2:14" x14ac:dyDescent="0.35">
      <c r="B8779" s="1796"/>
      <c r="N8779" s="1796"/>
    </row>
    <row r="8780" spans="2:14" x14ac:dyDescent="0.35">
      <c r="B8780" s="1796"/>
      <c r="N8780" s="1796"/>
    </row>
    <row r="8781" spans="2:14" x14ac:dyDescent="0.35">
      <c r="B8781" s="1796"/>
      <c r="N8781" s="1796"/>
    </row>
    <row r="8782" spans="2:14" x14ac:dyDescent="0.35">
      <c r="B8782" s="1796"/>
      <c r="N8782" s="1796"/>
    </row>
    <row r="8783" spans="2:14" x14ac:dyDescent="0.35">
      <c r="B8783" s="1796"/>
      <c r="N8783" s="1796"/>
    </row>
    <row r="8784" spans="2:14" x14ac:dyDescent="0.35">
      <c r="B8784" s="1796"/>
      <c r="N8784" s="1796"/>
    </row>
    <row r="8785" spans="2:14" x14ac:dyDescent="0.35">
      <c r="B8785" s="1796"/>
      <c r="N8785" s="1796"/>
    </row>
    <row r="8786" spans="2:14" x14ac:dyDescent="0.35">
      <c r="B8786" s="1796"/>
      <c r="N8786" s="1796"/>
    </row>
    <row r="8787" spans="2:14" x14ac:dyDescent="0.35">
      <c r="B8787" s="1796"/>
      <c r="N8787" s="1796"/>
    </row>
    <row r="8788" spans="2:14" x14ac:dyDescent="0.35">
      <c r="B8788" s="1796"/>
      <c r="N8788" s="1796"/>
    </row>
    <row r="8789" spans="2:14" x14ac:dyDescent="0.35">
      <c r="B8789" s="1796"/>
      <c r="N8789" s="1796"/>
    </row>
    <row r="8790" spans="2:14" x14ac:dyDescent="0.35">
      <c r="B8790" s="1796"/>
      <c r="N8790" s="1796"/>
    </row>
    <row r="8791" spans="2:14" x14ac:dyDescent="0.35">
      <c r="B8791" s="1796"/>
      <c r="N8791" s="1796"/>
    </row>
    <row r="8792" spans="2:14" x14ac:dyDescent="0.35">
      <c r="B8792" s="1796"/>
      <c r="N8792" s="1796"/>
    </row>
    <row r="8793" spans="2:14" x14ac:dyDescent="0.35">
      <c r="B8793" s="1796"/>
      <c r="N8793" s="1796"/>
    </row>
    <row r="8794" spans="2:14" x14ac:dyDescent="0.35">
      <c r="B8794" s="1796"/>
      <c r="N8794" s="1796"/>
    </row>
    <row r="8795" spans="2:14" x14ac:dyDescent="0.35">
      <c r="B8795" s="1796"/>
      <c r="N8795" s="1796"/>
    </row>
    <row r="8796" spans="2:14" x14ac:dyDescent="0.35">
      <c r="B8796" s="1796"/>
      <c r="N8796" s="1796"/>
    </row>
    <row r="8797" spans="2:14" x14ac:dyDescent="0.35">
      <c r="B8797" s="1796"/>
      <c r="N8797" s="1796"/>
    </row>
    <row r="8798" spans="2:14" x14ac:dyDescent="0.35">
      <c r="B8798" s="1796"/>
      <c r="N8798" s="1796"/>
    </row>
    <row r="8799" spans="2:14" x14ac:dyDescent="0.35">
      <c r="B8799" s="1796"/>
      <c r="N8799" s="1796"/>
    </row>
    <row r="8800" spans="2:14" x14ac:dyDescent="0.35">
      <c r="B8800" s="1796"/>
      <c r="N8800" s="1796"/>
    </row>
    <row r="8801" spans="2:14" x14ac:dyDescent="0.35">
      <c r="B8801" s="1796"/>
      <c r="N8801" s="1796"/>
    </row>
    <row r="8802" spans="2:14" x14ac:dyDescent="0.35">
      <c r="B8802" s="1796"/>
      <c r="N8802" s="1796"/>
    </row>
    <row r="8803" spans="2:14" x14ac:dyDescent="0.35">
      <c r="B8803" s="1796"/>
      <c r="N8803" s="1796"/>
    </row>
    <row r="8804" spans="2:14" x14ac:dyDescent="0.35">
      <c r="B8804" s="1796"/>
      <c r="N8804" s="1796"/>
    </row>
    <row r="8805" spans="2:14" x14ac:dyDescent="0.35">
      <c r="B8805" s="1796"/>
      <c r="N8805" s="1796"/>
    </row>
    <row r="8806" spans="2:14" x14ac:dyDescent="0.35">
      <c r="B8806" s="1796"/>
      <c r="N8806" s="1796"/>
    </row>
    <row r="8807" spans="2:14" x14ac:dyDescent="0.35">
      <c r="B8807" s="1796"/>
      <c r="N8807" s="1796"/>
    </row>
    <row r="8808" spans="2:14" x14ac:dyDescent="0.35">
      <c r="B8808" s="1796"/>
      <c r="N8808" s="1796"/>
    </row>
    <row r="8809" spans="2:14" x14ac:dyDescent="0.35">
      <c r="B8809" s="1796"/>
      <c r="N8809" s="1796"/>
    </row>
    <row r="8810" spans="2:14" x14ac:dyDescent="0.35">
      <c r="B8810" s="1796"/>
      <c r="N8810" s="1796"/>
    </row>
    <row r="8811" spans="2:14" x14ac:dyDescent="0.35">
      <c r="B8811" s="1796"/>
      <c r="N8811" s="1796"/>
    </row>
    <row r="8812" spans="2:14" x14ac:dyDescent="0.35">
      <c r="B8812" s="1796"/>
      <c r="N8812" s="1796"/>
    </row>
    <row r="8813" spans="2:14" x14ac:dyDescent="0.35">
      <c r="B8813" s="1796"/>
      <c r="N8813" s="1796"/>
    </row>
    <row r="8814" spans="2:14" x14ac:dyDescent="0.35">
      <c r="B8814" s="1796"/>
      <c r="N8814" s="1796"/>
    </row>
    <row r="8815" spans="2:14" x14ac:dyDescent="0.35">
      <c r="B8815" s="1796"/>
      <c r="N8815" s="1796"/>
    </row>
    <row r="8816" spans="2:14" x14ac:dyDescent="0.35">
      <c r="B8816" s="1796"/>
      <c r="N8816" s="1796"/>
    </row>
    <row r="8817" spans="2:14" x14ac:dyDescent="0.35">
      <c r="B8817" s="1796"/>
      <c r="N8817" s="1796"/>
    </row>
    <row r="8818" spans="2:14" x14ac:dyDescent="0.35">
      <c r="B8818" s="1796"/>
      <c r="N8818" s="1796"/>
    </row>
    <row r="8819" spans="2:14" x14ac:dyDescent="0.35">
      <c r="B8819" s="1796"/>
      <c r="N8819" s="1796"/>
    </row>
    <row r="8820" spans="2:14" x14ac:dyDescent="0.35">
      <c r="B8820" s="1796"/>
      <c r="N8820" s="1796"/>
    </row>
    <row r="8821" spans="2:14" x14ac:dyDescent="0.35">
      <c r="B8821" s="1796"/>
      <c r="N8821" s="1796"/>
    </row>
    <row r="8822" spans="2:14" x14ac:dyDescent="0.35">
      <c r="B8822" s="1796"/>
      <c r="N8822" s="1796"/>
    </row>
    <row r="8823" spans="2:14" x14ac:dyDescent="0.35">
      <c r="B8823" s="1796"/>
      <c r="N8823" s="1796"/>
    </row>
    <row r="8824" spans="2:14" x14ac:dyDescent="0.35">
      <c r="B8824" s="1796"/>
      <c r="N8824" s="1796"/>
    </row>
    <row r="8825" spans="2:14" x14ac:dyDescent="0.35">
      <c r="B8825" s="1796"/>
      <c r="N8825" s="1796"/>
    </row>
    <row r="8826" spans="2:14" x14ac:dyDescent="0.35">
      <c r="B8826" s="1796"/>
      <c r="N8826" s="1796"/>
    </row>
    <row r="8827" spans="2:14" x14ac:dyDescent="0.35">
      <c r="B8827" s="1796"/>
      <c r="N8827" s="1796"/>
    </row>
    <row r="8828" spans="2:14" x14ac:dyDescent="0.35">
      <c r="B8828" s="1796"/>
      <c r="N8828" s="1796"/>
    </row>
    <row r="8829" spans="2:14" x14ac:dyDescent="0.35">
      <c r="B8829" s="1796"/>
      <c r="N8829" s="1796"/>
    </row>
    <row r="8830" spans="2:14" x14ac:dyDescent="0.35">
      <c r="B8830" s="1796"/>
      <c r="N8830" s="1796"/>
    </row>
    <row r="8831" spans="2:14" x14ac:dyDescent="0.35">
      <c r="B8831" s="1796"/>
      <c r="N8831" s="1796"/>
    </row>
    <row r="8832" spans="2:14" x14ac:dyDescent="0.35">
      <c r="B8832" s="1796"/>
      <c r="N8832" s="1796"/>
    </row>
    <row r="8833" spans="2:14" x14ac:dyDescent="0.35">
      <c r="B8833" s="1796"/>
      <c r="N8833" s="1796"/>
    </row>
    <row r="8834" spans="2:14" x14ac:dyDescent="0.35">
      <c r="B8834" s="1796"/>
      <c r="N8834" s="1796"/>
    </row>
    <row r="8835" spans="2:14" x14ac:dyDescent="0.35">
      <c r="B8835" s="1796"/>
      <c r="N8835" s="1796"/>
    </row>
    <row r="8836" spans="2:14" x14ac:dyDescent="0.35">
      <c r="B8836" s="1796"/>
      <c r="N8836" s="1796"/>
    </row>
    <row r="8837" spans="2:14" x14ac:dyDescent="0.35">
      <c r="B8837" s="1796"/>
      <c r="N8837" s="1796"/>
    </row>
    <row r="8838" spans="2:14" x14ac:dyDescent="0.35">
      <c r="B8838" s="1796"/>
      <c r="N8838" s="1796"/>
    </row>
    <row r="8839" spans="2:14" x14ac:dyDescent="0.35">
      <c r="B8839" s="1796"/>
      <c r="N8839" s="1796"/>
    </row>
    <row r="8840" spans="2:14" x14ac:dyDescent="0.35">
      <c r="B8840" s="1796"/>
      <c r="N8840" s="1796"/>
    </row>
    <row r="8841" spans="2:14" x14ac:dyDescent="0.35">
      <c r="B8841" s="1796"/>
      <c r="N8841" s="1796"/>
    </row>
    <row r="8842" spans="2:14" x14ac:dyDescent="0.35">
      <c r="B8842" s="1796"/>
      <c r="N8842" s="1796"/>
    </row>
    <row r="8843" spans="2:14" x14ac:dyDescent="0.35">
      <c r="B8843" s="1796"/>
      <c r="N8843" s="1796"/>
    </row>
    <row r="8844" spans="2:14" x14ac:dyDescent="0.35">
      <c r="B8844" s="1796"/>
      <c r="N8844" s="1796"/>
    </row>
    <row r="8845" spans="2:14" x14ac:dyDescent="0.35">
      <c r="B8845" s="1796"/>
      <c r="N8845" s="1796"/>
    </row>
    <row r="8846" spans="2:14" x14ac:dyDescent="0.35">
      <c r="B8846" s="1796"/>
      <c r="N8846" s="1796"/>
    </row>
    <row r="8847" spans="2:14" x14ac:dyDescent="0.35">
      <c r="B8847" s="1796"/>
      <c r="N8847" s="1796"/>
    </row>
    <row r="8848" spans="2:14" x14ac:dyDescent="0.35">
      <c r="B8848" s="1796"/>
      <c r="N8848" s="1796"/>
    </row>
    <row r="8849" spans="2:14" x14ac:dyDescent="0.35">
      <c r="B8849" s="1796"/>
      <c r="N8849" s="1796"/>
    </row>
    <row r="8850" spans="2:14" x14ac:dyDescent="0.35">
      <c r="B8850" s="1796"/>
      <c r="N8850" s="1796"/>
    </row>
    <row r="8851" spans="2:14" x14ac:dyDescent="0.35">
      <c r="B8851" s="1796"/>
      <c r="N8851" s="1796"/>
    </row>
    <row r="8852" spans="2:14" x14ac:dyDescent="0.35">
      <c r="B8852" s="1796"/>
      <c r="N8852" s="1796"/>
    </row>
    <row r="8853" spans="2:14" x14ac:dyDescent="0.35">
      <c r="B8853" s="1796"/>
      <c r="N8853" s="1796"/>
    </row>
    <row r="8854" spans="2:14" x14ac:dyDescent="0.35">
      <c r="B8854" s="1796"/>
      <c r="N8854" s="1796"/>
    </row>
    <row r="8855" spans="2:14" x14ac:dyDescent="0.35">
      <c r="B8855" s="1796"/>
      <c r="N8855" s="1796"/>
    </row>
    <row r="8856" spans="2:14" x14ac:dyDescent="0.35">
      <c r="B8856" s="1796"/>
      <c r="N8856" s="1796"/>
    </row>
    <row r="8857" spans="2:14" x14ac:dyDescent="0.35">
      <c r="B8857" s="1796"/>
      <c r="N8857" s="1796"/>
    </row>
    <row r="8858" spans="2:14" x14ac:dyDescent="0.35">
      <c r="B8858" s="1796"/>
      <c r="N8858" s="1796"/>
    </row>
    <row r="8859" spans="2:14" x14ac:dyDescent="0.35">
      <c r="B8859" s="1796"/>
      <c r="N8859" s="1796"/>
    </row>
    <row r="8860" spans="2:14" x14ac:dyDescent="0.35">
      <c r="B8860" s="1796"/>
      <c r="N8860" s="1796"/>
    </row>
    <row r="8861" spans="2:14" x14ac:dyDescent="0.35">
      <c r="B8861" s="1796"/>
      <c r="N8861" s="1796"/>
    </row>
    <row r="8862" spans="2:14" x14ac:dyDescent="0.35">
      <c r="B8862" s="1796"/>
      <c r="N8862" s="1796"/>
    </row>
    <row r="8863" spans="2:14" x14ac:dyDescent="0.35">
      <c r="B8863" s="1796"/>
      <c r="N8863" s="1796"/>
    </row>
    <row r="8864" spans="2:14" x14ac:dyDescent="0.35">
      <c r="B8864" s="1796"/>
      <c r="N8864" s="1796"/>
    </row>
    <row r="8865" spans="2:14" x14ac:dyDescent="0.35">
      <c r="B8865" s="1796"/>
      <c r="N8865" s="1796"/>
    </row>
    <row r="8866" spans="2:14" x14ac:dyDescent="0.35">
      <c r="B8866" s="1796"/>
      <c r="N8866" s="1796"/>
    </row>
    <row r="8867" spans="2:14" x14ac:dyDescent="0.35">
      <c r="B8867" s="1796"/>
      <c r="N8867" s="1796"/>
    </row>
    <row r="8868" spans="2:14" x14ac:dyDescent="0.35">
      <c r="B8868" s="1796"/>
      <c r="N8868" s="1796"/>
    </row>
    <row r="8869" spans="2:14" x14ac:dyDescent="0.35">
      <c r="B8869" s="1796"/>
      <c r="N8869" s="1796"/>
    </row>
    <row r="8870" spans="2:14" x14ac:dyDescent="0.35">
      <c r="B8870" s="1796"/>
      <c r="N8870" s="1796"/>
    </row>
    <row r="8871" spans="2:14" x14ac:dyDescent="0.35">
      <c r="B8871" s="1796"/>
      <c r="N8871" s="1796"/>
    </row>
    <row r="8872" spans="2:14" x14ac:dyDescent="0.35">
      <c r="B8872" s="1796"/>
      <c r="N8872" s="1796"/>
    </row>
    <row r="8873" spans="2:14" x14ac:dyDescent="0.35">
      <c r="B8873" s="1796"/>
      <c r="N8873" s="1796"/>
    </row>
    <row r="8874" spans="2:14" x14ac:dyDescent="0.35">
      <c r="B8874" s="1796"/>
      <c r="N8874" s="1796"/>
    </row>
    <row r="8875" spans="2:14" x14ac:dyDescent="0.35">
      <c r="B8875" s="1796"/>
      <c r="N8875" s="1796"/>
    </row>
    <row r="8876" spans="2:14" x14ac:dyDescent="0.35">
      <c r="B8876" s="1796"/>
      <c r="N8876" s="1796"/>
    </row>
    <row r="8877" spans="2:14" x14ac:dyDescent="0.35">
      <c r="B8877" s="1796"/>
      <c r="N8877" s="1796"/>
    </row>
    <row r="8878" spans="2:14" x14ac:dyDescent="0.35">
      <c r="B8878" s="1796"/>
      <c r="N8878" s="1796"/>
    </row>
    <row r="8879" spans="2:14" x14ac:dyDescent="0.35">
      <c r="B8879" s="1796"/>
      <c r="N8879" s="1796"/>
    </row>
    <row r="8880" spans="2:14" x14ac:dyDescent="0.35">
      <c r="B8880" s="1796"/>
      <c r="N8880" s="1796"/>
    </row>
    <row r="8881" spans="2:14" x14ac:dyDescent="0.35">
      <c r="B8881" s="1796"/>
      <c r="N8881" s="1796"/>
    </row>
    <row r="8882" spans="2:14" x14ac:dyDescent="0.35">
      <c r="B8882" s="1796"/>
      <c r="N8882" s="1796"/>
    </row>
    <row r="8883" spans="2:14" x14ac:dyDescent="0.35">
      <c r="B8883" s="1796"/>
      <c r="N8883" s="1796"/>
    </row>
    <row r="8884" spans="2:14" x14ac:dyDescent="0.35">
      <c r="B8884" s="1796"/>
      <c r="N8884" s="1796"/>
    </row>
    <row r="8885" spans="2:14" x14ac:dyDescent="0.35">
      <c r="B8885" s="1796"/>
      <c r="N8885" s="1796"/>
    </row>
    <row r="8886" spans="2:14" x14ac:dyDescent="0.35">
      <c r="B8886" s="1796"/>
      <c r="N8886" s="1796"/>
    </row>
    <row r="8887" spans="2:14" x14ac:dyDescent="0.35">
      <c r="B8887" s="1796"/>
      <c r="N8887" s="1796"/>
    </row>
    <row r="8888" spans="2:14" x14ac:dyDescent="0.35">
      <c r="B8888" s="1796"/>
      <c r="N8888" s="1796"/>
    </row>
    <row r="8889" spans="2:14" x14ac:dyDescent="0.35">
      <c r="B8889" s="1796"/>
      <c r="N8889" s="1796"/>
    </row>
    <row r="8890" spans="2:14" x14ac:dyDescent="0.35">
      <c r="B8890" s="1796"/>
      <c r="N8890" s="1796"/>
    </row>
    <row r="8891" spans="2:14" x14ac:dyDescent="0.35">
      <c r="B8891" s="1796"/>
      <c r="N8891" s="1796"/>
    </row>
    <row r="8892" spans="2:14" x14ac:dyDescent="0.35">
      <c r="B8892" s="1796"/>
      <c r="N8892" s="1796"/>
    </row>
    <row r="8893" spans="2:14" x14ac:dyDescent="0.35">
      <c r="B8893" s="1796"/>
      <c r="N8893" s="1796"/>
    </row>
    <row r="8894" spans="2:14" x14ac:dyDescent="0.35">
      <c r="B8894" s="1796"/>
      <c r="N8894" s="1796"/>
    </row>
    <row r="8895" spans="2:14" x14ac:dyDescent="0.35">
      <c r="B8895" s="1796"/>
      <c r="N8895" s="1796"/>
    </row>
    <row r="8896" spans="2:14" x14ac:dyDescent="0.35">
      <c r="B8896" s="1796"/>
      <c r="N8896" s="1796"/>
    </row>
    <row r="8897" spans="2:14" x14ac:dyDescent="0.35">
      <c r="B8897" s="1796"/>
      <c r="N8897" s="1796"/>
    </row>
    <row r="8898" spans="2:14" x14ac:dyDescent="0.35">
      <c r="B8898" s="1796"/>
      <c r="N8898" s="1796"/>
    </row>
    <row r="8899" spans="2:14" x14ac:dyDescent="0.35">
      <c r="B8899" s="1796"/>
      <c r="N8899" s="1796"/>
    </row>
    <row r="8900" spans="2:14" x14ac:dyDescent="0.35">
      <c r="B8900" s="1796"/>
      <c r="N8900" s="1796"/>
    </row>
    <row r="8901" spans="2:14" x14ac:dyDescent="0.35">
      <c r="B8901" s="1796"/>
      <c r="N8901" s="1796"/>
    </row>
    <row r="8902" spans="2:14" x14ac:dyDescent="0.35">
      <c r="B8902" s="1796"/>
      <c r="N8902" s="1796"/>
    </row>
    <row r="8903" spans="2:14" x14ac:dyDescent="0.35">
      <c r="B8903" s="1796"/>
      <c r="N8903" s="1796"/>
    </row>
    <row r="8904" spans="2:14" x14ac:dyDescent="0.35">
      <c r="B8904" s="1796"/>
      <c r="N8904" s="1796"/>
    </row>
    <row r="8905" spans="2:14" x14ac:dyDescent="0.35">
      <c r="B8905" s="1796"/>
      <c r="N8905" s="1796"/>
    </row>
    <row r="8906" spans="2:14" x14ac:dyDescent="0.35">
      <c r="B8906" s="1796"/>
      <c r="N8906" s="1796"/>
    </row>
    <row r="8907" spans="2:14" x14ac:dyDescent="0.35">
      <c r="B8907" s="1796"/>
      <c r="N8907" s="1796"/>
    </row>
    <row r="8908" spans="2:14" x14ac:dyDescent="0.35">
      <c r="B8908" s="1796"/>
      <c r="N8908" s="1796"/>
    </row>
    <row r="8909" spans="2:14" x14ac:dyDescent="0.35">
      <c r="B8909" s="1796"/>
      <c r="N8909" s="1796"/>
    </row>
    <row r="8910" spans="2:14" x14ac:dyDescent="0.35">
      <c r="B8910" s="1796"/>
      <c r="N8910" s="1796"/>
    </row>
    <row r="8911" spans="2:14" x14ac:dyDescent="0.35">
      <c r="B8911" s="1796"/>
      <c r="N8911" s="1796"/>
    </row>
    <row r="8912" spans="2:14" x14ac:dyDescent="0.35">
      <c r="B8912" s="1796"/>
      <c r="N8912" s="1796"/>
    </row>
    <row r="8913" spans="2:14" x14ac:dyDescent="0.35">
      <c r="B8913" s="1796"/>
      <c r="N8913" s="1796"/>
    </row>
    <row r="8914" spans="2:14" x14ac:dyDescent="0.35">
      <c r="B8914" s="1796"/>
      <c r="N8914" s="1796"/>
    </row>
    <row r="8915" spans="2:14" x14ac:dyDescent="0.35">
      <c r="B8915" s="1796"/>
      <c r="N8915" s="1796"/>
    </row>
    <row r="8916" spans="2:14" x14ac:dyDescent="0.35">
      <c r="B8916" s="1796"/>
      <c r="N8916" s="1796"/>
    </row>
    <row r="8917" spans="2:14" x14ac:dyDescent="0.35">
      <c r="B8917" s="1796"/>
      <c r="N8917" s="1796"/>
    </row>
    <row r="8918" spans="2:14" x14ac:dyDescent="0.35">
      <c r="B8918" s="1796"/>
      <c r="N8918" s="1796"/>
    </row>
    <row r="8919" spans="2:14" x14ac:dyDescent="0.35">
      <c r="B8919" s="1796"/>
      <c r="N8919" s="1796"/>
    </row>
    <row r="8920" spans="2:14" x14ac:dyDescent="0.35">
      <c r="B8920" s="1796"/>
      <c r="N8920" s="1796"/>
    </row>
    <row r="8921" spans="2:14" x14ac:dyDescent="0.35">
      <c r="B8921" s="1796"/>
      <c r="N8921" s="1796"/>
    </row>
    <row r="8922" spans="2:14" x14ac:dyDescent="0.35">
      <c r="B8922" s="1796"/>
      <c r="N8922" s="1796"/>
    </row>
    <row r="8923" spans="2:14" x14ac:dyDescent="0.35">
      <c r="B8923" s="1796"/>
      <c r="N8923" s="1796"/>
    </row>
    <row r="8924" spans="2:14" x14ac:dyDescent="0.35">
      <c r="B8924" s="1796"/>
      <c r="N8924" s="1796"/>
    </row>
    <row r="8925" spans="2:14" x14ac:dyDescent="0.35">
      <c r="B8925" s="1796"/>
      <c r="N8925" s="1796"/>
    </row>
    <row r="8926" spans="2:14" x14ac:dyDescent="0.35">
      <c r="B8926" s="1796"/>
      <c r="N8926" s="1796"/>
    </row>
    <row r="8927" spans="2:14" x14ac:dyDescent="0.35">
      <c r="B8927" s="1796"/>
      <c r="N8927" s="1796"/>
    </row>
    <row r="8928" spans="2:14" x14ac:dyDescent="0.35">
      <c r="B8928" s="1796"/>
      <c r="N8928" s="1796"/>
    </row>
    <row r="8929" spans="2:14" x14ac:dyDescent="0.35">
      <c r="B8929" s="1796"/>
      <c r="N8929" s="1796"/>
    </row>
    <row r="8930" spans="2:14" x14ac:dyDescent="0.35">
      <c r="B8930" s="1796"/>
      <c r="N8930" s="1796"/>
    </row>
    <row r="8931" spans="2:14" x14ac:dyDescent="0.35">
      <c r="B8931" s="1796"/>
      <c r="N8931" s="1796"/>
    </row>
    <row r="8932" spans="2:14" x14ac:dyDescent="0.35">
      <c r="B8932" s="1796"/>
      <c r="N8932" s="1796"/>
    </row>
    <row r="8933" spans="2:14" x14ac:dyDescent="0.35">
      <c r="B8933" s="1796"/>
      <c r="N8933" s="1796"/>
    </row>
    <row r="8934" spans="2:14" x14ac:dyDescent="0.35">
      <c r="B8934" s="1796"/>
      <c r="N8934" s="1796"/>
    </row>
    <row r="8935" spans="2:14" x14ac:dyDescent="0.35">
      <c r="B8935" s="1796"/>
      <c r="N8935" s="1796"/>
    </row>
    <row r="8936" spans="2:14" x14ac:dyDescent="0.35">
      <c r="B8936" s="1796"/>
      <c r="N8936" s="1796"/>
    </row>
    <row r="8937" spans="2:14" x14ac:dyDescent="0.35">
      <c r="B8937" s="1796"/>
      <c r="N8937" s="1796"/>
    </row>
    <row r="8938" spans="2:14" x14ac:dyDescent="0.35">
      <c r="B8938" s="1796"/>
      <c r="N8938" s="1796"/>
    </row>
    <row r="8939" spans="2:14" x14ac:dyDescent="0.35">
      <c r="B8939" s="1796"/>
      <c r="N8939" s="1796"/>
    </row>
    <row r="8940" spans="2:14" x14ac:dyDescent="0.35">
      <c r="B8940" s="1796"/>
      <c r="N8940" s="1796"/>
    </row>
    <row r="8941" spans="2:14" x14ac:dyDescent="0.35">
      <c r="B8941" s="1796"/>
      <c r="N8941" s="1796"/>
    </row>
    <row r="8942" spans="2:14" x14ac:dyDescent="0.35">
      <c r="B8942" s="1796"/>
      <c r="N8942" s="1796"/>
    </row>
    <row r="8943" spans="2:14" x14ac:dyDescent="0.35">
      <c r="B8943" s="1796"/>
      <c r="N8943" s="1796"/>
    </row>
    <row r="8944" spans="2:14" x14ac:dyDescent="0.35">
      <c r="B8944" s="1796"/>
      <c r="N8944" s="1796"/>
    </row>
    <row r="8945" spans="2:14" x14ac:dyDescent="0.35">
      <c r="B8945" s="1796"/>
      <c r="N8945" s="1796"/>
    </row>
    <row r="8946" spans="2:14" x14ac:dyDescent="0.35">
      <c r="B8946" s="1796"/>
      <c r="N8946" s="1796"/>
    </row>
    <row r="8947" spans="2:14" x14ac:dyDescent="0.35">
      <c r="B8947" s="1796"/>
      <c r="N8947" s="1796"/>
    </row>
    <row r="8948" spans="2:14" x14ac:dyDescent="0.35">
      <c r="B8948" s="1796"/>
      <c r="N8948" s="1796"/>
    </row>
    <row r="8949" spans="2:14" x14ac:dyDescent="0.35">
      <c r="B8949" s="1796"/>
      <c r="N8949" s="1796"/>
    </row>
    <row r="8950" spans="2:14" x14ac:dyDescent="0.35">
      <c r="B8950" s="1796"/>
      <c r="N8950" s="1796"/>
    </row>
    <row r="8951" spans="2:14" x14ac:dyDescent="0.35">
      <c r="B8951" s="1796"/>
      <c r="N8951" s="1796"/>
    </row>
    <row r="8952" spans="2:14" x14ac:dyDescent="0.35">
      <c r="B8952" s="1796"/>
      <c r="N8952" s="1796"/>
    </row>
    <row r="8953" spans="2:14" x14ac:dyDescent="0.35">
      <c r="B8953" s="1796"/>
      <c r="N8953" s="1796"/>
    </row>
    <row r="8954" spans="2:14" x14ac:dyDescent="0.35">
      <c r="B8954" s="1796"/>
      <c r="N8954" s="1796"/>
    </row>
    <row r="8955" spans="2:14" x14ac:dyDescent="0.35">
      <c r="B8955" s="1796"/>
      <c r="N8955" s="1796"/>
    </row>
    <row r="8956" spans="2:14" x14ac:dyDescent="0.35">
      <c r="B8956" s="1796"/>
      <c r="N8956" s="1796"/>
    </row>
    <row r="8957" spans="2:14" x14ac:dyDescent="0.35">
      <c r="B8957" s="1796"/>
      <c r="N8957" s="1796"/>
    </row>
    <row r="8958" spans="2:14" x14ac:dyDescent="0.35">
      <c r="B8958" s="1796"/>
      <c r="N8958" s="1796"/>
    </row>
    <row r="8959" spans="2:14" x14ac:dyDescent="0.35">
      <c r="B8959" s="1796"/>
      <c r="N8959" s="1796"/>
    </row>
    <row r="8960" spans="2:14" x14ac:dyDescent="0.35">
      <c r="B8960" s="1796"/>
      <c r="N8960" s="1796"/>
    </row>
    <row r="8961" spans="2:14" x14ac:dyDescent="0.35">
      <c r="B8961" s="1796"/>
      <c r="N8961" s="1796"/>
    </row>
    <row r="8962" spans="2:14" x14ac:dyDescent="0.35">
      <c r="B8962" s="1796"/>
      <c r="N8962" s="1796"/>
    </row>
    <row r="8963" spans="2:14" x14ac:dyDescent="0.35">
      <c r="B8963" s="1796"/>
      <c r="N8963" s="1796"/>
    </row>
    <row r="8964" spans="2:14" x14ac:dyDescent="0.35">
      <c r="B8964" s="1796"/>
      <c r="N8964" s="1796"/>
    </row>
    <row r="8965" spans="2:14" x14ac:dyDescent="0.35">
      <c r="B8965" s="1796"/>
      <c r="N8965" s="1796"/>
    </row>
    <row r="8966" spans="2:14" x14ac:dyDescent="0.35">
      <c r="B8966" s="1796"/>
      <c r="N8966" s="1796"/>
    </row>
    <row r="8967" spans="2:14" x14ac:dyDescent="0.35">
      <c r="B8967" s="1796"/>
      <c r="N8967" s="1796"/>
    </row>
    <row r="8968" spans="2:14" x14ac:dyDescent="0.35">
      <c r="B8968" s="1796"/>
      <c r="N8968" s="1796"/>
    </row>
    <row r="8969" spans="2:14" x14ac:dyDescent="0.35">
      <c r="B8969" s="1796"/>
      <c r="N8969" s="1796"/>
    </row>
    <row r="8970" spans="2:14" x14ac:dyDescent="0.35">
      <c r="B8970" s="1796"/>
      <c r="N8970" s="1796"/>
    </row>
    <row r="8971" spans="2:14" x14ac:dyDescent="0.35">
      <c r="B8971" s="1796"/>
      <c r="N8971" s="1796"/>
    </row>
    <row r="8972" spans="2:14" x14ac:dyDescent="0.35">
      <c r="B8972" s="1796"/>
      <c r="N8972" s="1796"/>
    </row>
    <row r="8973" spans="2:14" x14ac:dyDescent="0.35">
      <c r="B8973" s="1796"/>
      <c r="N8973" s="1796"/>
    </row>
    <row r="8974" spans="2:14" x14ac:dyDescent="0.35">
      <c r="B8974" s="1796"/>
      <c r="N8974" s="1796"/>
    </row>
    <row r="8975" spans="2:14" x14ac:dyDescent="0.35">
      <c r="B8975" s="1796"/>
      <c r="N8975" s="1796"/>
    </row>
    <row r="8976" spans="2:14" x14ac:dyDescent="0.35">
      <c r="B8976" s="1796"/>
      <c r="N8976" s="1796"/>
    </row>
    <row r="8977" spans="2:14" x14ac:dyDescent="0.35">
      <c r="B8977" s="1796"/>
      <c r="N8977" s="1796"/>
    </row>
    <row r="8978" spans="2:14" x14ac:dyDescent="0.35">
      <c r="B8978" s="1796"/>
      <c r="N8978" s="1796"/>
    </row>
    <row r="8979" spans="2:14" x14ac:dyDescent="0.35">
      <c r="B8979" s="1796"/>
      <c r="N8979" s="1796"/>
    </row>
    <row r="8980" spans="2:14" x14ac:dyDescent="0.35">
      <c r="B8980" s="1796"/>
      <c r="N8980" s="1796"/>
    </row>
    <row r="8981" spans="2:14" x14ac:dyDescent="0.35">
      <c r="B8981" s="1796"/>
      <c r="N8981" s="1796"/>
    </row>
    <row r="8982" spans="2:14" x14ac:dyDescent="0.35">
      <c r="B8982" s="1796"/>
      <c r="N8982" s="1796"/>
    </row>
    <row r="8983" spans="2:14" x14ac:dyDescent="0.35">
      <c r="B8983" s="1796"/>
      <c r="N8983" s="1796"/>
    </row>
    <row r="8984" spans="2:14" x14ac:dyDescent="0.35">
      <c r="B8984" s="1796"/>
      <c r="N8984" s="1796"/>
    </row>
    <row r="8985" spans="2:14" x14ac:dyDescent="0.35">
      <c r="B8985" s="1796"/>
      <c r="N8985" s="1796"/>
    </row>
    <row r="8986" spans="2:14" x14ac:dyDescent="0.35">
      <c r="B8986" s="1796"/>
      <c r="N8986" s="1796"/>
    </row>
    <row r="8987" spans="2:14" x14ac:dyDescent="0.35">
      <c r="B8987" s="1796"/>
      <c r="N8987" s="1796"/>
    </row>
    <row r="8988" spans="2:14" x14ac:dyDescent="0.35">
      <c r="B8988" s="1796"/>
      <c r="N8988" s="1796"/>
    </row>
    <row r="8989" spans="2:14" x14ac:dyDescent="0.35">
      <c r="B8989" s="1796"/>
      <c r="N8989" s="1796"/>
    </row>
    <row r="8990" spans="2:14" x14ac:dyDescent="0.35">
      <c r="B8990" s="1796"/>
      <c r="N8990" s="1796"/>
    </row>
    <row r="8991" spans="2:14" x14ac:dyDescent="0.35">
      <c r="B8991" s="1796"/>
      <c r="N8991" s="1796"/>
    </row>
    <row r="8992" spans="2:14" x14ac:dyDescent="0.35">
      <c r="B8992" s="1796"/>
      <c r="N8992" s="1796"/>
    </row>
    <row r="8993" spans="2:14" x14ac:dyDescent="0.35">
      <c r="B8993" s="1796"/>
      <c r="N8993" s="1796"/>
    </row>
    <row r="8994" spans="2:14" x14ac:dyDescent="0.35">
      <c r="B8994" s="1796"/>
      <c r="N8994" s="1796"/>
    </row>
    <row r="8995" spans="2:14" x14ac:dyDescent="0.35">
      <c r="B8995" s="1796"/>
      <c r="N8995" s="1796"/>
    </row>
    <row r="8996" spans="2:14" x14ac:dyDescent="0.35">
      <c r="B8996" s="1796"/>
      <c r="N8996" s="1796"/>
    </row>
    <row r="8997" spans="2:14" x14ac:dyDescent="0.35">
      <c r="B8997" s="1796"/>
      <c r="N8997" s="1796"/>
    </row>
    <row r="8998" spans="2:14" x14ac:dyDescent="0.35">
      <c r="B8998" s="1796"/>
      <c r="N8998" s="1796"/>
    </row>
    <row r="8999" spans="2:14" x14ac:dyDescent="0.35">
      <c r="B8999" s="1796"/>
      <c r="N8999" s="1796"/>
    </row>
    <row r="9000" spans="2:14" x14ac:dyDescent="0.35">
      <c r="B9000" s="1796"/>
      <c r="N9000" s="1796"/>
    </row>
    <row r="9001" spans="2:14" x14ac:dyDescent="0.35">
      <c r="B9001" s="1796"/>
      <c r="N9001" s="1796"/>
    </row>
    <row r="9002" spans="2:14" x14ac:dyDescent="0.35">
      <c r="B9002" s="1796"/>
      <c r="N9002" s="1796"/>
    </row>
    <row r="9003" spans="2:14" x14ac:dyDescent="0.35">
      <c r="B9003" s="1796"/>
      <c r="N9003" s="1796"/>
    </row>
    <row r="9004" spans="2:14" x14ac:dyDescent="0.35">
      <c r="B9004" s="1796"/>
      <c r="N9004" s="1796"/>
    </row>
    <row r="9005" spans="2:14" x14ac:dyDescent="0.35">
      <c r="B9005" s="1796"/>
      <c r="N9005" s="1796"/>
    </row>
    <row r="9006" spans="2:14" x14ac:dyDescent="0.35">
      <c r="B9006" s="1796"/>
      <c r="N9006" s="1796"/>
    </row>
    <row r="9007" spans="2:14" x14ac:dyDescent="0.35">
      <c r="B9007" s="1796"/>
      <c r="N9007" s="1796"/>
    </row>
    <row r="9008" spans="2:14" x14ac:dyDescent="0.35">
      <c r="B9008" s="1796"/>
      <c r="N9008" s="1796"/>
    </row>
    <row r="9009" spans="2:14" x14ac:dyDescent="0.35">
      <c r="B9009" s="1796"/>
      <c r="N9009" s="1796"/>
    </row>
    <row r="9010" spans="2:14" x14ac:dyDescent="0.35">
      <c r="B9010" s="1796"/>
      <c r="N9010" s="1796"/>
    </row>
    <row r="9011" spans="2:14" x14ac:dyDescent="0.35">
      <c r="B9011" s="1796"/>
      <c r="N9011" s="1796"/>
    </row>
    <row r="9012" spans="2:14" x14ac:dyDescent="0.35">
      <c r="B9012" s="1796"/>
      <c r="N9012" s="1796"/>
    </row>
    <row r="9013" spans="2:14" x14ac:dyDescent="0.35">
      <c r="B9013" s="1796"/>
      <c r="N9013" s="1796"/>
    </row>
    <row r="9014" spans="2:14" x14ac:dyDescent="0.35">
      <c r="B9014" s="1796"/>
      <c r="N9014" s="1796"/>
    </row>
    <row r="9015" spans="2:14" x14ac:dyDescent="0.35">
      <c r="B9015" s="1796"/>
      <c r="N9015" s="1796"/>
    </row>
    <row r="9016" spans="2:14" x14ac:dyDescent="0.35">
      <c r="B9016" s="1796"/>
      <c r="N9016" s="1796"/>
    </row>
    <row r="9017" spans="2:14" x14ac:dyDescent="0.35">
      <c r="B9017" s="1796"/>
      <c r="N9017" s="1796"/>
    </row>
    <row r="9018" spans="2:14" x14ac:dyDescent="0.35">
      <c r="B9018" s="1796"/>
      <c r="N9018" s="1796"/>
    </row>
    <row r="9019" spans="2:14" x14ac:dyDescent="0.35">
      <c r="B9019" s="1796"/>
      <c r="N9019" s="1796"/>
    </row>
    <row r="9020" spans="2:14" x14ac:dyDescent="0.35">
      <c r="B9020" s="1796"/>
      <c r="N9020" s="1796"/>
    </row>
    <row r="9021" spans="2:14" x14ac:dyDescent="0.35">
      <c r="B9021" s="1796"/>
      <c r="N9021" s="1796"/>
    </row>
    <row r="9022" spans="2:14" x14ac:dyDescent="0.35">
      <c r="B9022" s="1796"/>
      <c r="N9022" s="1796"/>
    </row>
    <row r="9023" spans="2:14" x14ac:dyDescent="0.35">
      <c r="B9023" s="1796"/>
      <c r="N9023" s="1796"/>
    </row>
    <row r="9024" spans="2:14" x14ac:dyDescent="0.35">
      <c r="B9024" s="1796"/>
      <c r="N9024" s="1796"/>
    </row>
    <row r="9025" spans="2:14" x14ac:dyDescent="0.35">
      <c r="B9025" s="1796"/>
      <c r="N9025" s="1796"/>
    </row>
    <row r="9026" spans="2:14" x14ac:dyDescent="0.35">
      <c r="B9026" s="1796"/>
      <c r="N9026" s="1796"/>
    </row>
    <row r="9027" spans="2:14" x14ac:dyDescent="0.35">
      <c r="B9027" s="1796"/>
      <c r="N9027" s="1796"/>
    </row>
    <row r="9028" spans="2:14" x14ac:dyDescent="0.35">
      <c r="B9028" s="1796"/>
      <c r="N9028" s="1796"/>
    </row>
    <row r="9029" spans="2:14" x14ac:dyDescent="0.35">
      <c r="B9029" s="1796"/>
      <c r="N9029" s="1796"/>
    </row>
    <row r="9030" spans="2:14" x14ac:dyDescent="0.35">
      <c r="B9030" s="1796"/>
      <c r="N9030" s="1796"/>
    </row>
    <row r="9031" spans="2:14" x14ac:dyDescent="0.35">
      <c r="B9031" s="1796"/>
      <c r="N9031" s="1796"/>
    </row>
    <row r="9032" spans="2:14" x14ac:dyDescent="0.35">
      <c r="B9032" s="1796"/>
      <c r="N9032" s="1796"/>
    </row>
    <row r="9033" spans="2:14" x14ac:dyDescent="0.35">
      <c r="B9033" s="1796"/>
      <c r="N9033" s="1796"/>
    </row>
    <row r="9034" spans="2:14" x14ac:dyDescent="0.35">
      <c r="B9034" s="1796"/>
      <c r="N9034" s="1796"/>
    </row>
    <row r="9035" spans="2:14" x14ac:dyDescent="0.35">
      <c r="B9035" s="1796"/>
      <c r="N9035" s="1796"/>
    </row>
    <row r="9036" spans="2:14" x14ac:dyDescent="0.35">
      <c r="B9036" s="1796"/>
      <c r="N9036" s="1796"/>
    </row>
    <row r="9037" spans="2:14" x14ac:dyDescent="0.35">
      <c r="B9037" s="1796"/>
      <c r="N9037" s="1796"/>
    </row>
    <row r="9038" spans="2:14" x14ac:dyDescent="0.35">
      <c r="B9038" s="1796"/>
      <c r="N9038" s="1796"/>
    </row>
    <row r="9039" spans="2:14" x14ac:dyDescent="0.35">
      <c r="B9039" s="1796"/>
      <c r="N9039" s="1796"/>
    </row>
    <row r="9040" spans="2:14" x14ac:dyDescent="0.35">
      <c r="B9040" s="1796"/>
      <c r="N9040" s="1796"/>
    </row>
    <row r="9041" spans="2:14" x14ac:dyDescent="0.35">
      <c r="B9041" s="1796"/>
      <c r="N9041" s="1796"/>
    </row>
    <row r="9042" spans="2:14" x14ac:dyDescent="0.35">
      <c r="B9042" s="1796"/>
      <c r="N9042" s="1796"/>
    </row>
    <row r="9043" spans="2:14" x14ac:dyDescent="0.35">
      <c r="B9043" s="1796"/>
      <c r="N9043" s="1796"/>
    </row>
    <row r="9044" spans="2:14" x14ac:dyDescent="0.35">
      <c r="B9044" s="1796"/>
      <c r="N9044" s="1796"/>
    </row>
    <row r="9045" spans="2:14" x14ac:dyDescent="0.35">
      <c r="B9045" s="1796"/>
      <c r="N9045" s="1796"/>
    </row>
    <row r="9046" spans="2:14" x14ac:dyDescent="0.35">
      <c r="B9046" s="1796"/>
      <c r="N9046" s="1796"/>
    </row>
    <row r="9047" spans="2:14" x14ac:dyDescent="0.35">
      <c r="B9047" s="1796"/>
      <c r="N9047" s="1796"/>
    </row>
    <row r="9048" spans="2:14" x14ac:dyDescent="0.35">
      <c r="B9048" s="1796"/>
      <c r="N9048" s="1796"/>
    </row>
    <row r="9049" spans="2:14" x14ac:dyDescent="0.35">
      <c r="B9049" s="1796"/>
      <c r="N9049" s="1796"/>
    </row>
    <row r="9050" spans="2:14" x14ac:dyDescent="0.35">
      <c r="B9050" s="1796"/>
      <c r="N9050" s="1796"/>
    </row>
    <row r="9051" spans="2:14" x14ac:dyDescent="0.35">
      <c r="B9051" s="1796"/>
      <c r="N9051" s="1796"/>
    </row>
    <row r="9052" spans="2:14" x14ac:dyDescent="0.35">
      <c r="B9052" s="1796"/>
      <c r="N9052" s="1796"/>
    </row>
    <row r="9053" spans="2:14" x14ac:dyDescent="0.35">
      <c r="B9053" s="1796"/>
      <c r="N9053" s="1796"/>
    </row>
    <row r="9054" spans="2:14" x14ac:dyDescent="0.35">
      <c r="B9054" s="1796"/>
      <c r="N9054" s="1796"/>
    </row>
    <row r="9055" spans="2:14" x14ac:dyDescent="0.35">
      <c r="B9055" s="1796"/>
      <c r="N9055" s="1796"/>
    </row>
    <row r="9056" spans="2:14" x14ac:dyDescent="0.35">
      <c r="B9056" s="1796"/>
      <c r="N9056" s="1796"/>
    </row>
    <row r="9057" spans="2:14" x14ac:dyDescent="0.35">
      <c r="B9057" s="1796"/>
      <c r="N9057" s="1796"/>
    </row>
    <row r="9058" spans="2:14" x14ac:dyDescent="0.35">
      <c r="B9058" s="1796"/>
      <c r="N9058" s="1796"/>
    </row>
    <row r="9059" spans="2:14" x14ac:dyDescent="0.35">
      <c r="B9059" s="1796"/>
      <c r="N9059" s="1796"/>
    </row>
    <row r="9060" spans="2:14" x14ac:dyDescent="0.35">
      <c r="B9060" s="1796"/>
      <c r="N9060" s="1796"/>
    </row>
    <row r="9061" spans="2:14" x14ac:dyDescent="0.35">
      <c r="B9061" s="1796"/>
      <c r="N9061" s="1796"/>
    </row>
    <row r="9062" spans="2:14" x14ac:dyDescent="0.35">
      <c r="B9062" s="1796"/>
      <c r="N9062" s="1796"/>
    </row>
    <row r="9063" spans="2:14" x14ac:dyDescent="0.35">
      <c r="B9063" s="1796"/>
      <c r="N9063" s="1796"/>
    </row>
    <row r="9064" spans="2:14" x14ac:dyDescent="0.35">
      <c r="B9064" s="1796"/>
      <c r="N9064" s="1796"/>
    </row>
    <row r="9065" spans="2:14" x14ac:dyDescent="0.35">
      <c r="B9065" s="1796"/>
      <c r="N9065" s="1796"/>
    </row>
    <row r="9066" spans="2:14" x14ac:dyDescent="0.35">
      <c r="B9066" s="1796"/>
      <c r="N9066" s="1796"/>
    </row>
    <row r="9067" spans="2:14" x14ac:dyDescent="0.35">
      <c r="B9067" s="1796"/>
      <c r="N9067" s="1796"/>
    </row>
    <row r="9068" spans="2:14" x14ac:dyDescent="0.35">
      <c r="B9068" s="1796"/>
      <c r="N9068" s="1796"/>
    </row>
    <row r="9069" spans="2:14" x14ac:dyDescent="0.35">
      <c r="B9069" s="1796"/>
      <c r="N9069" s="1796"/>
    </row>
    <row r="9070" spans="2:14" x14ac:dyDescent="0.35">
      <c r="B9070" s="1796"/>
      <c r="N9070" s="1796"/>
    </row>
    <row r="9071" spans="2:14" x14ac:dyDescent="0.35">
      <c r="B9071" s="1796"/>
      <c r="N9071" s="1796"/>
    </row>
    <row r="9072" spans="2:14" x14ac:dyDescent="0.35">
      <c r="B9072" s="1796"/>
      <c r="N9072" s="1796"/>
    </row>
    <row r="9073" spans="2:14" x14ac:dyDescent="0.35">
      <c r="B9073" s="1796"/>
      <c r="N9073" s="1796"/>
    </row>
    <row r="9074" spans="2:14" x14ac:dyDescent="0.35">
      <c r="B9074" s="1796"/>
      <c r="N9074" s="1796"/>
    </row>
    <row r="9075" spans="2:14" x14ac:dyDescent="0.35">
      <c r="B9075" s="1796"/>
      <c r="N9075" s="1796"/>
    </row>
    <row r="9076" spans="2:14" x14ac:dyDescent="0.35">
      <c r="B9076" s="1796"/>
      <c r="N9076" s="1796"/>
    </row>
    <row r="9077" spans="2:14" x14ac:dyDescent="0.35">
      <c r="B9077" s="1796"/>
      <c r="N9077" s="1796"/>
    </row>
    <row r="9078" spans="2:14" x14ac:dyDescent="0.35">
      <c r="B9078" s="1796"/>
      <c r="N9078" s="1796"/>
    </row>
    <row r="9079" spans="2:14" x14ac:dyDescent="0.35">
      <c r="B9079" s="1796"/>
      <c r="N9079" s="1796"/>
    </row>
    <row r="9080" spans="2:14" x14ac:dyDescent="0.35">
      <c r="B9080" s="1796"/>
      <c r="N9080" s="1796"/>
    </row>
    <row r="9081" spans="2:14" x14ac:dyDescent="0.35">
      <c r="B9081" s="1796"/>
      <c r="N9081" s="1796"/>
    </row>
    <row r="9082" spans="2:14" x14ac:dyDescent="0.35">
      <c r="B9082" s="1796"/>
      <c r="N9082" s="1796"/>
    </row>
    <row r="9083" spans="2:14" x14ac:dyDescent="0.35">
      <c r="B9083" s="1796"/>
      <c r="N9083" s="1796"/>
    </row>
    <row r="9084" spans="2:14" x14ac:dyDescent="0.35">
      <c r="B9084" s="1796"/>
      <c r="N9084" s="1796"/>
    </row>
    <row r="9085" spans="2:14" x14ac:dyDescent="0.35">
      <c r="B9085" s="1796"/>
      <c r="N9085" s="1796"/>
    </row>
    <row r="9086" spans="2:14" x14ac:dyDescent="0.35">
      <c r="B9086" s="1796"/>
      <c r="N9086" s="1796"/>
    </row>
    <row r="9087" spans="2:14" x14ac:dyDescent="0.35">
      <c r="B9087" s="1796"/>
      <c r="N9087" s="1796"/>
    </row>
    <row r="9088" spans="2:14" x14ac:dyDescent="0.35">
      <c r="B9088" s="1796"/>
      <c r="N9088" s="1796"/>
    </row>
    <row r="9089" spans="2:14" x14ac:dyDescent="0.35">
      <c r="B9089" s="1796"/>
      <c r="N9089" s="1796"/>
    </row>
    <row r="9090" spans="2:14" x14ac:dyDescent="0.35">
      <c r="B9090" s="1796"/>
      <c r="N9090" s="1796"/>
    </row>
    <row r="9091" spans="2:14" x14ac:dyDescent="0.35">
      <c r="B9091" s="1796"/>
      <c r="N9091" s="1796"/>
    </row>
    <row r="9092" spans="2:14" x14ac:dyDescent="0.35">
      <c r="B9092" s="1796"/>
      <c r="N9092" s="1796"/>
    </row>
    <row r="9093" spans="2:14" x14ac:dyDescent="0.35">
      <c r="B9093" s="1796"/>
      <c r="N9093" s="1796"/>
    </row>
    <row r="9094" spans="2:14" x14ac:dyDescent="0.35">
      <c r="B9094" s="1796"/>
      <c r="N9094" s="1796"/>
    </row>
    <row r="9095" spans="2:14" x14ac:dyDescent="0.35">
      <c r="B9095" s="1796"/>
      <c r="N9095" s="1796"/>
    </row>
    <row r="9096" spans="2:14" x14ac:dyDescent="0.35">
      <c r="B9096" s="1796"/>
      <c r="N9096" s="1796"/>
    </row>
    <row r="9097" spans="2:14" x14ac:dyDescent="0.35">
      <c r="B9097" s="1796"/>
      <c r="N9097" s="1796"/>
    </row>
    <row r="9098" spans="2:14" x14ac:dyDescent="0.35">
      <c r="B9098" s="1796"/>
      <c r="N9098" s="1796"/>
    </row>
    <row r="9099" spans="2:14" x14ac:dyDescent="0.35">
      <c r="B9099" s="1796"/>
      <c r="N9099" s="1796"/>
    </row>
    <row r="9100" spans="2:14" x14ac:dyDescent="0.35">
      <c r="B9100" s="1796"/>
      <c r="N9100" s="1796"/>
    </row>
    <row r="9101" spans="2:14" x14ac:dyDescent="0.35">
      <c r="B9101" s="1796"/>
      <c r="N9101" s="1796"/>
    </row>
    <row r="9102" spans="2:14" x14ac:dyDescent="0.35">
      <c r="B9102" s="1796"/>
      <c r="N9102" s="1796"/>
    </row>
    <row r="9103" spans="2:14" x14ac:dyDescent="0.35">
      <c r="B9103" s="1796"/>
      <c r="N9103" s="1796"/>
    </row>
    <row r="9104" spans="2:14" x14ac:dyDescent="0.35">
      <c r="B9104" s="1796"/>
      <c r="N9104" s="1796"/>
    </row>
    <row r="9105" spans="2:14" x14ac:dyDescent="0.35">
      <c r="B9105" s="1796"/>
      <c r="N9105" s="1796"/>
    </row>
    <row r="9106" spans="2:14" x14ac:dyDescent="0.35">
      <c r="B9106" s="1796"/>
      <c r="N9106" s="1796"/>
    </row>
    <row r="9107" spans="2:14" x14ac:dyDescent="0.35">
      <c r="B9107" s="1796"/>
      <c r="N9107" s="1796"/>
    </row>
    <row r="9108" spans="2:14" x14ac:dyDescent="0.35">
      <c r="B9108" s="1796"/>
      <c r="N9108" s="1796"/>
    </row>
    <row r="9109" spans="2:14" x14ac:dyDescent="0.35">
      <c r="B9109" s="1796"/>
      <c r="N9109" s="1796"/>
    </row>
    <row r="9110" spans="2:14" x14ac:dyDescent="0.35">
      <c r="B9110" s="1796"/>
      <c r="N9110" s="1796"/>
    </row>
    <row r="9111" spans="2:14" x14ac:dyDescent="0.35">
      <c r="B9111" s="1796"/>
      <c r="N9111" s="1796"/>
    </row>
    <row r="9112" spans="2:14" x14ac:dyDescent="0.35">
      <c r="B9112" s="1796"/>
      <c r="N9112" s="1796"/>
    </row>
    <row r="9113" spans="2:14" x14ac:dyDescent="0.35">
      <c r="B9113" s="1796"/>
      <c r="N9113" s="1796"/>
    </row>
    <row r="9114" spans="2:14" x14ac:dyDescent="0.35">
      <c r="B9114" s="1796"/>
      <c r="N9114" s="1796"/>
    </row>
    <row r="9115" spans="2:14" x14ac:dyDescent="0.35">
      <c r="B9115" s="1796"/>
      <c r="N9115" s="1796"/>
    </row>
    <row r="9116" spans="2:14" x14ac:dyDescent="0.35">
      <c r="B9116" s="1796"/>
      <c r="N9116" s="1796"/>
    </row>
    <row r="9117" spans="2:14" x14ac:dyDescent="0.35">
      <c r="B9117" s="1796"/>
      <c r="N9117" s="1796"/>
    </row>
    <row r="9118" spans="2:14" x14ac:dyDescent="0.35">
      <c r="B9118" s="1796"/>
      <c r="N9118" s="1796"/>
    </row>
    <row r="9119" spans="2:14" x14ac:dyDescent="0.35">
      <c r="B9119" s="1796"/>
      <c r="N9119" s="1796"/>
    </row>
    <row r="9120" spans="2:14" x14ac:dyDescent="0.35">
      <c r="B9120" s="1796"/>
      <c r="N9120" s="1796"/>
    </row>
    <row r="9121" spans="2:14" x14ac:dyDescent="0.35">
      <c r="B9121" s="1796"/>
      <c r="N9121" s="1796"/>
    </row>
    <row r="9122" spans="2:14" x14ac:dyDescent="0.35">
      <c r="B9122" s="1796"/>
      <c r="N9122" s="1796"/>
    </row>
    <row r="9123" spans="2:14" x14ac:dyDescent="0.35">
      <c r="B9123" s="1796"/>
      <c r="N9123" s="1796"/>
    </row>
    <row r="9124" spans="2:14" x14ac:dyDescent="0.35">
      <c r="B9124" s="1796"/>
      <c r="N9124" s="1796"/>
    </row>
    <row r="9125" spans="2:14" x14ac:dyDescent="0.35">
      <c r="B9125" s="1796"/>
      <c r="N9125" s="1796"/>
    </row>
    <row r="9126" spans="2:14" x14ac:dyDescent="0.35">
      <c r="B9126" s="1796"/>
      <c r="N9126" s="1796"/>
    </row>
    <row r="9127" spans="2:14" x14ac:dyDescent="0.35">
      <c r="B9127" s="1796"/>
      <c r="N9127" s="1796"/>
    </row>
    <row r="9128" spans="2:14" x14ac:dyDescent="0.35">
      <c r="B9128" s="1796"/>
      <c r="N9128" s="1796"/>
    </row>
    <row r="9129" spans="2:14" x14ac:dyDescent="0.35">
      <c r="B9129" s="1796"/>
      <c r="N9129" s="1796"/>
    </row>
    <row r="9130" spans="2:14" x14ac:dyDescent="0.35">
      <c r="B9130" s="1796"/>
      <c r="N9130" s="1796"/>
    </row>
    <row r="9131" spans="2:14" x14ac:dyDescent="0.35">
      <c r="B9131" s="1796"/>
      <c r="N9131" s="1796"/>
    </row>
    <row r="9132" spans="2:14" x14ac:dyDescent="0.35">
      <c r="B9132" s="1796"/>
      <c r="N9132" s="1796"/>
    </row>
    <row r="9133" spans="2:14" x14ac:dyDescent="0.35">
      <c r="B9133" s="1796"/>
      <c r="N9133" s="1796"/>
    </row>
    <row r="9134" spans="2:14" x14ac:dyDescent="0.35">
      <c r="B9134" s="1796"/>
      <c r="N9134" s="1796"/>
    </row>
    <row r="9135" spans="2:14" x14ac:dyDescent="0.35">
      <c r="B9135" s="1796"/>
      <c r="N9135" s="1796"/>
    </row>
    <row r="9136" spans="2:14" x14ac:dyDescent="0.35">
      <c r="B9136" s="1796"/>
      <c r="N9136" s="1796"/>
    </row>
    <row r="9137" spans="2:14" x14ac:dyDescent="0.35">
      <c r="B9137" s="1796"/>
      <c r="N9137" s="1796"/>
    </row>
    <row r="9138" spans="2:14" x14ac:dyDescent="0.35">
      <c r="B9138" s="1796"/>
      <c r="N9138" s="1796"/>
    </row>
    <row r="9139" spans="2:14" x14ac:dyDescent="0.35">
      <c r="B9139" s="1796"/>
      <c r="N9139" s="1796"/>
    </row>
    <row r="9140" spans="2:14" x14ac:dyDescent="0.35">
      <c r="B9140" s="1796"/>
      <c r="N9140" s="1796"/>
    </row>
    <row r="9141" spans="2:14" x14ac:dyDescent="0.35">
      <c r="B9141" s="1796"/>
      <c r="N9141" s="1796"/>
    </row>
    <row r="9142" spans="2:14" x14ac:dyDescent="0.35">
      <c r="B9142" s="1796"/>
      <c r="N9142" s="1796"/>
    </row>
    <row r="9143" spans="2:14" x14ac:dyDescent="0.35">
      <c r="B9143" s="1796"/>
      <c r="N9143" s="1796"/>
    </row>
    <row r="9144" spans="2:14" x14ac:dyDescent="0.35">
      <c r="B9144" s="1796"/>
      <c r="N9144" s="1796"/>
    </row>
    <row r="9145" spans="2:14" x14ac:dyDescent="0.35">
      <c r="B9145" s="1796"/>
      <c r="N9145" s="1796"/>
    </row>
    <row r="9146" spans="2:14" x14ac:dyDescent="0.35">
      <c r="B9146" s="1796"/>
      <c r="N9146" s="1796"/>
    </row>
    <row r="9147" spans="2:14" x14ac:dyDescent="0.35">
      <c r="B9147" s="1796"/>
      <c r="N9147" s="1796"/>
    </row>
    <row r="9148" spans="2:14" x14ac:dyDescent="0.35">
      <c r="B9148" s="1796"/>
      <c r="N9148" s="1796"/>
    </row>
    <row r="9149" spans="2:14" x14ac:dyDescent="0.35">
      <c r="B9149" s="1796"/>
      <c r="N9149" s="1796"/>
    </row>
    <row r="9150" spans="2:14" x14ac:dyDescent="0.35">
      <c r="B9150" s="1796"/>
      <c r="N9150" s="1796"/>
    </row>
    <row r="9151" spans="2:14" x14ac:dyDescent="0.35">
      <c r="B9151" s="1796"/>
      <c r="N9151" s="1796"/>
    </row>
    <row r="9152" spans="2:14" x14ac:dyDescent="0.35">
      <c r="B9152" s="1796"/>
      <c r="N9152" s="1796"/>
    </row>
    <row r="9153" spans="2:14" x14ac:dyDescent="0.35">
      <c r="B9153" s="1796"/>
      <c r="N9153" s="1796"/>
    </row>
    <row r="9154" spans="2:14" x14ac:dyDescent="0.35">
      <c r="B9154" s="1796"/>
      <c r="N9154" s="1796"/>
    </row>
    <row r="9155" spans="2:14" x14ac:dyDescent="0.35">
      <c r="B9155" s="1796"/>
      <c r="N9155" s="1796"/>
    </row>
    <row r="9156" spans="2:14" x14ac:dyDescent="0.35">
      <c r="B9156" s="1796"/>
      <c r="N9156" s="1796"/>
    </row>
    <row r="9157" spans="2:14" x14ac:dyDescent="0.35">
      <c r="B9157" s="1796"/>
      <c r="N9157" s="1796"/>
    </row>
    <row r="9158" spans="2:14" x14ac:dyDescent="0.35">
      <c r="B9158" s="1796"/>
      <c r="N9158" s="1796"/>
    </row>
    <row r="9159" spans="2:14" x14ac:dyDescent="0.35">
      <c r="B9159" s="1796"/>
      <c r="N9159" s="1796"/>
    </row>
    <row r="9160" spans="2:14" x14ac:dyDescent="0.35">
      <c r="B9160" s="1796"/>
      <c r="N9160" s="1796"/>
    </row>
    <row r="9161" spans="2:14" x14ac:dyDescent="0.35">
      <c r="B9161" s="1796"/>
      <c r="N9161" s="1796"/>
    </row>
    <row r="9162" spans="2:14" x14ac:dyDescent="0.35">
      <c r="B9162" s="1796"/>
      <c r="N9162" s="1796"/>
    </row>
    <row r="9163" spans="2:14" x14ac:dyDescent="0.35">
      <c r="B9163" s="1796"/>
      <c r="N9163" s="1796"/>
    </row>
    <row r="9164" spans="2:14" x14ac:dyDescent="0.35">
      <c r="B9164" s="1796"/>
      <c r="N9164" s="1796"/>
    </row>
    <row r="9165" spans="2:14" x14ac:dyDescent="0.35">
      <c r="B9165" s="1796"/>
      <c r="N9165" s="1796"/>
    </row>
    <row r="9166" spans="2:14" x14ac:dyDescent="0.35">
      <c r="B9166" s="1796"/>
      <c r="N9166" s="1796"/>
    </row>
    <row r="9167" spans="2:14" x14ac:dyDescent="0.35">
      <c r="B9167" s="1796"/>
      <c r="N9167" s="1796"/>
    </row>
    <row r="9168" spans="2:14" x14ac:dyDescent="0.35">
      <c r="B9168" s="1796"/>
      <c r="N9168" s="1796"/>
    </row>
    <row r="9169" spans="2:14" x14ac:dyDescent="0.35">
      <c r="B9169" s="1796"/>
      <c r="N9169" s="1796"/>
    </row>
    <row r="9170" spans="2:14" x14ac:dyDescent="0.35">
      <c r="B9170" s="1796"/>
      <c r="N9170" s="1796"/>
    </row>
    <row r="9171" spans="2:14" x14ac:dyDescent="0.35">
      <c r="B9171" s="1796"/>
      <c r="N9171" s="1796"/>
    </row>
    <row r="9172" spans="2:14" x14ac:dyDescent="0.35">
      <c r="B9172" s="1796"/>
      <c r="N9172" s="1796"/>
    </row>
    <row r="9173" spans="2:14" x14ac:dyDescent="0.35">
      <c r="B9173" s="1796"/>
      <c r="N9173" s="1796"/>
    </row>
    <row r="9174" spans="2:14" x14ac:dyDescent="0.35">
      <c r="B9174" s="1796"/>
      <c r="N9174" s="1796"/>
    </row>
    <row r="9175" spans="2:14" x14ac:dyDescent="0.35">
      <c r="B9175" s="1796"/>
      <c r="N9175" s="1796"/>
    </row>
    <row r="9176" spans="2:14" x14ac:dyDescent="0.35">
      <c r="B9176" s="1796"/>
      <c r="N9176" s="1796"/>
    </row>
    <row r="9177" spans="2:14" x14ac:dyDescent="0.35">
      <c r="B9177" s="1796"/>
      <c r="N9177" s="1796"/>
    </row>
    <row r="9178" spans="2:14" x14ac:dyDescent="0.35">
      <c r="B9178" s="1796"/>
      <c r="N9178" s="1796"/>
    </row>
    <row r="9179" spans="2:14" x14ac:dyDescent="0.35">
      <c r="B9179" s="1796"/>
      <c r="N9179" s="1796"/>
    </row>
    <row r="9180" spans="2:14" x14ac:dyDescent="0.35">
      <c r="B9180" s="1796"/>
      <c r="N9180" s="1796"/>
    </row>
    <row r="9181" spans="2:14" x14ac:dyDescent="0.35">
      <c r="B9181" s="1796"/>
      <c r="N9181" s="1796"/>
    </row>
    <row r="9182" spans="2:14" x14ac:dyDescent="0.35">
      <c r="B9182" s="1796"/>
      <c r="N9182" s="1796"/>
    </row>
    <row r="9183" spans="2:14" x14ac:dyDescent="0.35">
      <c r="B9183" s="1796"/>
      <c r="N9183" s="1796"/>
    </row>
    <row r="9184" spans="2:14" x14ac:dyDescent="0.35">
      <c r="B9184" s="1796"/>
      <c r="N9184" s="1796"/>
    </row>
    <row r="9185" spans="2:14" x14ac:dyDescent="0.35">
      <c r="B9185" s="1796"/>
      <c r="N9185" s="1796"/>
    </row>
    <row r="9186" spans="2:14" x14ac:dyDescent="0.35">
      <c r="B9186" s="1796"/>
      <c r="N9186" s="1796"/>
    </row>
    <row r="9187" spans="2:14" x14ac:dyDescent="0.35">
      <c r="B9187" s="1796"/>
      <c r="N9187" s="1796"/>
    </row>
    <row r="9188" spans="2:14" x14ac:dyDescent="0.35">
      <c r="B9188" s="1796"/>
      <c r="N9188" s="1796"/>
    </row>
    <row r="9189" spans="2:14" x14ac:dyDescent="0.35">
      <c r="B9189" s="1796"/>
      <c r="N9189" s="1796"/>
    </row>
    <row r="9190" spans="2:14" x14ac:dyDescent="0.35">
      <c r="B9190" s="1796"/>
      <c r="N9190" s="1796"/>
    </row>
    <row r="9191" spans="2:14" x14ac:dyDescent="0.35">
      <c r="B9191" s="1796"/>
      <c r="N9191" s="1796"/>
    </row>
    <row r="9192" spans="2:14" x14ac:dyDescent="0.35">
      <c r="B9192" s="1796"/>
      <c r="N9192" s="1796"/>
    </row>
    <row r="9193" spans="2:14" x14ac:dyDescent="0.35">
      <c r="B9193" s="1796"/>
      <c r="N9193" s="1796"/>
    </row>
    <row r="9194" spans="2:14" x14ac:dyDescent="0.35">
      <c r="B9194" s="1796"/>
      <c r="N9194" s="1796"/>
    </row>
    <row r="9195" spans="2:14" x14ac:dyDescent="0.35">
      <c r="B9195" s="1796"/>
      <c r="N9195" s="1796"/>
    </row>
    <row r="9196" spans="2:14" x14ac:dyDescent="0.35">
      <c r="B9196" s="1796"/>
      <c r="N9196" s="1796"/>
    </row>
    <row r="9197" spans="2:14" x14ac:dyDescent="0.35">
      <c r="B9197" s="1796"/>
      <c r="N9197" s="1796"/>
    </row>
    <row r="9198" spans="2:14" x14ac:dyDescent="0.35">
      <c r="B9198" s="1796"/>
      <c r="N9198" s="1796"/>
    </row>
    <row r="9199" spans="2:14" x14ac:dyDescent="0.35">
      <c r="B9199" s="1796"/>
      <c r="N9199" s="1796"/>
    </row>
    <row r="9200" spans="2:14" x14ac:dyDescent="0.35">
      <c r="B9200" s="1796"/>
      <c r="N9200" s="1796"/>
    </row>
    <row r="9201" spans="2:14" x14ac:dyDescent="0.35">
      <c r="B9201" s="1796"/>
      <c r="N9201" s="1796"/>
    </row>
    <row r="9202" spans="2:14" x14ac:dyDescent="0.35">
      <c r="B9202" s="1796"/>
      <c r="N9202" s="1796"/>
    </row>
    <row r="9203" spans="2:14" x14ac:dyDescent="0.35">
      <c r="B9203" s="1796"/>
      <c r="N9203" s="1796"/>
    </row>
    <row r="9204" spans="2:14" x14ac:dyDescent="0.35">
      <c r="B9204" s="1796"/>
      <c r="N9204" s="1796"/>
    </row>
    <row r="9205" spans="2:14" x14ac:dyDescent="0.35">
      <c r="B9205" s="1796"/>
      <c r="N9205" s="1796"/>
    </row>
    <row r="9206" spans="2:14" x14ac:dyDescent="0.35">
      <c r="B9206" s="1796"/>
      <c r="N9206" s="1796"/>
    </row>
    <row r="9207" spans="2:14" x14ac:dyDescent="0.35">
      <c r="B9207" s="1796"/>
      <c r="N9207" s="1796"/>
    </row>
    <row r="9208" spans="2:14" x14ac:dyDescent="0.35">
      <c r="B9208" s="1796"/>
      <c r="N9208" s="1796"/>
    </row>
    <row r="9209" spans="2:14" x14ac:dyDescent="0.35">
      <c r="B9209" s="1796"/>
      <c r="N9209" s="1796"/>
    </row>
    <row r="9210" spans="2:14" x14ac:dyDescent="0.35">
      <c r="B9210" s="1796"/>
      <c r="N9210" s="1796"/>
    </row>
    <row r="9211" spans="2:14" x14ac:dyDescent="0.35">
      <c r="B9211" s="1796"/>
      <c r="N9211" s="1796"/>
    </row>
    <row r="9212" spans="2:14" x14ac:dyDescent="0.35">
      <c r="B9212" s="1796"/>
      <c r="N9212" s="1796"/>
    </row>
    <row r="9213" spans="2:14" x14ac:dyDescent="0.35">
      <c r="B9213" s="1796"/>
      <c r="N9213" s="1796"/>
    </row>
    <row r="9214" spans="2:14" x14ac:dyDescent="0.35">
      <c r="B9214" s="1796"/>
      <c r="N9214" s="1796"/>
    </row>
    <row r="9215" spans="2:14" x14ac:dyDescent="0.35">
      <c r="B9215" s="1796"/>
      <c r="N9215" s="1796"/>
    </row>
    <row r="9216" spans="2:14" x14ac:dyDescent="0.35">
      <c r="B9216" s="1796"/>
      <c r="N9216" s="1796"/>
    </row>
    <row r="9217" spans="2:14" x14ac:dyDescent="0.35">
      <c r="B9217" s="1796"/>
      <c r="N9217" s="1796"/>
    </row>
    <row r="9218" spans="2:14" x14ac:dyDescent="0.35">
      <c r="B9218" s="1796"/>
      <c r="N9218" s="1796"/>
    </row>
    <row r="9219" spans="2:14" x14ac:dyDescent="0.35">
      <c r="B9219" s="1796"/>
      <c r="N9219" s="1796"/>
    </row>
    <row r="9220" spans="2:14" x14ac:dyDescent="0.35">
      <c r="B9220" s="1796"/>
      <c r="N9220" s="1796"/>
    </row>
    <row r="9221" spans="2:14" x14ac:dyDescent="0.35">
      <c r="B9221" s="1796"/>
      <c r="N9221" s="1796"/>
    </row>
    <row r="9222" spans="2:14" x14ac:dyDescent="0.35">
      <c r="B9222" s="1796"/>
      <c r="N9222" s="1796"/>
    </row>
    <row r="9223" spans="2:14" x14ac:dyDescent="0.35">
      <c r="B9223" s="1796"/>
      <c r="N9223" s="1796"/>
    </row>
    <row r="9224" spans="2:14" x14ac:dyDescent="0.35">
      <c r="B9224" s="1796"/>
      <c r="N9224" s="1796"/>
    </row>
    <row r="9225" spans="2:14" x14ac:dyDescent="0.35">
      <c r="B9225" s="1796"/>
      <c r="N9225" s="1796"/>
    </row>
    <row r="9226" spans="2:14" x14ac:dyDescent="0.35">
      <c r="B9226" s="1796"/>
      <c r="N9226" s="1796"/>
    </row>
    <row r="9227" spans="2:14" x14ac:dyDescent="0.35">
      <c r="B9227" s="1796"/>
      <c r="N9227" s="1796"/>
    </row>
    <row r="9228" spans="2:14" x14ac:dyDescent="0.35">
      <c r="B9228" s="1796"/>
      <c r="N9228" s="1796"/>
    </row>
    <row r="9229" spans="2:14" x14ac:dyDescent="0.35">
      <c r="B9229" s="1796"/>
      <c r="N9229" s="1796"/>
    </row>
    <row r="9230" spans="2:14" x14ac:dyDescent="0.35">
      <c r="B9230" s="1796"/>
      <c r="N9230" s="1796"/>
    </row>
    <row r="9231" spans="2:14" x14ac:dyDescent="0.35">
      <c r="B9231" s="1796"/>
      <c r="N9231" s="1796"/>
    </row>
    <row r="9232" spans="2:14" x14ac:dyDescent="0.35">
      <c r="B9232" s="1796"/>
      <c r="N9232" s="1796"/>
    </row>
    <row r="9233" spans="2:14" x14ac:dyDescent="0.35">
      <c r="B9233" s="1796"/>
      <c r="N9233" s="1796"/>
    </row>
    <row r="9234" spans="2:14" x14ac:dyDescent="0.35">
      <c r="B9234" s="1796"/>
      <c r="N9234" s="1796"/>
    </row>
    <row r="9235" spans="2:14" x14ac:dyDescent="0.35">
      <c r="B9235" s="1796"/>
      <c r="N9235" s="1796"/>
    </row>
    <row r="9236" spans="2:14" x14ac:dyDescent="0.35">
      <c r="B9236" s="1796"/>
      <c r="N9236" s="1796"/>
    </row>
    <row r="9237" spans="2:14" x14ac:dyDescent="0.35">
      <c r="B9237" s="1796"/>
      <c r="N9237" s="1796"/>
    </row>
    <row r="9238" spans="2:14" x14ac:dyDescent="0.35">
      <c r="B9238" s="1796"/>
      <c r="N9238" s="1796"/>
    </row>
    <row r="9239" spans="2:14" x14ac:dyDescent="0.35">
      <c r="B9239" s="1796"/>
      <c r="N9239" s="1796"/>
    </row>
    <row r="9240" spans="2:14" x14ac:dyDescent="0.35">
      <c r="B9240" s="1796"/>
      <c r="N9240" s="1796"/>
    </row>
    <row r="9241" spans="2:14" x14ac:dyDescent="0.35">
      <c r="B9241" s="1796"/>
      <c r="N9241" s="1796"/>
    </row>
    <row r="9242" spans="2:14" x14ac:dyDescent="0.35">
      <c r="B9242" s="1796"/>
      <c r="N9242" s="1796"/>
    </row>
    <row r="9243" spans="2:14" x14ac:dyDescent="0.35">
      <c r="B9243" s="1796"/>
      <c r="N9243" s="1796"/>
    </row>
    <row r="9244" spans="2:14" x14ac:dyDescent="0.35">
      <c r="B9244" s="1796"/>
      <c r="N9244" s="1796"/>
    </row>
    <row r="9245" spans="2:14" x14ac:dyDescent="0.35">
      <c r="B9245" s="1796"/>
      <c r="N9245" s="1796"/>
    </row>
    <row r="9246" spans="2:14" x14ac:dyDescent="0.35">
      <c r="B9246" s="1796"/>
      <c r="N9246" s="1796"/>
    </row>
    <row r="9247" spans="2:14" x14ac:dyDescent="0.35">
      <c r="B9247" s="1796"/>
      <c r="N9247" s="1796"/>
    </row>
    <row r="9248" spans="2:14" x14ac:dyDescent="0.35">
      <c r="B9248" s="1796"/>
      <c r="N9248" s="1796"/>
    </row>
    <row r="9249" spans="2:14" x14ac:dyDescent="0.35">
      <c r="B9249" s="1796"/>
      <c r="N9249" s="1796"/>
    </row>
    <row r="9250" spans="2:14" x14ac:dyDescent="0.35">
      <c r="B9250" s="1796"/>
      <c r="N9250" s="1796"/>
    </row>
    <row r="9251" spans="2:14" x14ac:dyDescent="0.35">
      <c r="B9251" s="1796"/>
      <c r="N9251" s="1796"/>
    </row>
    <row r="9252" spans="2:14" x14ac:dyDescent="0.35">
      <c r="B9252" s="1796"/>
      <c r="N9252" s="1796"/>
    </row>
    <row r="9253" spans="2:14" x14ac:dyDescent="0.35">
      <c r="B9253" s="1796"/>
      <c r="N9253" s="1796"/>
    </row>
    <row r="9254" spans="2:14" x14ac:dyDescent="0.35">
      <c r="B9254" s="1796"/>
      <c r="N9254" s="1796"/>
    </row>
    <row r="9255" spans="2:14" x14ac:dyDescent="0.35">
      <c r="B9255" s="1796"/>
      <c r="N9255" s="1796"/>
    </row>
    <row r="9256" spans="2:14" x14ac:dyDescent="0.35">
      <c r="B9256" s="1796"/>
      <c r="N9256" s="1796"/>
    </row>
    <row r="9257" spans="2:14" x14ac:dyDescent="0.35">
      <c r="B9257" s="1796"/>
      <c r="N9257" s="1796"/>
    </row>
    <row r="9258" spans="2:14" x14ac:dyDescent="0.35">
      <c r="B9258" s="1796"/>
      <c r="N9258" s="1796"/>
    </row>
    <row r="9259" spans="2:14" x14ac:dyDescent="0.35">
      <c r="B9259" s="1796"/>
      <c r="N9259" s="1796"/>
    </row>
    <row r="9260" spans="2:14" x14ac:dyDescent="0.35">
      <c r="B9260" s="1796"/>
      <c r="N9260" s="1796"/>
    </row>
    <row r="9261" spans="2:14" x14ac:dyDescent="0.35">
      <c r="B9261" s="1796"/>
      <c r="N9261" s="1796"/>
    </row>
    <row r="9262" spans="2:14" x14ac:dyDescent="0.35">
      <c r="B9262" s="1796"/>
      <c r="N9262" s="1796"/>
    </row>
    <row r="9263" spans="2:14" x14ac:dyDescent="0.35">
      <c r="B9263" s="1796"/>
      <c r="N9263" s="1796"/>
    </row>
    <row r="9264" spans="2:14" x14ac:dyDescent="0.35">
      <c r="B9264" s="1796"/>
      <c r="N9264" s="1796"/>
    </row>
    <row r="9265" spans="2:14" x14ac:dyDescent="0.35">
      <c r="B9265" s="1796"/>
      <c r="N9265" s="1796"/>
    </row>
    <row r="9266" spans="2:14" x14ac:dyDescent="0.35">
      <c r="B9266" s="1796"/>
      <c r="N9266" s="1796"/>
    </row>
    <row r="9267" spans="2:14" x14ac:dyDescent="0.35">
      <c r="B9267" s="1796"/>
      <c r="N9267" s="1796"/>
    </row>
    <row r="9268" spans="2:14" x14ac:dyDescent="0.35">
      <c r="B9268" s="1796"/>
      <c r="N9268" s="1796"/>
    </row>
    <row r="9269" spans="2:14" x14ac:dyDescent="0.35">
      <c r="B9269" s="1796"/>
      <c r="N9269" s="1796"/>
    </row>
    <row r="9270" spans="2:14" x14ac:dyDescent="0.35">
      <c r="B9270" s="1796"/>
      <c r="N9270" s="1796"/>
    </row>
    <row r="9271" spans="2:14" x14ac:dyDescent="0.35">
      <c r="B9271" s="1796"/>
      <c r="N9271" s="1796"/>
    </row>
    <row r="9272" spans="2:14" x14ac:dyDescent="0.35">
      <c r="B9272" s="1796"/>
      <c r="N9272" s="1796"/>
    </row>
    <row r="9273" spans="2:14" x14ac:dyDescent="0.35">
      <c r="B9273" s="1796"/>
      <c r="N9273" s="1796"/>
    </row>
    <row r="9274" spans="2:14" x14ac:dyDescent="0.35">
      <c r="B9274" s="1796"/>
      <c r="N9274" s="1796"/>
    </row>
    <row r="9275" spans="2:14" x14ac:dyDescent="0.35">
      <c r="B9275" s="1796"/>
      <c r="N9275" s="1796"/>
    </row>
    <row r="9276" spans="2:14" x14ac:dyDescent="0.35">
      <c r="B9276" s="1796"/>
      <c r="N9276" s="1796"/>
    </row>
    <row r="9277" spans="2:14" x14ac:dyDescent="0.35">
      <c r="B9277" s="1796"/>
      <c r="N9277" s="1796"/>
    </row>
    <row r="9278" spans="2:14" x14ac:dyDescent="0.35">
      <c r="B9278" s="1796"/>
      <c r="N9278" s="1796"/>
    </row>
    <row r="9279" spans="2:14" x14ac:dyDescent="0.35">
      <c r="B9279" s="1796"/>
      <c r="N9279" s="1796"/>
    </row>
    <row r="9280" spans="2:14" x14ac:dyDescent="0.35">
      <c r="B9280" s="1796"/>
      <c r="N9280" s="1796"/>
    </row>
    <row r="9281" spans="2:14" x14ac:dyDescent="0.35">
      <c r="B9281" s="1796"/>
      <c r="N9281" s="1796"/>
    </row>
    <row r="9282" spans="2:14" x14ac:dyDescent="0.35">
      <c r="B9282" s="1796"/>
      <c r="N9282" s="1796"/>
    </row>
    <row r="9283" spans="2:14" x14ac:dyDescent="0.35">
      <c r="B9283" s="1796"/>
      <c r="N9283" s="1796"/>
    </row>
    <row r="9284" spans="2:14" x14ac:dyDescent="0.35">
      <c r="B9284" s="1796"/>
      <c r="N9284" s="1796"/>
    </row>
    <row r="9285" spans="2:14" x14ac:dyDescent="0.35">
      <c r="B9285" s="1796"/>
      <c r="N9285" s="1796"/>
    </row>
    <row r="9286" spans="2:14" x14ac:dyDescent="0.35">
      <c r="B9286" s="1796"/>
      <c r="N9286" s="1796"/>
    </row>
    <row r="9287" spans="2:14" x14ac:dyDescent="0.35">
      <c r="B9287" s="1796"/>
      <c r="N9287" s="1796"/>
    </row>
    <row r="9288" spans="2:14" x14ac:dyDescent="0.35">
      <c r="B9288" s="1796"/>
      <c r="N9288" s="1796"/>
    </row>
    <row r="9289" spans="2:14" x14ac:dyDescent="0.35">
      <c r="B9289" s="1796"/>
      <c r="N9289" s="1796"/>
    </row>
    <row r="9290" spans="2:14" x14ac:dyDescent="0.35">
      <c r="B9290" s="1796"/>
      <c r="N9290" s="1796"/>
    </row>
    <row r="9291" spans="2:14" x14ac:dyDescent="0.35">
      <c r="B9291" s="1796"/>
      <c r="N9291" s="1796"/>
    </row>
    <row r="9292" spans="2:14" x14ac:dyDescent="0.35">
      <c r="B9292" s="1796"/>
      <c r="N9292" s="1796"/>
    </row>
    <row r="9293" spans="2:14" x14ac:dyDescent="0.35">
      <c r="B9293" s="1796"/>
      <c r="N9293" s="1796"/>
    </row>
    <row r="9294" spans="2:14" x14ac:dyDescent="0.35">
      <c r="B9294" s="1796"/>
      <c r="N9294" s="1796"/>
    </row>
    <row r="9295" spans="2:14" x14ac:dyDescent="0.35">
      <c r="B9295" s="1796"/>
      <c r="N9295" s="1796"/>
    </row>
    <row r="9296" spans="2:14" x14ac:dyDescent="0.35">
      <c r="B9296" s="1796"/>
      <c r="N9296" s="1796"/>
    </row>
    <row r="9297" spans="2:14" x14ac:dyDescent="0.35">
      <c r="B9297" s="1796"/>
      <c r="N9297" s="1796"/>
    </row>
    <row r="9298" spans="2:14" x14ac:dyDescent="0.35">
      <c r="B9298" s="1796"/>
      <c r="N9298" s="1796"/>
    </row>
    <row r="9299" spans="2:14" x14ac:dyDescent="0.35">
      <c r="B9299" s="1796"/>
      <c r="N9299" s="1796"/>
    </row>
    <row r="9300" spans="2:14" x14ac:dyDescent="0.35">
      <c r="B9300" s="1796"/>
      <c r="N9300" s="1796"/>
    </row>
    <row r="9301" spans="2:14" x14ac:dyDescent="0.35">
      <c r="B9301" s="1796"/>
      <c r="N9301" s="1796"/>
    </row>
    <row r="9302" spans="2:14" x14ac:dyDescent="0.35">
      <c r="B9302" s="1796"/>
      <c r="N9302" s="1796"/>
    </row>
    <row r="9303" spans="2:14" x14ac:dyDescent="0.35">
      <c r="B9303" s="1796"/>
      <c r="N9303" s="1796"/>
    </row>
    <row r="9304" spans="2:14" x14ac:dyDescent="0.35">
      <c r="B9304" s="1796"/>
      <c r="N9304" s="1796"/>
    </row>
    <row r="9305" spans="2:14" x14ac:dyDescent="0.35">
      <c r="B9305" s="1796"/>
      <c r="N9305" s="1796"/>
    </row>
    <row r="9306" spans="2:14" x14ac:dyDescent="0.35">
      <c r="B9306" s="1796"/>
      <c r="N9306" s="1796"/>
    </row>
    <row r="9307" spans="2:14" x14ac:dyDescent="0.35">
      <c r="B9307" s="1796"/>
      <c r="N9307" s="1796"/>
    </row>
    <row r="9308" spans="2:14" x14ac:dyDescent="0.35">
      <c r="B9308" s="1796"/>
      <c r="N9308" s="1796"/>
    </row>
    <row r="9309" spans="2:14" x14ac:dyDescent="0.35">
      <c r="B9309" s="1796"/>
      <c r="N9309" s="1796"/>
    </row>
    <row r="9310" spans="2:14" x14ac:dyDescent="0.35">
      <c r="B9310" s="1796"/>
      <c r="N9310" s="1796"/>
    </row>
    <row r="9311" spans="2:14" x14ac:dyDescent="0.35">
      <c r="B9311" s="1796"/>
      <c r="N9311" s="1796"/>
    </row>
    <row r="9312" spans="2:14" x14ac:dyDescent="0.35">
      <c r="B9312" s="1796"/>
      <c r="N9312" s="1796"/>
    </row>
    <row r="9313" spans="2:14" x14ac:dyDescent="0.35">
      <c r="B9313" s="1796"/>
      <c r="N9313" s="1796"/>
    </row>
    <row r="9314" spans="2:14" x14ac:dyDescent="0.35">
      <c r="B9314" s="1796"/>
      <c r="N9314" s="1796"/>
    </row>
    <row r="9315" spans="2:14" x14ac:dyDescent="0.35">
      <c r="B9315" s="1796"/>
      <c r="N9315" s="1796"/>
    </row>
    <row r="9316" spans="2:14" x14ac:dyDescent="0.35">
      <c r="B9316" s="1796"/>
      <c r="N9316" s="1796"/>
    </row>
    <row r="9317" spans="2:14" x14ac:dyDescent="0.35">
      <c r="B9317" s="1796"/>
      <c r="N9317" s="1796"/>
    </row>
    <row r="9318" spans="2:14" x14ac:dyDescent="0.35">
      <c r="B9318" s="1796"/>
      <c r="N9318" s="1796"/>
    </row>
    <row r="9319" spans="2:14" x14ac:dyDescent="0.35">
      <c r="B9319" s="1796"/>
      <c r="N9319" s="1796"/>
    </row>
    <row r="9320" spans="2:14" x14ac:dyDescent="0.35">
      <c r="B9320" s="1796"/>
      <c r="N9320" s="1796"/>
    </row>
    <row r="9321" spans="2:14" x14ac:dyDescent="0.35">
      <c r="B9321" s="1796"/>
      <c r="N9321" s="1796"/>
    </row>
    <row r="9322" spans="2:14" x14ac:dyDescent="0.35">
      <c r="B9322" s="1796"/>
      <c r="N9322" s="1796"/>
    </row>
    <row r="9323" spans="2:14" x14ac:dyDescent="0.35">
      <c r="B9323" s="1796"/>
      <c r="N9323" s="1796"/>
    </row>
    <row r="9324" spans="2:14" x14ac:dyDescent="0.35">
      <c r="B9324" s="1796"/>
      <c r="N9324" s="1796"/>
    </row>
    <row r="9325" spans="2:14" x14ac:dyDescent="0.35">
      <c r="B9325" s="1796"/>
      <c r="N9325" s="1796"/>
    </row>
    <row r="9326" spans="2:14" x14ac:dyDescent="0.35">
      <c r="B9326" s="1796"/>
      <c r="N9326" s="1796"/>
    </row>
    <row r="9327" spans="2:14" x14ac:dyDescent="0.35">
      <c r="B9327" s="1796"/>
      <c r="N9327" s="1796"/>
    </row>
    <row r="9328" spans="2:14" x14ac:dyDescent="0.35">
      <c r="B9328" s="1796"/>
      <c r="N9328" s="1796"/>
    </row>
    <row r="9329" spans="2:14" x14ac:dyDescent="0.35">
      <c r="B9329" s="1796"/>
      <c r="N9329" s="1796"/>
    </row>
    <row r="9330" spans="2:14" x14ac:dyDescent="0.35">
      <c r="B9330" s="1796"/>
      <c r="N9330" s="1796"/>
    </row>
    <row r="9331" spans="2:14" x14ac:dyDescent="0.35">
      <c r="B9331" s="1796"/>
      <c r="N9331" s="1796"/>
    </row>
    <row r="9332" spans="2:14" x14ac:dyDescent="0.35">
      <c r="B9332" s="1796"/>
      <c r="N9332" s="1796"/>
    </row>
    <row r="9333" spans="2:14" x14ac:dyDescent="0.35">
      <c r="B9333" s="1796"/>
      <c r="N9333" s="1796"/>
    </row>
    <row r="9334" spans="2:14" x14ac:dyDescent="0.35">
      <c r="B9334" s="1796"/>
      <c r="N9334" s="1796"/>
    </row>
    <row r="9335" spans="2:14" x14ac:dyDescent="0.35">
      <c r="B9335" s="1796"/>
      <c r="N9335" s="1796"/>
    </row>
    <row r="9336" spans="2:14" x14ac:dyDescent="0.35">
      <c r="B9336" s="1796"/>
      <c r="N9336" s="1796"/>
    </row>
    <row r="9337" spans="2:14" x14ac:dyDescent="0.35">
      <c r="B9337" s="1796"/>
      <c r="N9337" s="1796"/>
    </row>
    <row r="9338" spans="2:14" x14ac:dyDescent="0.35">
      <c r="B9338" s="1796"/>
      <c r="N9338" s="1796"/>
    </row>
    <row r="9339" spans="2:14" x14ac:dyDescent="0.35">
      <c r="B9339" s="1796"/>
      <c r="N9339" s="1796"/>
    </row>
    <row r="9340" spans="2:14" x14ac:dyDescent="0.35">
      <c r="B9340" s="1796"/>
      <c r="N9340" s="1796"/>
    </row>
    <row r="9341" spans="2:14" x14ac:dyDescent="0.35">
      <c r="B9341" s="1796"/>
      <c r="N9341" s="1796"/>
    </row>
    <row r="9342" spans="2:14" x14ac:dyDescent="0.35">
      <c r="B9342" s="1796"/>
      <c r="N9342" s="1796"/>
    </row>
    <row r="9343" spans="2:14" x14ac:dyDescent="0.35">
      <c r="B9343" s="1796"/>
      <c r="N9343" s="1796"/>
    </row>
    <row r="9344" spans="2:14" x14ac:dyDescent="0.35">
      <c r="B9344" s="1796"/>
      <c r="N9344" s="1796"/>
    </row>
    <row r="9345" spans="2:14" x14ac:dyDescent="0.35">
      <c r="B9345" s="1796"/>
      <c r="N9345" s="1796"/>
    </row>
    <row r="9346" spans="2:14" x14ac:dyDescent="0.35">
      <c r="B9346" s="1796"/>
      <c r="N9346" s="1796"/>
    </row>
    <row r="9347" spans="2:14" x14ac:dyDescent="0.35">
      <c r="B9347" s="1796"/>
      <c r="N9347" s="1796"/>
    </row>
    <row r="9348" spans="2:14" x14ac:dyDescent="0.35">
      <c r="B9348" s="1796"/>
      <c r="N9348" s="1796"/>
    </row>
    <row r="9349" spans="2:14" x14ac:dyDescent="0.35">
      <c r="B9349" s="1796"/>
      <c r="N9349" s="1796"/>
    </row>
    <row r="9350" spans="2:14" x14ac:dyDescent="0.35">
      <c r="B9350" s="1796"/>
      <c r="N9350" s="1796"/>
    </row>
    <row r="9351" spans="2:14" x14ac:dyDescent="0.35">
      <c r="B9351" s="1796"/>
      <c r="N9351" s="1796"/>
    </row>
    <row r="9352" spans="2:14" x14ac:dyDescent="0.35">
      <c r="B9352" s="1796"/>
      <c r="N9352" s="1796"/>
    </row>
    <row r="9353" spans="2:14" x14ac:dyDescent="0.35">
      <c r="B9353" s="1796"/>
      <c r="N9353" s="1796"/>
    </row>
    <row r="9354" spans="2:14" x14ac:dyDescent="0.35">
      <c r="B9354" s="1796"/>
      <c r="N9354" s="1796"/>
    </row>
    <row r="9355" spans="2:14" x14ac:dyDescent="0.35">
      <c r="B9355" s="1796"/>
      <c r="N9355" s="1796"/>
    </row>
    <row r="9356" spans="2:14" x14ac:dyDescent="0.35">
      <c r="B9356" s="1796"/>
      <c r="N9356" s="1796"/>
    </row>
    <row r="9357" spans="2:14" x14ac:dyDescent="0.35">
      <c r="B9357" s="1796"/>
      <c r="N9357" s="1796"/>
    </row>
    <row r="9358" spans="2:14" x14ac:dyDescent="0.35">
      <c r="B9358" s="1796"/>
      <c r="N9358" s="1796"/>
    </row>
    <row r="9359" spans="2:14" x14ac:dyDescent="0.35">
      <c r="B9359" s="1796"/>
      <c r="N9359" s="1796"/>
    </row>
    <row r="9360" spans="2:14" x14ac:dyDescent="0.35">
      <c r="B9360" s="1796"/>
      <c r="N9360" s="1796"/>
    </row>
    <row r="9361" spans="2:14" x14ac:dyDescent="0.35">
      <c r="B9361" s="1796"/>
      <c r="N9361" s="1796"/>
    </row>
    <row r="9362" spans="2:14" x14ac:dyDescent="0.35">
      <c r="B9362" s="1796"/>
      <c r="N9362" s="1796"/>
    </row>
    <row r="9363" spans="2:14" x14ac:dyDescent="0.35">
      <c r="B9363" s="1796"/>
      <c r="N9363" s="1796"/>
    </row>
    <row r="9364" spans="2:14" x14ac:dyDescent="0.35">
      <c r="B9364" s="1796"/>
      <c r="N9364" s="1796"/>
    </row>
    <row r="9365" spans="2:14" x14ac:dyDescent="0.35">
      <c r="B9365" s="1796"/>
      <c r="N9365" s="1796"/>
    </row>
    <row r="9366" spans="2:14" x14ac:dyDescent="0.35">
      <c r="B9366" s="1796"/>
      <c r="N9366" s="1796"/>
    </row>
    <row r="9367" spans="2:14" x14ac:dyDescent="0.35">
      <c r="B9367" s="1796"/>
      <c r="N9367" s="1796"/>
    </row>
    <row r="9368" spans="2:14" x14ac:dyDescent="0.35">
      <c r="B9368" s="1796"/>
      <c r="N9368" s="1796"/>
    </row>
    <row r="9369" spans="2:14" x14ac:dyDescent="0.35">
      <c r="B9369" s="1796"/>
      <c r="N9369" s="1796"/>
    </row>
    <row r="9370" spans="2:14" x14ac:dyDescent="0.35">
      <c r="B9370" s="1796"/>
      <c r="N9370" s="1796"/>
    </row>
    <row r="9371" spans="2:14" x14ac:dyDescent="0.35">
      <c r="B9371" s="1796"/>
      <c r="N9371" s="1796"/>
    </row>
    <row r="9372" spans="2:14" x14ac:dyDescent="0.35">
      <c r="B9372" s="1796"/>
      <c r="N9372" s="1796"/>
    </row>
    <row r="9373" spans="2:14" x14ac:dyDescent="0.35">
      <c r="B9373" s="1796"/>
      <c r="N9373" s="1796"/>
    </row>
    <row r="9374" spans="2:14" x14ac:dyDescent="0.35">
      <c r="B9374" s="1796"/>
      <c r="N9374" s="1796"/>
    </row>
    <row r="9375" spans="2:14" x14ac:dyDescent="0.35">
      <c r="B9375" s="1796"/>
      <c r="N9375" s="1796"/>
    </row>
    <row r="9376" spans="2:14" x14ac:dyDescent="0.35">
      <c r="B9376" s="1796"/>
      <c r="N9376" s="1796"/>
    </row>
    <row r="9377" spans="2:14" x14ac:dyDescent="0.35">
      <c r="B9377" s="1796"/>
      <c r="N9377" s="1796"/>
    </row>
    <row r="9378" spans="2:14" x14ac:dyDescent="0.35">
      <c r="B9378" s="1796"/>
      <c r="N9378" s="1796"/>
    </row>
    <row r="9379" spans="2:14" x14ac:dyDescent="0.35">
      <c r="B9379" s="1796"/>
      <c r="N9379" s="1796"/>
    </row>
    <row r="9380" spans="2:14" x14ac:dyDescent="0.35">
      <c r="B9380" s="1796"/>
      <c r="N9380" s="1796"/>
    </row>
    <row r="9381" spans="2:14" x14ac:dyDescent="0.35">
      <c r="B9381" s="1796"/>
      <c r="N9381" s="1796"/>
    </row>
    <row r="9382" spans="2:14" x14ac:dyDescent="0.35">
      <c r="B9382" s="1796"/>
      <c r="N9382" s="1796"/>
    </row>
    <row r="9383" spans="2:14" x14ac:dyDescent="0.35">
      <c r="B9383" s="1796"/>
      <c r="N9383" s="1796"/>
    </row>
    <row r="9384" spans="2:14" x14ac:dyDescent="0.35">
      <c r="B9384" s="1796"/>
      <c r="N9384" s="1796"/>
    </row>
    <row r="9385" spans="2:14" x14ac:dyDescent="0.35">
      <c r="B9385" s="1796"/>
      <c r="N9385" s="1796"/>
    </row>
    <row r="9386" spans="2:14" x14ac:dyDescent="0.35">
      <c r="B9386" s="1796"/>
      <c r="N9386" s="1796"/>
    </row>
    <row r="9387" spans="2:14" x14ac:dyDescent="0.35">
      <c r="B9387" s="1796"/>
      <c r="N9387" s="1796"/>
    </row>
    <row r="9388" spans="2:14" x14ac:dyDescent="0.35">
      <c r="B9388" s="1796"/>
      <c r="N9388" s="1796"/>
    </row>
    <row r="9389" spans="2:14" x14ac:dyDescent="0.35">
      <c r="B9389" s="1796"/>
      <c r="N9389" s="1796"/>
    </row>
    <row r="9390" spans="2:14" x14ac:dyDescent="0.35">
      <c r="B9390" s="1796"/>
      <c r="N9390" s="1796"/>
    </row>
    <row r="9391" spans="2:14" x14ac:dyDescent="0.35">
      <c r="B9391" s="1796"/>
      <c r="N9391" s="1796"/>
    </row>
    <row r="9392" spans="2:14" x14ac:dyDescent="0.35">
      <c r="B9392" s="1796"/>
      <c r="N9392" s="1796"/>
    </row>
    <row r="9393" spans="2:14" x14ac:dyDescent="0.35">
      <c r="B9393" s="1796"/>
      <c r="N9393" s="1796"/>
    </row>
    <row r="9394" spans="2:14" x14ac:dyDescent="0.35">
      <c r="B9394" s="1796"/>
      <c r="N9394" s="1796"/>
    </row>
    <row r="9395" spans="2:14" x14ac:dyDescent="0.35">
      <c r="B9395" s="1796"/>
      <c r="N9395" s="1796"/>
    </row>
    <row r="9396" spans="2:14" x14ac:dyDescent="0.35">
      <c r="B9396" s="1796"/>
      <c r="N9396" s="1796"/>
    </row>
    <row r="9397" spans="2:14" x14ac:dyDescent="0.35">
      <c r="B9397" s="1796"/>
      <c r="N9397" s="1796"/>
    </row>
    <row r="9398" spans="2:14" x14ac:dyDescent="0.35">
      <c r="B9398" s="1796"/>
      <c r="N9398" s="1796"/>
    </row>
    <row r="9399" spans="2:14" x14ac:dyDescent="0.35">
      <c r="B9399" s="1796"/>
      <c r="N9399" s="1796"/>
    </row>
    <row r="9400" spans="2:14" x14ac:dyDescent="0.35">
      <c r="B9400" s="1796"/>
      <c r="N9400" s="1796"/>
    </row>
    <row r="9401" spans="2:14" x14ac:dyDescent="0.35">
      <c r="B9401" s="1796"/>
      <c r="N9401" s="1796"/>
    </row>
    <row r="9402" spans="2:14" x14ac:dyDescent="0.35">
      <c r="B9402" s="1796"/>
      <c r="N9402" s="1796"/>
    </row>
    <row r="9403" spans="2:14" x14ac:dyDescent="0.35">
      <c r="B9403" s="1796"/>
      <c r="N9403" s="1796"/>
    </row>
    <row r="9404" spans="2:14" x14ac:dyDescent="0.35">
      <c r="B9404" s="1796"/>
      <c r="N9404" s="1796"/>
    </row>
    <row r="9405" spans="2:14" x14ac:dyDescent="0.35">
      <c r="B9405" s="1796"/>
      <c r="N9405" s="1796"/>
    </row>
    <row r="9406" spans="2:14" x14ac:dyDescent="0.35">
      <c r="B9406" s="1796"/>
      <c r="N9406" s="1796"/>
    </row>
    <row r="9407" spans="2:14" x14ac:dyDescent="0.35">
      <c r="B9407" s="1796"/>
      <c r="N9407" s="1796"/>
    </row>
    <row r="9408" spans="2:14" x14ac:dyDescent="0.35">
      <c r="B9408" s="1796"/>
      <c r="N9408" s="1796"/>
    </row>
    <row r="9409" spans="2:14" x14ac:dyDescent="0.35">
      <c r="B9409" s="1796"/>
      <c r="N9409" s="1796"/>
    </row>
    <row r="9410" spans="2:14" x14ac:dyDescent="0.35">
      <c r="B9410" s="1796"/>
      <c r="N9410" s="1796"/>
    </row>
    <row r="9411" spans="2:14" x14ac:dyDescent="0.35">
      <c r="B9411" s="1796"/>
      <c r="N9411" s="1796"/>
    </row>
    <row r="9412" spans="2:14" x14ac:dyDescent="0.35">
      <c r="B9412" s="1796"/>
      <c r="N9412" s="1796"/>
    </row>
    <row r="9413" spans="2:14" x14ac:dyDescent="0.35">
      <c r="B9413" s="1796"/>
      <c r="N9413" s="1796"/>
    </row>
    <row r="9414" spans="2:14" x14ac:dyDescent="0.35">
      <c r="B9414" s="1796"/>
      <c r="N9414" s="1796"/>
    </row>
    <row r="9415" spans="2:14" x14ac:dyDescent="0.35">
      <c r="B9415" s="1796"/>
      <c r="N9415" s="1796"/>
    </row>
    <row r="9416" spans="2:14" x14ac:dyDescent="0.35">
      <c r="B9416" s="1796"/>
      <c r="N9416" s="1796"/>
    </row>
    <row r="9417" spans="2:14" x14ac:dyDescent="0.35">
      <c r="B9417" s="1796"/>
      <c r="N9417" s="1796"/>
    </row>
    <row r="9418" spans="2:14" x14ac:dyDescent="0.35">
      <c r="B9418" s="1796"/>
      <c r="N9418" s="1796"/>
    </row>
    <row r="9419" spans="2:14" x14ac:dyDescent="0.35">
      <c r="B9419" s="1796"/>
      <c r="N9419" s="1796"/>
    </row>
    <row r="9420" spans="2:14" x14ac:dyDescent="0.35">
      <c r="B9420" s="1796"/>
      <c r="N9420" s="1796"/>
    </row>
    <row r="9421" spans="2:14" x14ac:dyDescent="0.35">
      <c r="B9421" s="1796"/>
      <c r="N9421" s="1796"/>
    </row>
    <row r="9422" spans="2:14" x14ac:dyDescent="0.35">
      <c r="B9422" s="1796"/>
      <c r="N9422" s="1796"/>
    </row>
    <row r="9423" spans="2:14" x14ac:dyDescent="0.35">
      <c r="B9423" s="1796"/>
      <c r="N9423" s="1796"/>
    </row>
    <row r="9424" spans="2:14" x14ac:dyDescent="0.35">
      <c r="B9424" s="1796"/>
      <c r="N9424" s="1796"/>
    </row>
    <row r="9425" spans="2:14" x14ac:dyDescent="0.35">
      <c r="B9425" s="1796"/>
      <c r="N9425" s="1796"/>
    </row>
    <row r="9426" spans="2:14" x14ac:dyDescent="0.35">
      <c r="B9426" s="1796"/>
      <c r="N9426" s="1796"/>
    </row>
    <row r="9427" spans="2:14" x14ac:dyDescent="0.35">
      <c r="B9427" s="1796"/>
      <c r="N9427" s="1796"/>
    </row>
    <row r="9428" spans="2:14" x14ac:dyDescent="0.35">
      <c r="B9428" s="1796"/>
      <c r="N9428" s="1796"/>
    </row>
    <row r="9429" spans="2:14" x14ac:dyDescent="0.35">
      <c r="B9429" s="1796"/>
      <c r="N9429" s="1796"/>
    </row>
    <row r="9430" spans="2:14" x14ac:dyDescent="0.35">
      <c r="B9430" s="1796"/>
      <c r="N9430" s="1796"/>
    </row>
    <row r="9431" spans="2:14" x14ac:dyDescent="0.35">
      <c r="B9431" s="1796"/>
      <c r="N9431" s="1796"/>
    </row>
    <row r="9432" spans="2:14" x14ac:dyDescent="0.35">
      <c r="B9432" s="1796"/>
      <c r="N9432" s="1796"/>
    </row>
    <row r="9433" spans="2:14" x14ac:dyDescent="0.35">
      <c r="B9433" s="1796"/>
      <c r="N9433" s="1796"/>
    </row>
    <row r="9434" spans="2:14" x14ac:dyDescent="0.35">
      <c r="B9434" s="1796"/>
      <c r="N9434" s="1796"/>
    </row>
    <row r="9435" spans="2:14" x14ac:dyDescent="0.35">
      <c r="B9435" s="1796"/>
      <c r="N9435" s="1796"/>
    </row>
    <row r="9436" spans="2:14" x14ac:dyDescent="0.35">
      <c r="B9436" s="1796"/>
      <c r="N9436" s="1796"/>
    </row>
    <row r="9437" spans="2:14" x14ac:dyDescent="0.35">
      <c r="B9437" s="1796"/>
      <c r="N9437" s="1796"/>
    </row>
    <row r="9438" spans="2:14" x14ac:dyDescent="0.35">
      <c r="B9438" s="1796"/>
      <c r="N9438" s="1796"/>
    </row>
    <row r="9439" spans="2:14" x14ac:dyDescent="0.35">
      <c r="B9439" s="1796"/>
      <c r="N9439" s="1796"/>
    </row>
    <row r="9440" spans="2:14" x14ac:dyDescent="0.35">
      <c r="B9440" s="1796"/>
      <c r="N9440" s="1796"/>
    </row>
    <row r="9441" spans="2:14" x14ac:dyDescent="0.35">
      <c r="B9441" s="1796"/>
      <c r="N9441" s="1796"/>
    </row>
    <row r="9442" spans="2:14" x14ac:dyDescent="0.35">
      <c r="B9442" s="1796"/>
      <c r="N9442" s="1796"/>
    </row>
    <row r="9443" spans="2:14" x14ac:dyDescent="0.35">
      <c r="B9443" s="1796"/>
      <c r="N9443" s="1796"/>
    </row>
    <row r="9444" spans="2:14" x14ac:dyDescent="0.35">
      <c r="B9444" s="1796"/>
      <c r="N9444" s="1796"/>
    </row>
    <row r="9445" spans="2:14" x14ac:dyDescent="0.35">
      <c r="B9445" s="1796"/>
      <c r="N9445" s="1796"/>
    </row>
    <row r="9446" spans="2:14" x14ac:dyDescent="0.35">
      <c r="B9446" s="1796"/>
      <c r="N9446" s="1796"/>
    </row>
    <row r="9447" spans="2:14" x14ac:dyDescent="0.35">
      <c r="B9447" s="1796"/>
      <c r="N9447" s="1796"/>
    </row>
    <row r="9448" spans="2:14" x14ac:dyDescent="0.35">
      <c r="B9448" s="1796"/>
      <c r="N9448" s="1796"/>
    </row>
    <row r="9449" spans="2:14" x14ac:dyDescent="0.35">
      <c r="B9449" s="1796"/>
      <c r="N9449" s="1796"/>
    </row>
    <row r="9450" spans="2:14" x14ac:dyDescent="0.35">
      <c r="B9450" s="1796"/>
      <c r="N9450" s="1796"/>
    </row>
    <row r="9451" spans="2:14" x14ac:dyDescent="0.35">
      <c r="B9451" s="1796"/>
      <c r="N9451" s="1796"/>
    </row>
    <row r="9452" spans="2:14" x14ac:dyDescent="0.35">
      <c r="B9452" s="1796"/>
      <c r="N9452" s="1796"/>
    </row>
    <row r="9453" spans="2:14" x14ac:dyDescent="0.35">
      <c r="B9453" s="1796"/>
      <c r="N9453" s="1796"/>
    </row>
    <row r="9454" spans="2:14" x14ac:dyDescent="0.35">
      <c r="B9454" s="1796"/>
      <c r="N9454" s="1796"/>
    </row>
    <row r="9455" spans="2:14" x14ac:dyDescent="0.35">
      <c r="B9455" s="1796"/>
      <c r="N9455" s="1796"/>
    </row>
    <row r="9456" spans="2:14" x14ac:dyDescent="0.35">
      <c r="B9456" s="1796"/>
      <c r="N9456" s="1796"/>
    </row>
    <row r="9457" spans="2:14" x14ac:dyDescent="0.35">
      <c r="B9457" s="1796"/>
      <c r="N9457" s="1796"/>
    </row>
    <row r="9458" spans="2:14" x14ac:dyDescent="0.35">
      <c r="B9458" s="1796"/>
      <c r="N9458" s="1796"/>
    </row>
    <row r="9459" spans="2:14" x14ac:dyDescent="0.35">
      <c r="B9459" s="1796"/>
      <c r="N9459" s="1796"/>
    </row>
    <row r="9460" spans="2:14" x14ac:dyDescent="0.35">
      <c r="B9460" s="1796"/>
      <c r="N9460" s="1796"/>
    </row>
    <row r="9461" spans="2:14" x14ac:dyDescent="0.35">
      <c r="B9461" s="1796"/>
      <c r="N9461" s="1796"/>
    </row>
    <row r="9462" spans="2:14" x14ac:dyDescent="0.35">
      <c r="B9462" s="1796"/>
      <c r="N9462" s="1796"/>
    </row>
    <row r="9463" spans="2:14" x14ac:dyDescent="0.35">
      <c r="B9463" s="1796"/>
      <c r="N9463" s="1796"/>
    </row>
    <row r="9464" spans="2:14" x14ac:dyDescent="0.35">
      <c r="B9464" s="1796"/>
      <c r="N9464" s="1796"/>
    </row>
    <row r="9465" spans="2:14" x14ac:dyDescent="0.35">
      <c r="B9465" s="1796"/>
      <c r="N9465" s="1796"/>
    </row>
    <row r="9466" spans="2:14" x14ac:dyDescent="0.35">
      <c r="B9466" s="1796"/>
      <c r="N9466" s="1796"/>
    </row>
    <row r="9467" spans="2:14" x14ac:dyDescent="0.35">
      <c r="B9467" s="1796"/>
      <c r="N9467" s="1796"/>
    </row>
    <row r="9468" spans="2:14" x14ac:dyDescent="0.35">
      <c r="B9468" s="1796"/>
      <c r="N9468" s="1796"/>
    </row>
    <row r="9469" spans="2:14" x14ac:dyDescent="0.35">
      <c r="B9469" s="1796"/>
      <c r="N9469" s="1796"/>
    </row>
    <row r="9470" spans="2:14" x14ac:dyDescent="0.35">
      <c r="B9470" s="1796"/>
      <c r="N9470" s="1796"/>
    </row>
    <row r="9471" spans="2:14" x14ac:dyDescent="0.35">
      <c r="B9471" s="1796"/>
      <c r="N9471" s="1796"/>
    </row>
    <row r="9472" spans="2:14" x14ac:dyDescent="0.35">
      <c r="B9472" s="1796"/>
      <c r="N9472" s="1796"/>
    </row>
    <row r="9473" spans="2:14" x14ac:dyDescent="0.35">
      <c r="B9473" s="1796"/>
      <c r="N9473" s="1796"/>
    </row>
    <row r="9474" spans="2:14" x14ac:dyDescent="0.35">
      <c r="B9474" s="1796"/>
      <c r="N9474" s="1796"/>
    </row>
    <row r="9475" spans="2:14" x14ac:dyDescent="0.35">
      <c r="B9475" s="1796"/>
      <c r="N9475" s="1796"/>
    </row>
    <row r="9476" spans="2:14" x14ac:dyDescent="0.35">
      <c r="B9476" s="1796"/>
      <c r="N9476" s="1796"/>
    </row>
    <row r="9477" spans="2:14" x14ac:dyDescent="0.35">
      <c r="B9477" s="1796"/>
      <c r="N9477" s="1796"/>
    </row>
    <row r="9478" spans="2:14" x14ac:dyDescent="0.35">
      <c r="B9478" s="1796"/>
      <c r="N9478" s="1796"/>
    </row>
    <row r="9479" spans="2:14" x14ac:dyDescent="0.35">
      <c r="B9479" s="1796"/>
      <c r="N9479" s="1796"/>
    </row>
    <row r="9480" spans="2:14" x14ac:dyDescent="0.35">
      <c r="B9480" s="1796"/>
      <c r="N9480" s="1796"/>
    </row>
    <row r="9481" spans="2:14" x14ac:dyDescent="0.35">
      <c r="B9481" s="1796"/>
      <c r="N9481" s="1796"/>
    </row>
    <row r="9482" spans="2:14" x14ac:dyDescent="0.35">
      <c r="B9482" s="1796"/>
      <c r="N9482" s="1796"/>
    </row>
    <row r="9483" spans="2:14" x14ac:dyDescent="0.35">
      <c r="B9483" s="1796"/>
      <c r="N9483" s="1796"/>
    </row>
    <row r="9484" spans="2:14" x14ac:dyDescent="0.35">
      <c r="B9484" s="1796"/>
      <c r="N9484" s="1796"/>
    </row>
    <row r="9485" spans="2:14" x14ac:dyDescent="0.35">
      <c r="B9485" s="1796"/>
      <c r="N9485" s="1796"/>
    </row>
    <row r="9486" spans="2:14" x14ac:dyDescent="0.35">
      <c r="B9486" s="1796"/>
      <c r="N9486" s="1796"/>
    </row>
    <row r="9487" spans="2:14" x14ac:dyDescent="0.35">
      <c r="B9487" s="1796"/>
      <c r="N9487" s="1796"/>
    </row>
    <row r="9488" spans="2:14" x14ac:dyDescent="0.35">
      <c r="B9488" s="1796"/>
      <c r="N9488" s="1796"/>
    </row>
    <row r="9489" spans="2:14" x14ac:dyDescent="0.35">
      <c r="B9489" s="1796"/>
      <c r="N9489" s="1796"/>
    </row>
    <row r="9490" spans="2:14" x14ac:dyDescent="0.35">
      <c r="B9490" s="1796"/>
      <c r="N9490" s="1796"/>
    </row>
    <row r="9491" spans="2:14" x14ac:dyDescent="0.35">
      <c r="B9491" s="1796"/>
      <c r="N9491" s="1796"/>
    </row>
    <row r="9492" spans="2:14" x14ac:dyDescent="0.35">
      <c r="B9492" s="1796"/>
      <c r="N9492" s="1796"/>
    </row>
    <row r="9493" spans="2:14" x14ac:dyDescent="0.35">
      <c r="B9493" s="1796"/>
      <c r="N9493" s="1796"/>
    </row>
    <row r="9494" spans="2:14" x14ac:dyDescent="0.35">
      <c r="B9494" s="1796"/>
      <c r="N9494" s="1796"/>
    </row>
    <row r="9495" spans="2:14" x14ac:dyDescent="0.35">
      <c r="B9495" s="1796"/>
      <c r="N9495" s="1796"/>
    </row>
    <row r="9496" spans="2:14" x14ac:dyDescent="0.35">
      <c r="B9496" s="1796"/>
      <c r="N9496" s="1796"/>
    </row>
    <row r="9497" spans="2:14" x14ac:dyDescent="0.35">
      <c r="B9497" s="1796"/>
      <c r="N9497" s="1796"/>
    </row>
    <row r="9498" spans="2:14" x14ac:dyDescent="0.35">
      <c r="B9498" s="1796"/>
      <c r="N9498" s="1796"/>
    </row>
    <row r="9499" spans="2:14" x14ac:dyDescent="0.35">
      <c r="B9499" s="1796"/>
      <c r="N9499" s="1796"/>
    </row>
    <row r="9500" spans="2:14" x14ac:dyDescent="0.35">
      <c r="B9500" s="1796"/>
      <c r="N9500" s="1796"/>
    </row>
    <row r="9501" spans="2:14" x14ac:dyDescent="0.35">
      <c r="B9501" s="1796"/>
      <c r="N9501" s="1796"/>
    </row>
    <row r="9502" spans="2:14" x14ac:dyDescent="0.35">
      <c r="B9502" s="1796"/>
      <c r="N9502" s="1796"/>
    </row>
    <row r="9503" spans="2:14" x14ac:dyDescent="0.35">
      <c r="B9503" s="1796"/>
      <c r="N9503" s="1796"/>
    </row>
    <row r="9504" spans="2:14" x14ac:dyDescent="0.35">
      <c r="B9504" s="1796"/>
      <c r="N9504" s="1796"/>
    </row>
    <row r="9505" spans="2:14" x14ac:dyDescent="0.35">
      <c r="B9505" s="1796"/>
      <c r="N9505" s="1796"/>
    </row>
    <row r="9506" spans="2:14" x14ac:dyDescent="0.35">
      <c r="B9506" s="1796"/>
      <c r="N9506" s="1796"/>
    </row>
    <row r="9507" spans="2:14" x14ac:dyDescent="0.35">
      <c r="B9507" s="1796"/>
      <c r="N9507" s="1796"/>
    </row>
    <row r="9508" spans="2:14" x14ac:dyDescent="0.35">
      <c r="B9508" s="1796"/>
      <c r="N9508" s="1796"/>
    </row>
    <row r="9509" spans="2:14" x14ac:dyDescent="0.35">
      <c r="B9509" s="1796"/>
      <c r="N9509" s="1796"/>
    </row>
    <row r="9510" spans="2:14" x14ac:dyDescent="0.35">
      <c r="B9510" s="1796"/>
      <c r="N9510" s="1796"/>
    </row>
    <row r="9511" spans="2:14" x14ac:dyDescent="0.35">
      <c r="B9511" s="1796"/>
      <c r="N9511" s="1796"/>
    </row>
    <row r="9512" spans="2:14" x14ac:dyDescent="0.35">
      <c r="B9512" s="1796"/>
      <c r="N9512" s="1796"/>
    </row>
    <row r="9513" spans="2:14" x14ac:dyDescent="0.35">
      <c r="B9513" s="1796"/>
      <c r="N9513" s="1796"/>
    </row>
    <row r="9514" spans="2:14" x14ac:dyDescent="0.35">
      <c r="B9514" s="1796"/>
      <c r="N9514" s="1796"/>
    </row>
    <row r="9515" spans="2:14" x14ac:dyDescent="0.35">
      <c r="B9515" s="1796"/>
      <c r="N9515" s="1796"/>
    </row>
    <row r="9516" spans="2:14" x14ac:dyDescent="0.35">
      <c r="B9516" s="1796"/>
      <c r="N9516" s="1796"/>
    </row>
    <row r="9517" spans="2:14" x14ac:dyDescent="0.35">
      <c r="B9517" s="1796"/>
      <c r="N9517" s="1796"/>
    </row>
    <row r="9518" spans="2:14" x14ac:dyDescent="0.35">
      <c r="B9518" s="1796"/>
      <c r="N9518" s="1796"/>
    </row>
    <row r="9519" spans="2:14" x14ac:dyDescent="0.35">
      <c r="B9519" s="1796"/>
      <c r="N9519" s="1796"/>
    </row>
    <row r="9520" spans="2:14" x14ac:dyDescent="0.35">
      <c r="B9520" s="1796"/>
      <c r="N9520" s="1796"/>
    </row>
    <row r="9521" spans="2:14" x14ac:dyDescent="0.35">
      <c r="B9521" s="1796"/>
      <c r="N9521" s="1796"/>
    </row>
    <row r="9522" spans="2:14" x14ac:dyDescent="0.35">
      <c r="B9522" s="1796"/>
      <c r="N9522" s="1796"/>
    </row>
    <row r="9523" spans="2:14" x14ac:dyDescent="0.35">
      <c r="B9523" s="1796"/>
      <c r="N9523" s="1796"/>
    </row>
    <row r="9524" spans="2:14" x14ac:dyDescent="0.35">
      <c r="B9524" s="1796"/>
      <c r="N9524" s="1796"/>
    </row>
    <row r="9525" spans="2:14" x14ac:dyDescent="0.35">
      <c r="B9525" s="1796"/>
      <c r="N9525" s="1796"/>
    </row>
    <row r="9526" spans="2:14" x14ac:dyDescent="0.35">
      <c r="B9526" s="1796"/>
      <c r="N9526" s="1796"/>
    </row>
    <row r="9527" spans="2:14" x14ac:dyDescent="0.35">
      <c r="B9527" s="1796"/>
      <c r="N9527" s="1796"/>
    </row>
    <row r="9528" spans="2:14" x14ac:dyDescent="0.35">
      <c r="B9528" s="1796"/>
      <c r="N9528" s="1796"/>
    </row>
    <row r="9529" spans="2:14" x14ac:dyDescent="0.35">
      <c r="B9529" s="1796"/>
      <c r="N9529" s="1796"/>
    </row>
    <row r="9530" spans="2:14" x14ac:dyDescent="0.35">
      <c r="B9530" s="1796"/>
      <c r="N9530" s="1796"/>
    </row>
    <row r="9531" spans="2:14" x14ac:dyDescent="0.35">
      <c r="B9531" s="1796"/>
      <c r="N9531" s="1796"/>
    </row>
    <row r="9532" spans="2:14" x14ac:dyDescent="0.35">
      <c r="B9532" s="1796"/>
      <c r="N9532" s="1796"/>
    </row>
    <row r="9533" spans="2:14" x14ac:dyDescent="0.35">
      <c r="B9533" s="1796"/>
      <c r="N9533" s="1796"/>
    </row>
    <row r="9534" spans="2:14" x14ac:dyDescent="0.35">
      <c r="B9534" s="1796"/>
      <c r="N9534" s="1796"/>
    </row>
    <row r="9535" spans="2:14" x14ac:dyDescent="0.35">
      <c r="B9535" s="1796"/>
      <c r="N9535" s="1796"/>
    </row>
    <row r="9536" spans="2:14" x14ac:dyDescent="0.35">
      <c r="B9536" s="1796"/>
      <c r="N9536" s="1796"/>
    </row>
    <row r="9537" spans="2:14" x14ac:dyDescent="0.35">
      <c r="B9537" s="1796"/>
      <c r="N9537" s="1796"/>
    </row>
    <row r="9538" spans="2:14" x14ac:dyDescent="0.35">
      <c r="B9538" s="1796"/>
      <c r="N9538" s="1796"/>
    </row>
    <row r="9539" spans="2:14" x14ac:dyDescent="0.35">
      <c r="B9539" s="1796"/>
      <c r="N9539" s="1796"/>
    </row>
    <row r="9540" spans="2:14" x14ac:dyDescent="0.35">
      <c r="B9540" s="1796"/>
      <c r="N9540" s="1796"/>
    </row>
    <row r="9541" spans="2:14" x14ac:dyDescent="0.35">
      <c r="B9541" s="1796"/>
      <c r="N9541" s="1796"/>
    </row>
    <row r="9542" spans="2:14" x14ac:dyDescent="0.35">
      <c r="B9542" s="1796"/>
      <c r="N9542" s="1796"/>
    </row>
    <row r="9543" spans="2:14" x14ac:dyDescent="0.35">
      <c r="B9543" s="1796"/>
      <c r="N9543" s="1796"/>
    </row>
    <row r="9544" spans="2:14" x14ac:dyDescent="0.35">
      <c r="B9544" s="1796"/>
      <c r="N9544" s="1796"/>
    </row>
    <row r="9545" spans="2:14" x14ac:dyDescent="0.35">
      <c r="B9545" s="1796"/>
      <c r="N9545" s="1796"/>
    </row>
    <row r="9546" spans="2:14" x14ac:dyDescent="0.35">
      <c r="B9546" s="1796"/>
      <c r="N9546" s="1796"/>
    </row>
    <row r="9547" spans="2:14" x14ac:dyDescent="0.35">
      <c r="B9547" s="1796"/>
      <c r="N9547" s="1796"/>
    </row>
    <row r="9548" spans="2:14" x14ac:dyDescent="0.35">
      <c r="B9548" s="1796"/>
      <c r="N9548" s="1796"/>
    </row>
    <row r="9549" spans="2:14" x14ac:dyDescent="0.35">
      <c r="B9549" s="1796"/>
      <c r="N9549" s="1796"/>
    </row>
    <row r="9550" spans="2:14" x14ac:dyDescent="0.35">
      <c r="B9550" s="1796"/>
      <c r="N9550" s="1796"/>
    </row>
    <row r="9551" spans="2:14" x14ac:dyDescent="0.35">
      <c r="B9551" s="1796"/>
      <c r="N9551" s="1796"/>
    </row>
    <row r="9552" spans="2:14" x14ac:dyDescent="0.35">
      <c r="B9552" s="1796"/>
      <c r="N9552" s="1796"/>
    </row>
    <row r="9553" spans="2:14" x14ac:dyDescent="0.35">
      <c r="B9553" s="1796"/>
      <c r="N9553" s="1796"/>
    </row>
    <row r="9554" spans="2:14" x14ac:dyDescent="0.35">
      <c r="B9554" s="1796"/>
      <c r="N9554" s="1796"/>
    </row>
    <row r="9555" spans="2:14" x14ac:dyDescent="0.35">
      <c r="B9555" s="1796"/>
      <c r="N9555" s="1796"/>
    </row>
    <row r="9556" spans="2:14" x14ac:dyDescent="0.35">
      <c r="B9556" s="1796"/>
      <c r="N9556" s="1796"/>
    </row>
    <row r="9557" spans="2:14" x14ac:dyDescent="0.35">
      <c r="B9557" s="1796"/>
      <c r="N9557" s="1796"/>
    </row>
    <row r="9558" spans="2:14" x14ac:dyDescent="0.35">
      <c r="B9558" s="1796"/>
      <c r="N9558" s="1796"/>
    </row>
    <row r="9559" spans="2:14" x14ac:dyDescent="0.35">
      <c r="B9559" s="1796"/>
      <c r="N9559" s="1796"/>
    </row>
    <row r="9560" spans="2:14" x14ac:dyDescent="0.35">
      <c r="B9560" s="1796"/>
      <c r="N9560" s="1796"/>
    </row>
    <row r="9561" spans="2:14" x14ac:dyDescent="0.35">
      <c r="B9561" s="1796"/>
      <c r="N9561" s="1796"/>
    </row>
    <row r="9562" spans="2:14" x14ac:dyDescent="0.35">
      <c r="B9562" s="1796"/>
      <c r="N9562" s="1796"/>
    </row>
    <row r="9563" spans="2:14" x14ac:dyDescent="0.35">
      <c r="B9563" s="1796"/>
      <c r="N9563" s="1796"/>
    </row>
    <row r="9564" spans="2:14" x14ac:dyDescent="0.35">
      <c r="B9564" s="1796"/>
      <c r="N9564" s="1796"/>
    </row>
    <row r="9565" spans="2:14" x14ac:dyDescent="0.35">
      <c r="B9565" s="1796"/>
      <c r="N9565" s="1796"/>
    </row>
    <row r="9566" spans="2:14" x14ac:dyDescent="0.35">
      <c r="B9566" s="1796"/>
      <c r="N9566" s="1796"/>
    </row>
    <row r="9567" spans="2:14" x14ac:dyDescent="0.35">
      <c r="B9567" s="1796"/>
      <c r="N9567" s="1796"/>
    </row>
    <row r="9568" spans="2:14" x14ac:dyDescent="0.35">
      <c r="B9568" s="1796"/>
      <c r="N9568" s="1796"/>
    </row>
    <row r="9569" spans="2:14" x14ac:dyDescent="0.35">
      <c r="B9569" s="1796"/>
      <c r="N9569" s="1796"/>
    </row>
    <row r="9570" spans="2:14" x14ac:dyDescent="0.35">
      <c r="B9570" s="1796"/>
      <c r="N9570" s="1796"/>
    </row>
    <row r="9571" spans="2:14" x14ac:dyDescent="0.35">
      <c r="B9571" s="1796"/>
      <c r="N9571" s="1796"/>
    </row>
    <row r="9572" spans="2:14" x14ac:dyDescent="0.35">
      <c r="B9572" s="1796"/>
      <c r="N9572" s="1796"/>
    </row>
    <row r="9573" spans="2:14" x14ac:dyDescent="0.35">
      <c r="B9573" s="1796"/>
      <c r="N9573" s="1796"/>
    </row>
    <row r="9574" spans="2:14" x14ac:dyDescent="0.35">
      <c r="B9574" s="1796"/>
      <c r="N9574" s="1796"/>
    </row>
    <row r="9575" spans="2:14" x14ac:dyDescent="0.35">
      <c r="B9575" s="1796"/>
      <c r="N9575" s="1796"/>
    </row>
    <row r="9576" spans="2:14" x14ac:dyDescent="0.35">
      <c r="B9576" s="1796"/>
      <c r="N9576" s="1796"/>
    </row>
    <row r="9577" spans="2:14" x14ac:dyDescent="0.35">
      <c r="B9577" s="1796"/>
      <c r="N9577" s="1796"/>
    </row>
    <row r="9578" spans="2:14" x14ac:dyDescent="0.35">
      <c r="B9578" s="1796"/>
      <c r="N9578" s="1796"/>
    </row>
    <row r="9579" spans="2:14" x14ac:dyDescent="0.35">
      <c r="B9579" s="1796"/>
      <c r="N9579" s="1796"/>
    </row>
    <row r="9580" spans="2:14" x14ac:dyDescent="0.35">
      <c r="B9580" s="1796"/>
      <c r="N9580" s="1796"/>
    </row>
    <row r="9581" spans="2:14" x14ac:dyDescent="0.35">
      <c r="B9581" s="1796"/>
      <c r="N9581" s="1796"/>
    </row>
    <row r="9582" spans="2:14" x14ac:dyDescent="0.35">
      <c r="B9582" s="1796"/>
      <c r="N9582" s="1796"/>
    </row>
    <row r="9583" spans="2:14" x14ac:dyDescent="0.35">
      <c r="B9583" s="1796"/>
      <c r="N9583" s="1796"/>
    </row>
    <row r="9584" spans="2:14" x14ac:dyDescent="0.35">
      <c r="B9584" s="1796"/>
      <c r="N9584" s="1796"/>
    </row>
    <row r="9585" spans="2:14" x14ac:dyDescent="0.35">
      <c r="B9585" s="1796"/>
      <c r="N9585" s="1796"/>
    </row>
    <row r="9586" spans="2:14" x14ac:dyDescent="0.35">
      <c r="B9586" s="1796"/>
      <c r="N9586" s="1796"/>
    </row>
    <row r="9587" spans="2:14" x14ac:dyDescent="0.35">
      <c r="B9587" s="1796"/>
      <c r="N9587" s="1796"/>
    </row>
    <row r="9588" spans="2:14" x14ac:dyDescent="0.35">
      <c r="B9588" s="1796"/>
      <c r="N9588" s="1796"/>
    </row>
    <row r="9589" spans="2:14" x14ac:dyDescent="0.35">
      <c r="B9589" s="1796"/>
      <c r="N9589" s="1796"/>
    </row>
    <row r="9590" spans="2:14" x14ac:dyDescent="0.35">
      <c r="B9590" s="1796"/>
      <c r="N9590" s="1796"/>
    </row>
    <row r="9591" spans="2:14" x14ac:dyDescent="0.35">
      <c r="B9591" s="1796"/>
      <c r="N9591" s="1796"/>
    </row>
    <row r="9592" spans="2:14" x14ac:dyDescent="0.35">
      <c r="B9592" s="1796"/>
      <c r="N9592" s="1796"/>
    </row>
    <row r="9593" spans="2:14" x14ac:dyDescent="0.35">
      <c r="B9593" s="1796"/>
      <c r="N9593" s="1796"/>
    </row>
    <row r="9594" spans="2:14" x14ac:dyDescent="0.35">
      <c r="B9594" s="1796"/>
      <c r="N9594" s="1796"/>
    </row>
    <row r="9595" spans="2:14" x14ac:dyDescent="0.35">
      <c r="B9595" s="1796"/>
      <c r="N9595" s="1796"/>
    </row>
    <row r="9596" spans="2:14" x14ac:dyDescent="0.35">
      <c r="B9596" s="1796"/>
      <c r="N9596" s="1796"/>
    </row>
    <row r="9597" spans="2:14" x14ac:dyDescent="0.35">
      <c r="B9597" s="1796"/>
      <c r="N9597" s="1796"/>
    </row>
    <row r="9598" spans="2:14" x14ac:dyDescent="0.35">
      <c r="B9598" s="1796"/>
      <c r="N9598" s="1796"/>
    </row>
    <row r="9599" spans="2:14" x14ac:dyDescent="0.35">
      <c r="B9599" s="1796"/>
      <c r="N9599" s="1796"/>
    </row>
    <row r="9600" spans="2:14" x14ac:dyDescent="0.35">
      <c r="B9600" s="1796"/>
      <c r="N9600" s="1796"/>
    </row>
    <row r="9601" spans="2:14" x14ac:dyDescent="0.35">
      <c r="B9601" s="1796"/>
      <c r="N9601" s="1796"/>
    </row>
    <row r="9602" spans="2:14" x14ac:dyDescent="0.35">
      <c r="B9602" s="1796"/>
      <c r="N9602" s="1796"/>
    </row>
    <row r="9603" spans="2:14" x14ac:dyDescent="0.35">
      <c r="B9603" s="1796"/>
      <c r="N9603" s="1796"/>
    </row>
    <row r="9604" spans="2:14" x14ac:dyDescent="0.35">
      <c r="B9604" s="1796"/>
      <c r="N9604" s="1796"/>
    </row>
    <row r="9605" spans="2:14" x14ac:dyDescent="0.35">
      <c r="B9605" s="1796"/>
      <c r="N9605" s="1796"/>
    </row>
    <row r="9606" spans="2:14" x14ac:dyDescent="0.35">
      <c r="B9606" s="1796"/>
      <c r="N9606" s="1796"/>
    </row>
    <row r="9607" spans="2:14" x14ac:dyDescent="0.35">
      <c r="B9607" s="1796"/>
      <c r="N9607" s="1796"/>
    </row>
    <row r="9608" spans="2:14" x14ac:dyDescent="0.35">
      <c r="B9608" s="1796"/>
      <c r="N9608" s="1796"/>
    </row>
    <row r="9609" spans="2:14" x14ac:dyDescent="0.35">
      <c r="B9609" s="1796"/>
      <c r="N9609" s="1796"/>
    </row>
    <row r="9610" spans="2:14" x14ac:dyDescent="0.35">
      <c r="B9610" s="1796"/>
      <c r="N9610" s="1796"/>
    </row>
    <row r="9611" spans="2:14" x14ac:dyDescent="0.35">
      <c r="B9611" s="1796"/>
      <c r="N9611" s="1796"/>
    </row>
    <row r="9612" spans="2:14" x14ac:dyDescent="0.35">
      <c r="B9612" s="1796"/>
      <c r="N9612" s="1796"/>
    </row>
    <row r="9613" spans="2:14" x14ac:dyDescent="0.35">
      <c r="B9613" s="1796"/>
      <c r="N9613" s="1796"/>
    </row>
    <row r="9614" spans="2:14" x14ac:dyDescent="0.35">
      <c r="B9614" s="1796"/>
      <c r="N9614" s="1796"/>
    </row>
    <row r="9615" spans="2:14" x14ac:dyDescent="0.35">
      <c r="B9615" s="1796"/>
      <c r="N9615" s="1796"/>
    </row>
    <row r="9616" spans="2:14" x14ac:dyDescent="0.35">
      <c r="B9616" s="1796"/>
      <c r="N9616" s="1796"/>
    </row>
    <row r="9617" spans="2:14" x14ac:dyDescent="0.35">
      <c r="B9617" s="1796"/>
      <c r="C9617" s="3584" t="s">
        <v>135</v>
      </c>
      <c r="D9617" s="3584"/>
      <c r="E9617" s="3584"/>
      <c r="F9617" s="3584"/>
      <c r="G9617" s="3584"/>
      <c r="H9617" s="3584"/>
      <c r="I9617" s="3584"/>
      <c r="J9617" s="3584"/>
      <c r="K9617" s="3584"/>
      <c r="L9617" s="3584"/>
      <c r="M9617" s="3584"/>
      <c r="N9617" s="1796"/>
    </row>
    <row r="9618" spans="2:14" x14ac:dyDescent="0.35">
      <c r="B9618" s="1796"/>
      <c r="C9618" s="3584"/>
      <c r="D9618" s="3584"/>
      <c r="E9618" s="3584"/>
      <c r="F9618" s="3584"/>
      <c r="G9618" s="3584"/>
      <c r="H9618" s="3584"/>
      <c r="I9618" s="3584"/>
      <c r="J9618" s="3584"/>
      <c r="K9618" s="3584"/>
      <c r="L9618" s="3584"/>
      <c r="M9618" s="3584"/>
      <c r="N9618" s="1796"/>
    </row>
    <row r="9619" spans="2:14" x14ac:dyDescent="0.35">
      <c r="B9619" s="1796"/>
      <c r="C9619" s="3584"/>
      <c r="D9619" s="3584"/>
      <c r="E9619" s="3584"/>
      <c r="F9619" s="3584"/>
      <c r="G9619" s="3584"/>
      <c r="H9619" s="3584"/>
      <c r="I9619" s="3584"/>
      <c r="J9619" s="3584"/>
      <c r="K9619" s="3584"/>
      <c r="L9619" s="3584"/>
      <c r="M9619" s="3584"/>
      <c r="N9619" s="1796"/>
    </row>
    <row r="9620" spans="2:14" x14ac:dyDescent="0.35">
      <c r="B9620" s="1796"/>
      <c r="C9620" s="3584"/>
      <c r="D9620" s="3584"/>
      <c r="E9620" s="3584"/>
      <c r="F9620" s="3584"/>
      <c r="G9620" s="3584"/>
      <c r="H9620" s="3584"/>
      <c r="I9620" s="3584"/>
      <c r="J9620" s="3584"/>
      <c r="K9620" s="3584"/>
      <c r="L9620" s="3584"/>
      <c r="M9620" s="3584"/>
      <c r="N9620" s="1796"/>
    </row>
    <row r="9621" spans="2:14" x14ac:dyDescent="0.35">
      <c r="B9621" s="1796"/>
      <c r="C9621" s="3584"/>
      <c r="D9621" s="3584"/>
      <c r="E9621" s="3584"/>
      <c r="F9621" s="3584"/>
      <c r="G9621" s="3584"/>
      <c r="H9621" s="3584"/>
      <c r="I9621" s="3584"/>
      <c r="J9621" s="3584"/>
      <c r="K9621" s="3584"/>
      <c r="L9621" s="3584"/>
      <c r="M9621" s="3584"/>
      <c r="N9621" s="1796"/>
    </row>
    <row r="9622" spans="2:14" x14ac:dyDescent="0.35">
      <c r="B9622" s="1796"/>
      <c r="C9622" s="3584"/>
      <c r="D9622" s="3584"/>
      <c r="E9622" s="3584"/>
      <c r="F9622" s="3584"/>
      <c r="G9622" s="3584"/>
      <c r="H9622" s="3584"/>
      <c r="I9622" s="3584"/>
      <c r="J9622" s="3584"/>
      <c r="K9622" s="3584"/>
      <c r="L9622" s="3584"/>
      <c r="M9622" s="3584"/>
      <c r="N9622" s="1796"/>
    </row>
    <row r="9623" spans="2:14" x14ac:dyDescent="0.35">
      <c r="B9623" s="1796"/>
      <c r="C9623" s="3583" t="s">
        <v>2744</v>
      </c>
      <c r="D9623" s="3515"/>
      <c r="E9623" s="3515"/>
      <c r="F9623" s="3515"/>
      <c r="G9623" s="3515"/>
      <c r="H9623" s="3515"/>
      <c r="I9623" s="3515"/>
      <c r="J9623" s="3515"/>
      <c r="K9623" s="3515"/>
      <c r="L9623" s="3515"/>
      <c r="M9623" s="3515"/>
      <c r="N9623" s="1796"/>
    </row>
    <row r="9624" spans="2:14" x14ac:dyDescent="0.35">
      <c r="B9624" s="1796"/>
      <c r="C9624" s="3583"/>
      <c r="D9624" s="3515"/>
      <c r="E9624" s="3515"/>
      <c r="F9624" s="3515"/>
      <c r="G9624" s="3515"/>
      <c r="H9624" s="3515"/>
      <c r="I9624" s="3515"/>
      <c r="J9624" s="3515"/>
      <c r="K9624" s="3515"/>
      <c r="L9624" s="3515"/>
      <c r="M9624" s="3515"/>
      <c r="N9624" s="1796"/>
    </row>
    <row r="9625" spans="2:14" x14ac:dyDescent="0.35">
      <c r="B9625" s="1796"/>
      <c r="N9625" s="1796"/>
    </row>
    <row r="9626" spans="2:14" x14ac:dyDescent="0.35">
      <c r="B9626" s="1796"/>
      <c r="N9626" s="1796"/>
    </row>
    <row r="9627" spans="2:14" x14ac:dyDescent="0.35">
      <c r="B9627" s="1796"/>
      <c r="N9627" s="1796"/>
    </row>
    <row r="9628" spans="2:14" x14ac:dyDescent="0.35">
      <c r="B9628" s="1796"/>
      <c r="N9628" s="1796"/>
    </row>
    <row r="9629" spans="2:14" x14ac:dyDescent="0.35">
      <c r="B9629" s="1796"/>
      <c r="N9629" s="1796"/>
    </row>
    <row r="9630" spans="2:14" x14ac:dyDescent="0.35">
      <c r="B9630" s="1796"/>
      <c r="N9630" s="1796"/>
    </row>
    <row r="9631" spans="2:14" x14ac:dyDescent="0.35">
      <c r="B9631" s="1796"/>
      <c r="N9631" s="1796"/>
    </row>
    <row r="9632" spans="2:14" x14ac:dyDescent="0.35">
      <c r="B9632" s="1796"/>
      <c r="N9632" s="1796"/>
    </row>
    <row r="9633" spans="2:14" x14ac:dyDescent="0.35">
      <c r="B9633" s="1796"/>
      <c r="N9633" s="1796"/>
    </row>
    <row r="9634" spans="2:14" x14ac:dyDescent="0.35">
      <c r="B9634" s="1796"/>
      <c r="N9634" s="1796"/>
    </row>
    <row r="9635" spans="2:14" x14ac:dyDescent="0.35">
      <c r="B9635" s="1796"/>
      <c r="N9635" s="1796"/>
    </row>
    <row r="9636" spans="2:14" x14ac:dyDescent="0.35">
      <c r="B9636" s="1796"/>
      <c r="N9636" s="1796"/>
    </row>
    <row r="9637" spans="2:14" x14ac:dyDescent="0.35">
      <c r="B9637" s="1796"/>
      <c r="N9637" s="1796"/>
    </row>
    <row r="9638" spans="2:14" x14ac:dyDescent="0.35">
      <c r="B9638" s="1796"/>
      <c r="N9638" s="1796"/>
    </row>
    <row r="9639" spans="2:14" x14ac:dyDescent="0.35">
      <c r="B9639" s="1796"/>
      <c r="N9639" s="1796"/>
    </row>
    <row r="9640" spans="2:14" x14ac:dyDescent="0.35">
      <c r="B9640" s="1796"/>
      <c r="N9640" s="1796"/>
    </row>
    <row r="9641" spans="2:14" x14ac:dyDescent="0.35">
      <c r="B9641" s="1796"/>
      <c r="N9641" s="1796"/>
    </row>
    <row r="9642" spans="2:14" x14ac:dyDescent="0.35">
      <c r="B9642" s="1796"/>
      <c r="N9642" s="1796"/>
    </row>
    <row r="9643" spans="2:14" x14ac:dyDescent="0.35">
      <c r="B9643" s="1796"/>
      <c r="N9643" s="1796"/>
    </row>
    <row r="9644" spans="2:14" x14ac:dyDescent="0.35">
      <c r="B9644" s="1796"/>
      <c r="N9644" s="1796"/>
    </row>
    <row r="9645" spans="2:14" x14ac:dyDescent="0.35">
      <c r="B9645" s="1796"/>
      <c r="N9645" s="1796"/>
    </row>
    <row r="9646" spans="2:14" x14ac:dyDescent="0.35">
      <c r="B9646" s="1796"/>
      <c r="N9646" s="1796"/>
    </row>
    <row r="9647" spans="2:14" x14ac:dyDescent="0.35">
      <c r="B9647" s="1796"/>
      <c r="N9647" s="1796"/>
    </row>
    <row r="9648" spans="2:14" x14ac:dyDescent="0.35">
      <c r="B9648" s="1796"/>
      <c r="N9648" s="1796"/>
    </row>
    <row r="9649" spans="2:14" x14ac:dyDescent="0.35">
      <c r="B9649" s="1796"/>
      <c r="N9649" s="1796"/>
    </row>
    <row r="9650" spans="2:14" x14ac:dyDescent="0.35">
      <c r="B9650" s="1796"/>
      <c r="N9650" s="1796"/>
    </row>
    <row r="9651" spans="2:14" x14ac:dyDescent="0.35">
      <c r="B9651" s="1796"/>
      <c r="N9651" s="1796"/>
    </row>
    <row r="9652" spans="2:14" x14ac:dyDescent="0.35">
      <c r="B9652" s="1796"/>
      <c r="N9652" s="1796"/>
    </row>
    <row r="9653" spans="2:14" x14ac:dyDescent="0.35">
      <c r="B9653" s="1796"/>
      <c r="N9653" s="1796"/>
    </row>
    <row r="9654" spans="2:14" x14ac:dyDescent="0.35">
      <c r="B9654" s="1796"/>
      <c r="N9654" s="1796"/>
    </row>
    <row r="9655" spans="2:14" x14ac:dyDescent="0.35">
      <c r="B9655" s="1796"/>
      <c r="N9655" s="1796"/>
    </row>
    <row r="9656" spans="2:14" x14ac:dyDescent="0.35">
      <c r="B9656" s="1796"/>
      <c r="N9656" s="1796"/>
    </row>
    <row r="9657" spans="2:14" x14ac:dyDescent="0.35">
      <c r="B9657" s="1796"/>
      <c r="N9657" s="1796"/>
    </row>
    <row r="9658" spans="2:14" x14ac:dyDescent="0.35">
      <c r="B9658" s="1796"/>
      <c r="N9658" s="1796"/>
    </row>
    <row r="9659" spans="2:14" x14ac:dyDescent="0.35">
      <c r="B9659" s="1796"/>
      <c r="N9659" s="1796"/>
    </row>
    <row r="9660" spans="2:14" x14ac:dyDescent="0.35">
      <c r="B9660" s="1796"/>
      <c r="N9660" s="1796"/>
    </row>
    <row r="9661" spans="2:14" x14ac:dyDescent="0.35">
      <c r="B9661" s="1796"/>
      <c r="N9661" s="1796"/>
    </row>
    <row r="9662" spans="2:14" x14ac:dyDescent="0.35">
      <c r="B9662" s="1796"/>
      <c r="N9662" s="1796"/>
    </row>
    <row r="9663" spans="2:14" x14ac:dyDescent="0.35">
      <c r="B9663" s="1796"/>
      <c r="N9663" s="1796"/>
    </row>
    <row r="9664" spans="2:14" x14ac:dyDescent="0.35">
      <c r="B9664" s="1796"/>
      <c r="N9664" s="1796"/>
    </row>
    <row r="9665" spans="2:14" x14ac:dyDescent="0.35">
      <c r="B9665" s="1796"/>
      <c r="N9665" s="1796"/>
    </row>
    <row r="9666" spans="2:14" x14ac:dyDescent="0.35">
      <c r="B9666" s="1796"/>
      <c r="N9666" s="1796"/>
    </row>
    <row r="9667" spans="2:14" x14ac:dyDescent="0.35">
      <c r="B9667" s="1796"/>
      <c r="N9667" s="1796"/>
    </row>
    <row r="9668" spans="2:14" x14ac:dyDescent="0.35">
      <c r="B9668" s="1796"/>
      <c r="N9668" s="1796"/>
    </row>
    <row r="9669" spans="2:14" x14ac:dyDescent="0.35">
      <c r="B9669" s="1796"/>
      <c r="N9669" s="1796"/>
    </row>
    <row r="9670" spans="2:14" x14ac:dyDescent="0.35">
      <c r="B9670" s="1796"/>
      <c r="N9670" s="1796"/>
    </row>
    <row r="9671" spans="2:14" x14ac:dyDescent="0.35">
      <c r="B9671" s="1796"/>
      <c r="N9671" s="1796"/>
    </row>
    <row r="9672" spans="2:14" x14ac:dyDescent="0.35">
      <c r="B9672" s="1796"/>
      <c r="N9672" s="1796"/>
    </row>
    <row r="9673" spans="2:14" x14ac:dyDescent="0.35">
      <c r="B9673" s="1796"/>
      <c r="N9673" s="1796"/>
    </row>
    <row r="9674" spans="2:14" x14ac:dyDescent="0.35">
      <c r="B9674" s="1796"/>
      <c r="N9674" s="1796"/>
    </row>
    <row r="9675" spans="2:14" x14ac:dyDescent="0.35">
      <c r="B9675" s="1796"/>
      <c r="N9675" s="1796"/>
    </row>
    <row r="9676" spans="2:14" x14ac:dyDescent="0.35">
      <c r="B9676" s="1796"/>
      <c r="N9676" s="1796"/>
    </row>
    <row r="9677" spans="2:14" x14ac:dyDescent="0.35">
      <c r="B9677" s="1796"/>
      <c r="N9677" s="1796"/>
    </row>
    <row r="9678" spans="2:14" x14ac:dyDescent="0.35">
      <c r="B9678" s="1796"/>
      <c r="N9678" s="1796"/>
    </row>
    <row r="9679" spans="2:14" x14ac:dyDescent="0.35">
      <c r="B9679" s="1796"/>
      <c r="N9679" s="1796"/>
    </row>
    <row r="9680" spans="2:14" x14ac:dyDescent="0.35">
      <c r="B9680" s="1796"/>
      <c r="N9680" s="1796"/>
    </row>
    <row r="9681" spans="2:14" x14ac:dyDescent="0.35">
      <c r="B9681" s="1796"/>
      <c r="N9681" s="1796"/>
    </row>
    <row r="9682" spans="2:14" x14ac:dyDescent="0.35">
      <c r="B9682" s="1796"/>
      <c r="N9682" s="1796"/>
    </row>
    <row r="9683" spans="2:14" x14ac:dyDescent="0.35">
      <c r="B9683" s="1796"/>
      <c r="N9683" s="1796"/>
    </row>
    <row r="9684" spans="2:14" x14ac:dyDescent="0.35">
      <c r="B9684" s="1796"/>
      <c r="N9684" s="1796"/>
    </row>
    <row r="9685" spans="2:14" x14ac:dyDescent="0.35">
      <c r="B9685" s="1796"/>
      <c r="N9685" s="1796"/>
    </row>
    <row r="9686" spans="2:14" x14ac:dyDescent="0.35">
      <c r="B9686" s="1796"/>
      <c r="N9686" s="1796"/>
    </row>
    <row r="9687" spans="2:14" x14ac:dyDescent="0.35">
      <c r="B9687" s="1796"/>
      <c r="N9687" s="1796"/>
    </row>
    <row r="9688" spans="2:14" x14ac:dyDescent="0.35">
      <c r="B9688" s="1796"/>
      <c r="N9688" s="1796"/>
    </row>
    <row r="9689" spans="2:14" x14ac:dyDescent="0.35">
      <c r="B9689" s="1796"/>
      <c r="N9689" s="1796"/>
    </row>
    <row r="9690" spans="2:14" x14ac:dyDescent="0.35">
      <c r="B9690" s="1796"/>
      <c r="N9690" s="1796"/>
    </row>
    <row r="9691" spans="2:14" x14ac:dyDescent="0.35">
      <c r="B9691" s="1796"/>
      <c r="N9691" s="1796"/>
    </row>
    <row r="9692" spans="2:14" x14ac:dyDescent="0.35">
      <c r="B9692" s="1796"/>
      <c r="N9692" s="1796"/>
    </row>
    <row r="9693" spans="2:14" x14ac:dyDescent="0.35">
      <c r="B9693" s="1796"/>
      <c r="N9693" s="1796"/>
    </row>
    <row r="9694" spans="2:14" x14ac:dyDescent="0.35">
      <c r="B9694" s="1796"/>
      <c r="N9694" s="1796"/>
    </row>
    <row r="9695" spans="2:14" x14ac:dyDescent="0.35">
      <c r="B9695" s="1796"/>
      <c r="N9695" s="1796"/>
    </row>
    <row r="9696" spans="2:14" x14ac:dyDescent="0.35">
      <c r="B9696" s="1796"/>
      <c r="N9696" s="1796"/>
    </row>
    <row r="9697" spans="2:14" x14ac:dyDescent="0.35">
      <c r="B9697" s="1796"/>
      <c r="N9697" s="1796"/>
    </row>
    <row r="9698" spans="2:14" x14ac:dyDescent="0.35">
      <c r="B9698" s="1796"/>
      <c r="N9698" s="1796"/>
    </row>
    <row r="9699" spans="2:14" x14ac:dyDescent="0.35">
      <c r="B9699" s="1796"/>
      <c r="N9699" s="1796"/>
    </row>
    <row r="9700" spans="2:14" x14ac:dyDescent="0.35">
      <c r="B9700" s="1796"/>
      <c r="N9700" s="1796"/>
    </row>
    <row r="9701" spans="2:14" x14ac:dyDescent="0.35">
      <c r="B9701" s="1796"/>
      <c r="N9701" s="1796"/>
    </row>
    <row r="9702" spans="2:14" x14ac:dyDescent="0.35">
      <c r="B9702" s="1796"/>
      <c r="N9702" s="1796"/>
    </row>
    <row r="9703" spans="2:14" x14ac:dyDescent="0.35">
      <c r="B9703" s="1796"/>
      <c r="N9703" s="1796"/>
    </row>
    <row r="9704" spans="2:14" x14ac:dyDescent="0.35">
      <c r="B9704" s="1796"/>
      <c r="N9704" s="1796"/>
    </row>
    <row r="9705" spans="2:14" x14ac:dyDescent="0.35">
      <c r="B9705" s="1796"/>
      <c r="N9705" s="1796"/>
    </row>
    <row r="9706" spans="2:14" x14ac:dyDescent="0.35">
      <c r="B9706" s="1796"/>
      <c r="N9706" s="1796"/>
    </row>
    <row r="9707" spans="2:14" x14ac:dyDescent="0.35">
      <c r="B9707" s="1796"/>
      <c r="N9707" s="1796"/>
    </row>
    <row r="9708" spans="2:14" x14ac:dyDescent="0.35">
      <c r="B9708" s="1796"/>
      <c r="N9708" s="1796"/>
    </row>
    <row r="9709" spans="2:14" x14ac:dyDescent="0.35">
      <c r="B9709" s="1796"/>
      <c r="N9709" s="1796"/>
    </row>
    <row r="9710" spans="2:14" x14ac:dyDescent="0.35">
      <c r="B9710" s="1796"/>
      <c r="N9710" s="1796"/>
    </row>
    <row r="9711" spans="2:14" x14ac:dyDescent="0.35">
      <c r="B9711" s="1796"/>
      <c r="N9711" s="1796"/>
    </row>
    <row r="9712" spans="2:14" x14ac:dyDescent="0.35">
      <c r="B9712" s="1796"/>
      <c r="N9712" s="1796"/>
    </row>
    <row r="9713" spans="2:14" x14ac:dyDescent="0.35">
      <c r="B9713" s="1796"/>
      <c r="N9713" s="1796"/>
    </row>
    <row r="9714" spans="2:14" x14ac:dyDescent="0.35">
      <c r="B9714" s="1796"/>
      <c r="N9714" s="1796"/>
    </row>
    <row r="9715" spans="2:14" x14ac:dyDescent="0.35">
      <c r="B9715" s="1796"/>
      <c r="N9715" s="1796"/>
    </row>
    <row r="9716" spans="2:14" x14ac:dyDescent="0.35">
      <c r="B9716" s="1796"/>
      <c r="N9716" s="1796"/>
    </row>
    <row r="9717" spans="2:14" x14ac:dyDescent="0.35">
      <c r="B9717" s="1796"/>
      <c r="N9717" s="1796"/>
    </row>
    <row r="9718" spans="2:14" x14ac:dyDescent="0.35">
      <c r="B9718" s="1796"/>
      <c r="N9718" s="1796"/>
    </row>
    <row r="9719" spans="2:14" x14ac:dyDescent="0.35">
      <c r="B9719" s="1796"/>
      <c r="N9719" s="1796"/>
    </row>
    <row r="9720" spans="2:14" x14ac:dyDescent="0.35">
      <c r="B9720" s="1796"/>
      <c r="N9720" s="1796"/>
    </row>
    <row r="9721" spans="2:14" x14ac:dyDescent="0.35">
      <c r="B9721" s="1796"/>
      <c r="N9721" s="1796"/>
    </row>
    <row r="9722" spans="2:14" x14ac:dyDescent="0.35">
      <c r="B9722" s="1796"/>
      <c r="N9722" s="1796"/>
    </row>
    <row r="9723" spans="2:14" x14ac:dyDescent="0.35">
      <c r="B9723" s="1796"/>
      <c r="N9723" s="1796"/>
    </row>
    <row r="9724" spans="2:14" x14ac:dyDescent="0.35">
      <c r="B9724" s="1796"/>
      <c r="N9724" s="1796"/>
    </row>
    <row r="9725" spans="2:14" x14ac:dyDescent="0.35">
      <c r="B9725" s="1796"/>
      <c r="N9725" s="1796"/>
    </row>
    <row r="9726" spans="2:14" x14ac:dyDescent="0.35">
      <c r="B9726" s="1796"/>
      <c r="N9726" s="1796"/>
    </row>
    <row r="9727" spans="2:14" x14ac:dyDescent="0.35">
      <c r="B9727" s="1796"/>
      <c r="N9727" s="1796"/>
    </row>
    <row r="9728" spans="2:14" x14ac:dyDescent="0.35">
      <c r="B9728" s="1796"/>
      <c r="N9728" s="1796"/>
    </row>
    <row r="9729" spans="2:14" x14ac:dyDescent="0.35">
      <c r="B9729" s="1796"/>
      <c r="N9729" s="1796"/>
    </row>
    <row r="9730" spans="2:14" x14ac:dyDescent="0.35">
      <c r="B9730" s="1796"/>
      <c r="N9730" s="1796"/>
    </row>
    <row r="9731" spans="2:14" x14ac:dyDescent="0.35">
      <c r="B9731" s="1796"/>
      <c r="N9731" s="1796"/>
    </row>
    <row r="9732" spans="2:14" x14ac:dyDescent="0.35">
      <c r="B9732" s="1796"/>
      <c r="N9732" s="1796"/>
    </row>
    <row r="9733" spans="2:14" x14ac:dyDescent="0.35">
      <c r="B9733" s="1796"/>
      <c r="N9733" s="1796"/>
    </row>
    <row r="9734" spans="2:14" x14ac:dyDescent="0.35">
      <c r="B9734" s="1796"/>
      <c r="N9734" s="1796"/>
    </row>
    <row r="9735" spans="2:14" x14ac:dyDescent="0.35">
      <c r="B9735" s="1796"/>
      <c r="N9735" s="1796"/>
    </row>
    <row r="9736" spans="2:14" x14ac:dyDescent="0.35">
      <c r="B9736" s="1796"/>
      <c r="N9736" s="1796"/>
    </row>
    <row r="9737" spans="2:14" x14ac:dyDescent="0.35">
      <c r="B9737" s="1796"/>
      <c r="N9737" s="1796"/>
    </row>
    <row r="9738" spans="2:14" x14ac:dyDescent="0.35">
      <c r="B9738" s="1796"/>
      <c r="N9738" s="1796"/>
    </row>
    <row r="9739" spans="2:14" x14ac:dyDescent="0.35">
      <c r="B9739" s="1796"/>
      <c r="N9739" s="1796"/>
    </row>
    <row r="9740" spans="2:14" x14ac:dyDescent="0.35">
      <c r="B9740" s="1796"/>
      <c r="N9740" s="1796"/>
    </row>
    <row r="9741" spans="2:14" x14ac:dyDescent="0.35">
      <c r="B9741" s="1796"/>
      <c r="N9741" s="1796"/>
    </row>
    <row r="9742" spans="2:14" x14ac:dyDescent="0.35">
      <c r="B9742" s="1796"/>
      <c r="N9742" s="1796"/>
    </row>
    <row r="9743" spans="2:14" x14ac:dyDescent="0.35">
      <c r="B9743" s="1796"/>
      <c r="N9743" s="1796"/>
    </row>
    <row r="9744" spans="2:14" x14ac:dyDescent="0.35">
      <c r="B9744" s="1796"/>
      <c r="N9744" s="1796"/>
    </row>
    <row r="9745" spans="2:14" x14ac:dyDescent="0.35">
      <c r="B9745" s="1796"/>
      <c r="N9745" s="1796"/>
    </row>
    <row r="9746" spans="2:14" x14ac:dyDescent="0.35">
      <c r="B9746" s="1796"/>
      <c r="N9746" s="1796"/>
    </row>
    <row r="9747" spans="2:14" x14ac:dyDescent="0.35">
      <c r="B9747" s="1796"/>
      <c r="N9747" s="1796"/>
    </row>
    <row r="9748" spans="2:14" x14ac:dyDescent="0.35">
      <c r="B9748" s="1796"/>
      <c r="N9748" s="1796"/>
    </row>
    <row r="9749" spans="2:14" x14ac:dyDescent="0.35">
      <c r="B9749" s="1796"/>
      <c r="N9749" s="1796"/>
    </row>
    <row r="9750" spans="2:14" x14ac:dyDescent="0.35">
      <c r="B9750" s="1796"/>
      <c r="N9750" s="1796"/>
    </row>
    <row r="9751" spans="2:14" x14ac:dyDescent="0.35">
      <c r="B9751" s="1796"/>
      <c r="N9751" s="1796"/>
    </row>
    <row r="9752" spans="2:14" x14ac:dyDescent="0.35">
      <c r="B9752" s="1796"/>
      <c r="N9752" s="1796"/>
    </row>
    <row r="9753" spans="2:14" x14ac:dyDescent="0.35">
      <c r="B9753" s="1796"/>
      <c r="N9753" s="1796"/>
    </row>
    <row r="9754" spans="2:14" x14ac:dyDescent="0.35">
      <c r="B9754" s="1796"/>
      <c r="N9754" s="1796"/>
    </row>
    <row r="9755" spans="2:14" x14ac:dyDescent="0.35">
      <c r="B9755" s="1796"/>
      <c r="N9755" s="1796"/>
    </row>
    <row r="9756" spans="2:14" x14ac:dyDescent="0.35">
      <c r="B9756" s="1796"/>
      <c r="N9756" s="1796"/>
    </row>
    <row r="9757" spans="2:14" x14ac:dyDescent="0.35">
      <c r="B9757" s="1796"/>
      <c r="N9757" s="1796"/>
    </row>
    <row r="9758" spans="2:14" x14ac:dyDescent="0.35">
      <c r="B9758" s="1796"/>
      <c r="N9758" s="1796"/>
    </row>
    <row r="9759" spans="2:14" x14ac:dyDescent="0.35">
      <c r="B9759" s="1796"/>
      <c r="N9759" s="1796"/>
    </row>
    <row r="9760" spans="2:14" x14ac:dyDescent="0.35">
      <c r="B9760" s="1796"/>
      <c r="N9760" s="1796"/>
    </row>
    <row r="9761" spans="2:14" x14ac:dyDescent="0.35">
      <c r="B9761" s="1796"/>
      <c r="N9761" s="1796"/>
    </row>
    <row r="9762" spans="2:14" x14ac:dyDescent="0.35">
      <c r="B9762" s="1796"/>
      <c r="N9762" s="1796"/>
    </row>
    <row r="9763" spans="2:14" x14ac:dyDescent="0.35">
      <c r="B9763" s="1796"/>
      <c r="N9763" s="1796"/>
    </row>
    <row r="9764" spans="2:14" x14ac:dyDescent="0.35">
      <c r="B9764" s="1796"/>
      <c r="N9764" s="1796"/>
    </row>
    <row r="9765" spans="2:14" x14ac:dyDescent="0.35">
      <c r="B9765" s="1796"/>
      <c r="N9765" s="1796"/>
    </row>
    <row r="9766" spans="2:14" x14ac:dyDescent="0.35">
      <c r="B9766" s="1796"/>
      <c r="N9766" s="1796"/>
    </row>
    <row r="9767" spans="2:14" x14ac:dyDescent="0.35">
      <c r="B9767" s="1796"/>
      <c r="N9767" s="1796"/>
    </row>
    <row r="9768" spans="2:14" x14ac:dyDescent="0.35">
      <c r="B9768" s="1796"/>
      <c r="N9768" s="1796"/>
    </row>
    <row r="9769" spans="2:14" x14ac:dyDescent="0.35">
      <c r="B9769" s="1796"/>
      <c r="N9769" s="1796"/>
    </row>
    <row r="9770" spans="2:14" x14ac:dyDescent="0.35">
      <c r="B9770" s="1796"/>
      <c r="N9770" s="1796"/>
    </row>
    <row r="9771" spans="2:14" x14ac:dyDescent="0.35">
      <c r="B9771" s="1796"/>
      <c r="N9771" s="1796"/>
    </row>
    <row r="9772" spans="2:14" x14ac:dyDescent="0.35">
      <c r="B9772" s="1796"/>
      <c r="N9772" s="1796"/>
    </row>
    <row r="9773" spans="2:14" x14ac:dyDescent="0.35">
      <c r="B9773" s="1796"/>
      <c r="N9773" s="1796"/>
    </row>
    <row r="9774" spans="2:14" x14ac:dyDescent="0.35">
      <c r="B9774" s="1796"/>
      <c r="N9774" s="1796"/>
    </row>
    <row r="9775" spans="2:14" x14ac:dyDescent="0.35">
      <c r="B9775" s="1796"/>
      <c r="N9775" s="1796"/>
    </row>
    <row r="9776" spans="2:14" x14ac:dyDescent="0.35">
      <c r="B9776" s="1796"/>
      <c r="N9776" s="1796"/>
    </row>
    <row r="9777" spans="2:14" x14ac:dyDescent="0.35">
      <c r="B9777" s="1796"/>
      <c r="N9777" s="1796"/>
    </row>
    <row r="9778" spans="2:14" x14ac:dyDescent="0.35">
      <c r="B9778" s="1796"/>
      <c r="N9778" s="1796"/>
    </row>
    <row r="9779" spans="2:14" x14ac:dyDescent="0.35">
      <c r="B9779" s="1796"/>
      <c r="N9779" s="1796"/>
    </row>
    <row r="9780" spans="2:14" x14ac:dyDescent="0.35">
      <c r="B9780" s="1796"/>
      <c r="N9780" s="1796"/>
    </row>
    <row r="9781" spans="2:14" x14ac:dyDescent="0.35">
      <c r="B9781" s="1796"/>
      <c r="N9781" s="1796"/>
    </row>
    <row r="9782" spans="2:14" x14ac:dyDescent="0.35">
      <c r="B9782" s="1796"/>
      <c r="N9782" s="1796"/>
    </row>
    <row r="9783" spans="2:14" x14ac:dyDescent="0.35">
      <c r="B9783" s="1796"/>
      <c r="N9783" s="1796"/>
    </row>
    <row r="9784" spans="2:14" x14ac:dyDescent="0.35">
      <c r="B9784" s="1796"/>
      <c r="N9784" s="1796"/>
    </row>
    <row r="9785" spans="2:14" x14ac:dyDescent="0.35">
      <c r="B9785" s="1796"/>
      <c r="N9785" s="1796"/>
    </row>
    <row r="9786" spans="2:14" x14ac:dyDescent="0.35">
      <c r="B9786" s="1796"/>
      <c r="N9786" s="1796"/>
    </row>
    <row r="9787" spans="2:14" x14ac:dyDescent="0.35">
      <c r="B9787" s="1796"/>
      <c r="N9787" s="1796"/>
    </row>
    <row r="9788" spans="2:14" x14ac:dyDescent="0.35">
      <c r="B9788" s="1796"/>
      <c r="N9788" s="1796"/>
    </row>
    <row r="9789" spans="2:14" x14ac:dyDescent="0.35">
      <c r="B9789" s="1796"/>
      <c r="N9789" s="1796"/>
    </row>
    <row r="9790" spans="2:14" x14ac:dyDescent="0.35">
      <c r="B9790" s="1796"/>
      <c r="N9790" s="1796"/>
    </row>
    <row r="9791" spans="2:14" x14ac:dyDescent="0.35">
      <c r="B9791" s="1796"/>
      <c r="N9791" s="1796"/>
    </row>
    <row r="9792" spans="2:14" x14ac:dyDescent="0.35">
      <c r="B9792" s="1796"/>
      <c r="N9792" s="1796"/>
    </row>
    <row r="9793" spans="2:14" x14ac:dyDescent="0.35">
      <c r="B9793" s="1796"/>
      <c r="N9793" s="1796"/>
    </row>
    <row r="9794" spans="2:14" x14ac:dyDescent="0.35">
      <c r="B9794" s="1796"/>
      <c r="N9794" s="1796"/>
    </row>
    <row r="9795" spans="2:14" x14ac:dyDescent="0.35">
      <c r="B9795" s="1796"/>
      <c r="N9795" s="1796"/>
    </row>
    <row r="9796" spans="2:14" x14ac:dyDescent="0.35">
      <c r="B9796" s="1796"/>
      <c r="N9796" s="1796"/>
    </row>
    <row r="9797" spans="2:14" x14ac:dyDescent="0.35">
      <c r="B9797" s="1796"/>
      <c r="N9797" s="1796"/>
    </row>
    <row r="9798" spans="2:14" x14ac:dyDescent="0.35">
      <c r="B9798" s="1796"/>
      <c r="N9798" s="1796"/>
    </row>
    <row r="9799" spans="2:14" x14ac:dyDescent="0.35">
      <c r="B9799" s="1796"/>
      <c r="N9799" s="1796"/>
    </row>
    <row r="9800" spans="2:14" x14ac:dyDescent="0.35">
      <c r="B9800" s="1796"/>
      <c r="N9800" s="1796"/>
    </row>
    <row r="9801" spans="2:14" x14ac:dyDescent="0.35">
      <c r="B9801" s="1796"/>
      <c r="N9801" s="1796"/>
    </row>
    <row r="9802" spans="2:14" x14ac:dyDescent="0.35">
      <c r="B9802" s="1796"/>
      <c r="N9802" s="1796"/>
    </row>
    <row r="9803" spans="2:14" x14ac:dyDescent="0.35">
      <c r="B9803" s="1796"/>
      <c r="N9803" s="1796"/>
    </row>
    <row r="9804" spans="2:14" x14ac:dyDescent="0.35">
      <c r="B9804" s="1796"/>
      <c r="N9804" s="1796"/>
    </row>
    <row r="9805" spans="2:14" x14ac:dyDescent="0.35">
      <c r="B9805" s="1796"/>
      <c r="N9805" s="1796"/>
    </row>
    <row r="9806" spans="2:14" x14ac:dyDescent="0.35">
      <c r="B9806" s="1796"/>
      <c r="N9806" s="1796"/>
    </row>
    <row r="9807" spans="2:14" x14ac:dyDescent="0.35">
      <c r="B9807" s="1796"/>
      <c r="N9807" s="1796"/>
    </row>
    <row r="9808" spans="2:14" x14ac:dyDescent="0.35">
      <c r="B9808" s="1796"/>
      <c r="N9808" s="1796"/>
    </row>
    <row r="9809" spans="2:14" x14ac:dyDescent="0.35">
      <c r="B9809" s="1796"/>
      <c r="N9809" s="1796"/>
    </row>
    <row r="9810" spans="2:14" x14ac:dyDescent="0.35">
      <c r="B9810" s="1796"/>
      <c r="N9810" s="1796"/>
    </row>
    <row r="9811" spans="2:14" x14ac:dyDescent="0.35">
      <c r="B9811" s="1796"/>
      <c r="N9811" s="1796"/>
    </row>
    <row r="9812" spans="2:14" x14ac:dyDescent="0.35">
      <c r="B9812" s="1796"/>
      <c r="N9812" s="1796"/>
    </row>
    <row r="9813" spans="2:14" x14ac:dyDescent="0.35">
      <c r="B9813" s="1796"/>
      <c r="N9813" s="1796"/>
    </row>
    <row r="9814" spans="2:14" x14ac:dyDescent="0.35">
      <c r="B9814" s="1796"/>
      <c r="N9814" s="1796"/>
    </row>
    <row r="9815" spans="2:14" x14ac:dyDescent="0.35">
      <c r="B9815" s="1796"/>
      <c r="N9815" s="1796"/>
    </row>
    <row r="9816" spans="2:14" x14ac:dyDescent="0.35">
      <c r="B9816" s="1796"/>
      <c r="N9816" s="1796"/>
    </row>
    <row r="9817" spans="2:14" x14ac:dyDescent="0.35">
      <c r="B9817" s="1796"/>
      <c r="N9817" s="1796"/>
    </row>
    <row r="9818" spans="2:14" x14ac:dyDescent="0.35">
      <c r="B9818" s="1796"/>
      <c r="N9818" s="1796"/>
    </row>
    <row r="9819" spans="2:14" x14ac:dyDescent="0.35">
      <c r="B9819" s="1796"/>
      <c r="N9819" s="1796"/>
    </row>
    <row r="9820" spans="2:14" x14ac:dyDescent="0.35">
      <c r="B9820" s="1796"/>
      <c r="N9820" s="1796"/>
    </row>
    <row r="9821" spans="2:14" x14ac:dyDescent="0.35">
      <c r="B9821" s="1796"/>
      <c r="N9821" s="1796"/>
    </row>
    <row r="9822" spans="2:14" x14ac:dyDescent="0.35">
      <c r="B9822" s="1796"/>
      <c r="N9822" s="1796"/>
    </row>
    <row r="9823" spans="2:14" x14ac:dyDescent="0.35">
      <c r="B9823" s="1796"/>
      <c r="N9823" s="1796"/>
    </row>
    <row r="9824" spans="2:14" x14ac:dyDescent="0.35">
      <c r="B9824" s="1796"/>
      <c r="N9824" s="1796"/>
    </row>
    <row r="9825" spans="2:14" x14ac:dyDescent="0.35">
      <c r="B9825" s="1796"/>
      <c r="N9825" s="1796"/>
    </row>
    <row r="9826" spans="2:14" x14ac:dyDescent="0.35">
      <c r="B9826" s="1796"/>
      <c r="N9826" s="1796"/>
    </row>
    <row r="9827" spans="2:14" x14ac:dyDescent="0.35">
      <c r="B9827" s="1796"/>
      <c r="N9827" s="1796"/>
    </row>
    <row r="9828" spans="2:14" x14ac:dyDescent="0.35">
      <c r="B9828" s="1796"/>
      <c r="N9828" s="1796"/>
    </row>
    <row r="9829" spans="2:14" x14ac:dyDescent="0.35">
      <c r="B9829" s="1796"/>
      <c r="N9829" s="1796"/>
    </row>
    <row r="9830" spans="2:14" x14ac:dyDescent="0.35">
      <c r="B9830" s="1796"/>
      <c r="N9830" s="1796"/>
    </row>
    <row r="9831" spans="2:14" x14ac:dyDescent="0.35">
      <c r="B9831" s="1796"/>
      <c r="N9831" s="1796"/>
    </row>
    <row r="9832" spans="2:14" x14ac:dyDescent="0.35">
      <c r="B9832" s="1796"/>
      <c r="N9832" s="1796"/>
    </row>
    <row r="9833" spans="2:14" x14ac:dyDescent="0.35">
      <c r="B9833" s="1796"/>
      <c r="N9833" s="1796"/>
    </row>
    <row r="9834" spans="2:14" x14ac:dyDescent="0.35">
      <c r="B9834" s="1796"/>
      <c r="N9834" s="1796"/>
    </row>
    <row r="9835" spans="2:14" x14ac:dyDescent="0.35">
      <c r="B9835" s="1796"/>
      <c r="N9835" s="1796"/>
    </row>
    <row r="9836" spans="2:14" x14ac:dyDescent="0.35">
      <c r="B9836" s="1796"/>
      <c r="N9836" s="1796"/>
    </row>
    <row r="9837" spans="2:14" x14ac:dyDescent="0.35">
      <c r="B9837" s="1796"/>
      <c r="N9837" s="1796"/>
    </row>
    <row r="9838" spans="2:14" x14ac:dyDescent="0.35">
      <c r="B9838" s="1796"/>
      <c r="N9838" s="1796"/>
    </row>
    <row r="9839" spans="2:14" x14ac:dyDescent="0.35">
      <c r="B9839" s="1796"/>
      <c r="N9839" s="1796"/>
    </row>
    <row r="9840" spans="2:14" x14ac:dyDescent="0.35">
      <c r="B9840" s="1796"/>
      <c r="N9840" s="1796"/>
    </row>
    <row r="9841" spans="2:14" x14ac:dyDescent="0.35">
      <c r="B9841" s="1796"/>
      <c r="N9841" s="1796"/>
    </row>
    <row r="9842" spans="2:14" x14ac:dyDescent="0.35">
      <c r="B9842" s="1796"/>
      <c r="N9842" s="1796"/>
    </row>
    <row r="9843" spans="2:14" x14ac:dyDescent="0.35">
      <c r="B9843" s="1796"/>
      <c r="N9843" s="1796"/>
    </row>
    <row r="9844" spans="2:14" x14ac:dyDescent="0.35">
      <c r="B9844" s="1796"/>
      <c r="N9844" s="1796"/>
    </row>
    <row r="9845" spans="2:14" x14ac:dyDescent="0.35">
      <c r="B9845" s="1796"/>
      <c r="N9845" s="1796"/>
    </row>
    <row r="9846" spans="2:14" x14ac:dyDescent="0.35">
      <c r="B9846" s="1796"/>
      <c r="N9846" s="1796"/>
    </row>
    <row r="9847" spans="2:14" x14ac:dyDescent="0.35">
      <c r="B9847" s="1796"/>
      <c r="N9847" s="1796"/>
    </row>
    <row r="9848" spans="2:14" x14ac:dyDescent="0.35">
      <c r="B9848" s="1796"/>
      <c r="N9848" s="1796"/>
    </row>
    <row r="9849" spans="2:14" x14ac:dyDescent="0.35">
      <c r="B9849" s="1796"/>
      <c r="N9849" s="1796"/>
    </row>
    <row r="9850" spans="2:14" x14ac:dyDescent="0.35">
      <c r="B9850" s="1796"/>
      <c r="N9850" s="1796"/>
    </row>
    <row r="9851" spans="2:14" x14ac:dyDescent="0.35">
      <c r="B9851" s="1796"/>
      <c r="N9851" s="1796"/>
    </row>
    <row r="9852" spans="2:14" x14ac:dyDescent="0.35">
      <c r="B9852" s="1796"/>
      <c r="N9852" s="1796"/>
    </row>
    <row r="9853" spans="2:14" x14ac:dyDescent="0.35">
      <c r="B9853" s="1796"/>
      <c r="N9853" s="1796"/>
    </row>
    <row r="9854" spans="2:14" x14ac:dyDescent="0.35">
      <c r="B9854" s="1796"/>
      <c r="N9854" s="1796"/>
    </row>
    <row r="9855" spans="2:14" x14ac:dyDescent="0.35">
      <c r="B9855" s="1796"/>
      <c r="N9855" s="1796"/>
    </row>
    <row r="9856" spans="2:14" x14ac:dyDescent="0.35">
      <c r="B9856" s="1796"/>
      <c r="N9856" s="1796"/>
    </row>
    <row r="9857" spans="2:14" x14ac:dyDescent="0.35">
      <c r="B9857" s="1796"/>
      <c r="N9857" s="1796"/>
    </row>
    <row r="9858" spans="2:14" x14ac:dyDescent="0.35">
      <c r="B9858" s="1796"/>
      <c r="N9858" s="1796"/>
    </row>
    <row r="9859" spans="2:14" x14ac:dyDescent="0.35">
      <c r="B9859" s="1796"/>
      <c r="N9859" s="1796"/>
    </row>
    <row r="9860" spans="2:14" x14ac:dyDescent="0.35">
      <c r="B9860" s="1796"/>
      <c r="N9860" s="1796"/>
    </row>
    <row r="9861" spans="2:14" x14ac:dyDescent="0.35">
      <c r="B9861" s="1796"/>
      <c r="N9861" s="1796"/>
    </row>
    <row r="9862" spans="2:14" x14ac:dyDescent="0.35">
      <c r="B9862" s="1796"/>
      <c r="N9862" s="1796"/>
    </row>
    <row r="9863" spans="2:14" x14ac:dyDescent="0.35">
      <c r="B9863" s="1796"/>
      <c r="N9863" s="1796"/>
    </row>
    <row r="9864" spans="2:14" x14ac:dyDescent="0.35">
      <c r="B9864" s="1796"/>
      <c r="N9864" s="1796"/>
    </row>
    <row r="9865" spans="2:14" x14ac:dyDescent="0.35">
      <c r="B9865" s="1796"/>
      <c r="N9865" s="1796"/>
    </row>
    <row r="9866" spans="2:14" x14ac:dyDescent="0.35">
      <c r="B9866" s="1796"/>
      <c r="N9866" s="1796"/>
    </row>
    <row r="9867" spans="2:14" x14ac:dyDescent="0.35">
      <c r="B9867" s="1796"/>
      <c r="N9867" s="1796"/>
    </row>
    <row r="9868" spans="2:14" x14ac:dyDescent="0.35">
      <c r="B9868" s="1796"/>
      <c r="N9868" s="1796"/>
    </row>
    <row r="9869" spans="2:14" x14ac:dyDescent="0.35">
      <c r="B9869" s="1796"/>
      <c r="N9869" s="1796"/>
    </row>
    <row r="9870" spans="2:14" x14ac:dyDescent="0.35">
      <c r="B9870" s="1796"/>
      <c r="N9870" s="1796"/>
    </row>
    <row r="9871" spans="2:14" x14ac:dyDescent="0.35">
      <c r="B9871" s="1796"/>
      <c r="N9871" s="1796"/>
    </row>
    <row r="9872" spans="2:14" x14ac:dyDescent="0.35">
      <c r="B9872" s="1796"/>
      <c r="N9872" s="1796"/>
    </row>
    <row r="9873" spans="2:14" x14ac:dyDescent="0.35">
      <c r="B9873" s="1796"/>
      <c r="N9873" s="1796"/>
    </row>
    <row r="9874" spans="2:14" x14ac:dyDescent="0.35">
      <c r="B9874" s="1796"/>
      <c r="N9874" s="1796"/>
    </row>
    <row r="9875" spans="2:14" x14ac:dyDescent="0.35">
      <c r="B9875" s="1796"/>
      <c r="N9875" s="1796"/>
    </row>
    <row r="9876" spans="2:14" x14ac:dyDescent="0.35">
      <c r="B9876" s="1796"/>
      <c r="N9876" s="1796"/>
    </row>
    <row r="9877" spans="2:14" x14ac:dyDescent="0.35">
      <c r="B9877" s="1796"/>
      <c r="N9877" s="1796"/>
    </row>
    <row r="9878" spans="2:14" x14ac:dyDescent="0.35">
      <c r="B9878" s="1796"/>
      <c r="N9878" s="1796"/>
    </row>
    <row r="9879" spans="2:14" x14ac:dyDescent="0.35">
      <c r="B9879" s="1796"/>
      <c r="N9879" s="1796"/>
    </row>
    <row r="9880" spans="2:14" x14ac:dyDescent="0.35">
      <c r="B9880" s="1796"/>
      <c r="N9880" s="1796"/>
    </row>
    <row r="9881" spans="2:14" x14ac:dyDescent="0.35">
      <c r="B9881" s="1796"/>
      <c r="N9881" s="1796"/>
    </row>
    <row r="9882" spans="2:14" x14ac:dyDescent="0.35">
      <c r="B9882" s="1796"/>
      <c r="N9882" s="1796"/>
    </row>
    <row r="9883" spans="2:14" x14ac:dyDescent="0.35">
      <c r="B9883" s="1796"/>
      <c r="N9883" s="1796"/>
    </row>
    <row r="9884" spans="2:14" x14ac:dyDescent="0.35">
      <c r="B9884" s="1796"/>
      <c r="N9884" s="1796"/>
    </row>
    <row r="9885" spans="2:14" x14ac:dyDescent="0.35">
      <c r="B9885" s="1796"/>
      <c r="N9885" s="1796"/>
    </row>
    <row r="9886" spans="2:14" x14ac:dyDescent="0.35">
      <c r="B9886" s="1796"/>
      <c r="N9886" s="1796"/>
    </row>
    <row r="9887" spans="2:14" x14ac:dyDescent="0.35">
      <c r="B9887" s="1796"/>
      <c r="N9887" s="1796"/>
    </row>
    <row r="9888" spans="2:14" x14ac:dyDescent="0.35">
      <c r="B9888" s="1796"/>
      <c r="N9888" s="1796"/>
    </row>
    <row r="9889" spans="2:14" x14ac:dyDescent="0.35">
      <c r="B9889" s="1796"/>
      <c r="N9889" s="1796"/>
    </row>
    <row r="9890" spans="2:14" x14ac:dyDescent="0.35">
      <c r="B9890" s="1796"/>
      <c r="N9890" s="1796"/>
    </row>
    <row r="9891" spans="2:14" x14ac:dyDescent="0.35">
      <c r="B9891" s="1796"/>
      <c r="N9891" s="1796"/>
    </row>
    <row r="9892" spans="2:14" x14ac:dyDescent="0.35">
      <c r="B9892" s="1796"/>
      <c r="N9892" s="1796"/>
    </row>
    <row r="9893" spans="2:14" x14ac:dyDescent="0.35">
      <c r="B9893" s="1796"/>
      <c r="N9893" s="1796"/>
    </row>
    <row r="9894" spans="2:14" x14ac:dyDescent="0.35">
      <c r="B9894" s="1796"/>
      <c r="N9894" s="1796"/>
    </row>
    <row r="9895" spans="2:14" x14ac:dyDescent="0.35">
      <c r="B9895" s="1796"/>
      <c r="N9895" s="1796"/>
    </row>
    <row r="9896" spans="2:14" x14ac:dyDescent="0.35">
      <c r="B9896" s="1796"/>
      <c r="N9896" s="1796"/>
    </row>
    <row r="9897" spans="2:14" x14ac:dyDescent="0.35">
      <c r="B9897" s="1796"/>
      <c r="N9897" s="1796"/>
    </row>
    <row r="9898" spans="2:14" x14ac:dyDescent="0.35">
      <c r="B9898" s="1796"/>
      <c r="C9898" s="3584" t="s">
        <v>135</v>
      </c>
      <c r="D9898" s="3584"/>
      <c r="E9898" s="3584"/>
      <c r="F9898" s="3584"/>
      <c r="G9898" s="3584"/>
      <c r="H9898" s="3584"/>
      <c r="I9898" s="3584"/>
      <c r="J9898" s="3584"/>
      <c r="K9898" s="3584"/>
      <c r="L9898" s="3584"/>
      <c r="M9898" s="3584"/>
      <c r="N9898" s="1796"/>
    </row>
    <row r="9899" spans="2:14" x14ac:dyDescent="0.35">
      <c r="B9899" s="1796"/>
      <c r="C9899" s="3584"/>
      <c r="D9899" s="3584"/>
      <c r="E9899" s="3584"/>
      <c r="F9899" s="3584"/>
      <c r="G9899" s="3584"/>
      <c r="H9899" s="3584"/>
      <c r="I9899" s="3584"/>
      <c r="J9899" s="3584"/>
      <c r="K9899" s="3584"/>
      <c r="L9899" s="3584"/>
      <c r="M9899" s="3584"/>
      <c r="N9899" s="1796"/>
    </row>
    <row r="9900" spans="2:14" x14ac:dyDescent="0.35">
      <c r="B9900" s="1796"/>
      <c r="C9900" s="3584"/>
      <c r="D9900" s="3584"/>
      <c r="E9900" s="3584"/>
      <c r="F9900" s="3584"/>
      <c r="G9900" s="3584"/>
      <c r="H9900" s="3584"/>
      <c r="I9900" s="3584"/>
      <c r="J9900" s="3584"/>
      <c r="K9900" s="3584"/>
      <c r="L9900" s="3584"/>
      <c r="M9900" s="3584"/>
      <c r="N9900" s="1796"/>
    </row>
    <row r="9901" spans="2:14" x14ac:dyDescent="0.35">
      <c r="B9901" s="1796"/>
      <c r="C9901" s="3584"/>
      <c r="D9901" s="3584"/>
      <c r="E9901" s="3584"/>
      <c r="F9901" s="3584"/>
      <c r="G9901" s="3584"/>
      <c r="H9901" s="3584"/>
      <c r="I9901" s="3584"/>
      <c r="J9901" s="3584"/>
      <c r="K9901" s="3584"/>
      <c r="L9901" s="3584"/>
      <c r="M9901" s="3584"/>
      <c r="N9901" s="1796"/>
    </row>
    <row r="9902" spans="2:14" x14ac:dyDescent="0.35">
      <c r="B9902" s="1796"/>
      <c r="C9902" s="3584"/>
      <c r="D9902" s="3584"/>
      <c r="E9902" s="3584"/>
      <c r="F9902" s="3584"/>
      <c r="G9902" s="3584"/>
      <c r="H9902" s="3584"/>
      <c r="I9902" s="3584"/>
      <c r="J9902" s="3584"/>
      <c r="K9902" s="3584"/>
      <c r="L9902" s="3584"/>
      <c r="M9902" s="3584"/>
      <c r="N9902" s="1796"/>
    </row>
    <row r="9903" spans="2:14" x14ac:dyDescent="0.35">
      <c r="B9903" s="1796"/>
      <c r="C9903" s="3584"/>
      <c r="D9903" s="3584"/>
      <c r="E9903" s="3584"/>
      <c r="F9903" s="3584"/>
      <c r="G9903" s="3584"/>
      <c r="H9903" s="3584"/>
      <c r="I9903" s="3584"/>
      <c r="J9903" s="3584"/>
      <c r="K9903" s="3584"/>
      <c r="L9903" s="3584"/>
      <c r="M9903" s="3584"/>
      <c r="N9903" s="1796"/>
    </row>
  </sheetData>
  <sheetProtection algorithmName="SHA-512" hashValue="8TGVRcVlre8UV4U0p9kkRAW7ohgcibJhLfwO7zXXZrJCM3+2HgOVcEfeeWPjh6KfEDX8+G5p3JwOu6WDCWTOWg==" saltValue="Sdw801If2N2wn1mUC9ukhQ==" spinCount="100000" sheet="1" objects="1" scenarios="1" formatCells="0" formatColumns="0" formatRows="0"/>
  <mergeCells count="126">
    <mergeCell ref="C6647:M6652"/>
    <mergeCell ref="C6256:M6261"/>
    <mergeCell ref="D6281:F6281"/>
    <mergeCell ref="C6282:M6283"/>
    <mergeCell ref="C6473:M6478"/>
    <mergeCell ref="D6498:F6498"/>
    <mergeCell ref="C6499:M6500"/>
    <mergeCell ref="C5867:M5872"/>
    <mergeCell ref="D5892:F5892"/>
    <mergeCell ref="C5893:M5894"/>
    <mergeCell ref="C6083:M6088"/>
    <mergeCell ref="D6108:F6108"/>
    <mergeCell ref="C6109:M6110"/>
    <mergeCell ref="C5481:M5486"/>
    <mergeCell ref="D5506:F5506"/>
    <mergeCell ref="C5507:M5508"/>
    <mergeCell ref="C5698:M5703"/>
    <mergeCell ref="D5723:F5723"/>
    <mergeCell ref="C5724:M5725"/>
    <mergeCell ref="C4750:M4755"/>
    <mergeCell ref="D4775:F4775"/>
    <mergeCell ref="C4776:M4777"/>
    <mergeCell ref="C5370:M5375"/>
    <mergeCell ref="D5395:F5395"/>
    <mergeCell ref="C5396:M5397"/>
    <mergeCell ref="C4359:M4364"/>
    <mergeCell ref="D4384:F4384"/>
    <mergeCell ref="C4385:M4386"/>
    <mergeCell ref="C4486:M4491"/>
    <mergeCell ref="D4511:F4511"/>
    <mergeCell ref="C4512:M4513"/>
    <mergeCell ref="C3529:M3534"/>
    <mergeCell ref="D3555:F3555"/>
    <mergeCell ref="C3556:M3557"/>
    <mergeCell ref="C3944:M3949"/>
    <mergeCell ref="D3969:F3969"/>
    <mergeCell ref="C3970:M3971"/>
    <mergeCell ref="D2834:F2834"/>
    <mergeCell ref="C2835:M2836"/>
    <mergeCell ref="C3111:M3116"/>
    <mergeCell ref="D3140:F3140"/>
    <mergeCell ref="C3141:M3142"/>
    <mergeCell ref="C2231:M2236"/>
    <mergeCell ref="D2265:F2265"/>
    <mergeCell ref="C2266:M2267"/>
    <mergeCell ref="C2459:M2464"/>
    <mergeCell ref="D2501:F2501"/>
    <mergeCell ref="C2502:M2503"/>
    <mergeCell ref="A1:H4"/>
    <mergeCell ref="I2:J2"/>
    <mergeCell ref="I3:J3"/>
    <mergeCell ref="C12:D12"/>
    <mergeCell ref="E12:H12"/>
    <mergeCell ref="C15:D15"/>
    <mergeCell ref="E15:H15"/>
    <mergeCell ref="C16:D16"/>
    <mergeCell ref="E16:H16"/>
    <mergeCell ref="C13:D13"/>
    <mergeCell ref="E13:H13"/>
    <mergeCell ref="C14:D14"/>
    <mergeCell ref="E14:H14"/>
    <mergeCell ref="C9:D9"/>
    <mergeCell ref="E9:H9"/>
    <mergeCell ref="C10:D10"/>
    <mergeCell ref="E10:H10"/>
    <mergeCell ref="C11:D11"/>
    <mergeCell ref="E11:H11"/>
    <mergeCell ref="C7:H8"/>
    <mergeCell ref="C6655:M6656"/>
    <mergeCell ref="C7139:M7144"/>
    <mergeCell ref="C17:D17"/>
    <mergeCell ref="E17:H17"/>
    <mergeCell ref="C21:D21"/>
    <mergeCell ref="E21:H21"/>
    <mergeCell ref="C22:D22"/>
    <mergeCell ref="E22:H22"/>
    <mergeCell ref="C23:D23"/>
    <mergeCell ref="E23:H23"/>
    <mergeCell ref="C18:D18"/>
    <mergeCell ref="E18:H18"/>
    <mergeCell ref="C19:D19"/>
    <mergeCell ref="E19:H19"/>
    <mergeCell ref="C20:D20"/>
    <mergeCell ref="E20:H20"/>
    <mergeCell ref="D1400:F1400"/>
    <mergeCell ref="C1401:M1402"/>
    <mergeCell ref="D1683:F1683"/>
    <mergeCell ref="C1684:M1685"/>
    <mergeCell ref="D66:H67"/>
    <mergeCell ref="C819:M824"/>
    <mergeCell ref="C27:D27"/>
    <mergeCell ref="E27:H27"/>
    <mergeCell ref="D44:F44"/>
    <mergeCell ref="B45:N46"/>
    <mergeCell ref="C24:D24"/>
    <mergeCell ref="E24:H24"/>
    <mergeCell ref="C25:D25"/>
    <mergeCell ref="E25:H25"/>
    <mergeCell ref="C26:D26"/>
    <mergeCell ref="E26:H26"/>
    <mergeCell ref="C28:D28"/>
    <mergeCell ref="E28:H28"/>
    <mergeCell ref="P26:S26"/>
    <mergeCell ref="C9623:M9624"/>
    <mergeCell ref="C9898:M9903"/>
    <mergeCell ref="D8707:F8707"/>
    <mergeCell ref="B8708:N8709"/>
    <mergeCell ref="D8729:H8730"/>
    <mergeCell ref="C9617:M9622"/>
    <mergeCell ref="D7926:F7926"/>
    <mergeCell ref="B7927:N7928"/>
    <mergeCell ref="D7948:H7949"/>
    <mergeCell ref="C8701:M8706"/>
    <mergeCell ref="C1082:M1083"/>
    <mergeCell ref="C1391:M1396"/>
    <mergeCell ref="D7145:F7145"/>
    <mergeCell ref="B7146:N7147"/>
    <mergeCell ref="D7167:H7168"/>
    <mergeCell ref="C7920:M7925"/>
    <mergeCell ref="D855:F855"/>
    <mergeCell ref="C856:M857"/>
    <mergeCell ref="C1056:M1061"/>
    <mergeCell ref="D1081:F1081"/>
    <mergeCell ref="C2809:M2814"/>
    <mergeCell ref="C29:D29"/>
    <mergeCell ref="E29:H29"/>
  </mergeCells>
  <hyperlinks>
    <hyperlink ref="C12:D12" location="'External Verification Reports'!A52" display="Link" xr:uid="{250F9F47-8CDF-40AF-8EB3-73BA0B9FB6AB}"/>
    <hyperlink ref="C16" location="'External Verification Reports'!A1" display="External Verification Reports" xr:uid="{84D0157B-BDF6-46C7-83D6-E92A840516A6}"/>
    <hyperlink ref="D44:F44" location="Content" display="Return to main content" xr:uid="{81E4A5FC-A1C6-42C2-870F-2EF44665F84D}"/>
    <hyperlink ref="C819:E819" location="Content" display="Return to main content" xr:uid="{EF051886-DDB6-46BF-8180-C142045347CB}"/>
    <hyperlink ref="C1056:E1056" location="Content" display="Return to main content" xr:uid="{EFBA721B-6607-4D13-8BAA-972EA90381F3}"/>
    <hyperlink ref="C2231:E2231" location="Content" display="Return to main content" xr:uid="{2F91EEB0-259D-4528-8ECA-97B8DFB4DF92}"/>
    <hyperlink ref="C2459:E2459" location="Content" display="Return to main content" xr:uid="{5DE80EAC-0395-43F7-B112-F79147718A32}"/>
    <hyperlink ref="C2809:E2809" location="Content" display="Return to main content" xr:uid="{A3033674-6279-4802-B838-13FEBF8AEA79}"/>
    <hyperlink ref="C3111:E3111" location="Content" display="Return to main content" xr:uid="{E8BBDDB9-059B-4894-A92F-CED9EA594F6B}"/>
    <hyperlink ref="C3529:E3529" location="Content" display="Return to main content" xr:uid="{3C6EE568-51ED-42C0-993F-6D6999D998B7}"/>
    <hyperlink ref="C3944:E3944" location="Content" display="Return to main content" xr:uid="{128589B8-9008-4A03-9B8E-8BEB9305CAD8}"/>
    <hyperlink ref="C4359:E4359" location="Content" display="Return to main content" xr:uid="{6232ECD0-E95F-4962-93B1-B84AD00D25DF}"/>
    <hyperlink ref="C4486:E4486" location="Content" display="Return to main content" xr:uid="{C0642A00-8B5F-4597-BBAA-0A42B9DDD211}"/>
    <hyperlink ref="C4750:E4750" location="Content" display="Return to main content" xr:uid="{1C7BA3DF-EAD3-4A8E-A002-C79C22CF7D55}"/>
    <hyperlink ref="C5370:E5370" location="Content" display="Return to main content" xr:uid="{36A32063-0ADC-4CAE-8D03-FA8AFC59594B}"/>
    <hyperlink ref="C5481:E5481" location="Content" display="Return to main content" xr:uid="{4E333465-5D04-442C-AC2A-B8BEFBA69CE3}"/>
    <hyperlink ref="C5698:E5698" location="Content" display="Return to main content" xr:uid="{45E8DFF0-1D03-4C63-BE5B-B3D5D7BABA49}"/>
    <hyperlink ref="C5867:E5867" location="Content" display="Return to main content" xr:uid="{98E0E82F-CB4C-4BB6-B942-36F28E2F6AAE}"/>
    <hyperlink ref="C6083:E6083" location="Content" display="Return to main content" xr:uid="{B79FD62B-06CC-482C-9317-F5E6B50B7AE5}"/>
    <hyperlink ref="C6256:E6256" location="Content" display="Return to main content" xr:uid="{6B8DB045-70D1-4AA0-865B-1F47CE36E48A}"/>
    <hyperlink ref="C6473:E6473" location="Content" display="Return to main content" xr:uid="{D36D8469-3C99-451D-AB7C-0AE711D6978D}"/>
    <hyperlink ref="C6647:E6647" location="Content" display="Return to main content" xr:uid="{63130242-5ACC-4CE2-8976-AC3CEB724589}"/>
    <hyperlink ref="D855:F855" location="Content" display="Return to main content" xr:uid="{E6E7A393-584F-4085-97D6-121B1061EFDB}"/>
    <hyperlink ref="D1683:F1683" location="Content" display="Return to main content" xr:uid="{5FDBB61D-FFE6-44E8-9BB9-7F0A06955584}"/>
    <hyperlink ref="D2265:F2265" location="Content" display="Return to main content" xr:uid="{E0DCDDCD-0D4A-4826-9258-8D00C68A84F1}"/>
    <hyperlink ref="D2501:F2501" location="Content" display="Return to main content" xr:uid="{A0C9D075-BE22-4052-8EAF-58CC6DB799CA}"/>
    <hyperlink ref="D2834:F2834" location="Content" display="Return to main content" xr:uid="{48496B6A-6562-4FC6-A0E4-AA08E5F30CAB}"/>
    <hyperlink ref="D3140:F3140" location="Content" display="Return to main content" xr:uid="{758DB83C-D061-4492-B236-957695D826BE}"/>
    <hyperlink ref="D3555:F3555" location="Content" display="Return to main content" xr:uid="{F484621A-1BF3-4C1E-85F4-F0FB1B23FBA4}"/>
    <hyperlink ref="D3969:F3969" location="Content" display="Return to main content" xr:uid="{D8CED002-46DA-4E1D-90DC-602E5348402E}"/>
    <hyperlink ref="D4384:F4384" location="Content" display="Return to main content" xr:uid="{2DFD984D-424F-4D65-ABA6-FBCF9E7DE478}"/>
    <hyperlink ref="D4511:F4511" location="Content" display="Return to main content" xr:uid="{CFD016C8-B2CA-4A4E-AA2F-5828B6C1F4D9}"/>
    <hyperlink ref="D4775:F4775" location="Content" display="Return to main content" xr:uid="{6233324E-1F9F-44E7-A287-AD7AD2219DBF}"/>
    <hyperlink ref="D5395:F5395" location="Content" display="Return to main content" xr:uid="{A591DEC9-0335-4CA1-8DBE-56B231320827}"/>
    <hyperlink ref="D5506:F5506" location="Content" display="Return to main content" xr:uid="{CCBD28F5-F1F6-4BAC-B39C-B02749C5EC20}"/>
    <hyperlink ref="D5723:F5723" location="Content" display="Return to main content" xr:uid="{0EBE3A19-BF7B-4DC6-A651-10CCAF079B26}"/>
    <hyperlink ref="D5892:F5892" location="Content" display="Return to main content" xr:uid="{2F4F6F0B-4992-47AF-9044-B6492286DA59}"/>
    <hyperlink ref="C13:D13" location="'External Verification Reports'!A6669" display="Link" xr:uid="{0B6C6390-EFF8-4B46-8CAD-9C698F432C30}"/>
    <hyperlink ref="D1081:F1081" location="Content" display="Return to main content" xr:uid="{6BFA4592-2B9A-4884-A5CC-8F96242BB75F}"/>
    <hyperlink ref="C1391:E1391" location="Content" display="Return to main content" xr:uid="{BACB2C25-6B77-40FB-9398-9C201197A782}"/>
    <hyperlink ref="C27:D27" location="'External Verification Reports'!A4450" display="Link" xr:uid="{6C8C59D7-FDF1-4214-A7EC-0DFB1C569851}"/>
    <hyperlink ref="C29:D29" location="'External Verification Reports'!A9630" display="Link" xr:uid="{7C57471D-2E4D-4946-9ED4-F75B5D444375}"/>
    <hyperlink ref="C20:D20" location="'External Verification Reports'!A3160" display="Link" xr:uid="{7B44243B-4CE2-4872-8717-DA5942B0FB5E}"/>
    <hyperlink ref="C21:D21" location="'External Verification Reports'!A3590" display="Link" xr:uid="{559F6F64-CA4B-49EE-A8B6-92A88002420C}"/>
    <hyperlink ref="C22:D22" location="'External Verification Reports'!A4000" display="Link" xr:uid="{0BD1CA8F-E783-4125-8B76-C7A2FD6E2045}"/>
    <hyperlink ref="C26:D26" location="'External Verification Reports'!A4807" display="Link" xr:uid="{1BB26C0D-8E45-439F-9579-0166F6EFC4E0}"/>
    <hyperlink ref="C23:D23" location="'External Verification Reports'!A5753" display="Link" xr:uid="{40D95F00-9D45-485F-B313-A897A34F7DC1}"/>
    <hyperlink ref="C25:D25" location="'External Verification Reports'!A6311" display="Link" xr:uid="{DA4D0146-8977-4317-9C9E-EBA654082DDC}"/>
    <hyperlink ref="C19:D19" location="'External Verification Reports'!A5525" display="Link" xr:uid="{F4EE0E01-52BB-4AAD-A2A2-AAAF1CE4B040}"/>
    <hyperlink ref="C24:D24" location="'External Verification Reports'!A5924" display="Link" xr:uid="{5451BFA4-D6D9-4A3A-B64C-3A13B5BFDFF2}"/>
    <hyperlink ref="C18:D18" location="'External Verification Reports'!A2870" display="Link" xr:uid="{839624FA-127B-4EB7-88B6-7116DADFC46C}"/>
    <hyperlink ref="C17:D17" location="'External Verification Reports'!A2530" display="Link" xr:uid="{C6C1DE2E-A6FE-47A2-9FD6-0B7DC567BF79}"/>
    <hyperlink ref="C16:D16" location="'External Verification Reports'!A2290" display="Link" xr:uid="{B5C77EEF-6458-4735-BBD3-29C266A784B6}"/>
    <hyperlink ref="C15:D15" location="'External Verification Reports'!A1710" display="Link" xr:uid="{FC5D63C4-49D4-4147-BD18-5C2BEA858B1D}"/>
    <hyperlink ref="C14:D14" location="'External Verification Reports'!A1422" display="Link" xr:uid="{682137B1-A9FD-454B-AE0D-18EAC56FBC79}"/>
    <hyperlink ref="D1400:F1400" location="Content" display="Return to main content" xr:uid="{BEA1D106-C8E5-4CC7-A2B7-0217AA4BD4DB}"/>
    <hyperlink ref="C7139:E7139" location="Content" display="Return to main content" xr:uid="{FBF0F327-2B8E-4BD0-B63F-5FD39DA0D104}"/>
    <hyperlink ref="C9:D9" location="'External Verification Reports'!A7180" display="Link" xr:uid="{3C6A57D6-9279-48B4-B594-6CF0152AC926}"/>
    <hyperlink ref="D7145:F7145" location="Content" display="Return to main content" xr:uid="{DAD47411-2FE8-4BC2-B106-6AF63B0C7DE9}"/>
    <hyperlink ref="C7920:E7920" location="Content" display="Return to main content" xr:uid="{7D459A04-1330-432E-832F-DB7B90B24DFB}"/>
    <hyperlink ref="C10:D10" location="'External Verification Reports'!A7935" display="Link" xr:uid="{EB45ABBA-D111-4A97-927D-A1572E3D9061}"/>
    <hyperlink ref="D7926:F7926" location="Content" display="Return to main content" xr:uid="{8D4E0F0F-3498-4BC5-A991-B3511C26ECDC}"/>
    <hyperlink ref="C8701:E8701" location="Content" display="Return to main content" xr:uid="{80FD1617-23E9-4D3E-9289-A2B1A86610E8}"/>
    <hyperlink ref="C11:D11" location="'External Verification Reports'!A8730" display="Link" xr:uid="{20C7D274-1C11-432E-A095-1716331ED03C}"/>
    <hyperlink ref="D8707:F8707" location="Content" display="Return to main content" xr:uid="{810B7233-F05E-444A-BEAE-A46440EC211A}"/>
    <hyperlink ref="C9617:E9617" location="Content" display="Return to main content" xr:uid="{EE13C6CE-A667-4C9C-B913-C04F3E9FAC1F}"/>
    <hyperlink ref="C28:D28" location="'External Verification Reports'!A4450" display="Link" xr:uid="{5DB2EFCA-4725-4F3E-B960-166D19F9D779}"/>
    <hyperlink ref="C9898:E9898" location="Content" display="Return to main content" xr:uid="{ED3F7DDF-A5C4-497D-A956-1D38AE045CAE}"/>
  </hyperlink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7111117893"/>
    <pageSetUpPr autoPageBreaks="0"/>
  </sheetPr>
  <dimension ref="A1:T646"/>
  <sheetViews>
    <sheetView zoomScale="55" zoomScaleNormal="55" workbookViewId="0">
      <pane ySplit="9" topLeftCell="A633" activePane="bottomLeft" state="frozen"/>
      <selection activeCell="B25" sqref="B25:H25"/>
      <selection pane="bottomLeft" activeCell="C24" sqref="C24:E24"/>
    </sheetView>
  </sheetViews>
  <sheetFormatPr baseColWidth="10" defaultColWidth="10.83203125" defaultRowHeight="15.5" outlineLevelRow="1" x14ac:dyDescent="0.35"/>
  <cols>
    <col min="1" max="1" width="23.33203125" style="1" customWidth="1"/>
    <col min="2" max="2" width="11.33203125" style="1" customWidth="1"/>
    <col min="3" max="3" width="20.58203125" style="1" customWidth="1"/>
    <col min="4" max="4" width="28.08203125" style="1" customWidth="1"/>
    <col min="5" max="5" width="33.58203125" style="1" customWidth="1"/>
    <col min="6" max="7" width="25.58203125" style="11" customWidth="1"/>
    <col min="8" max="8" width="5.58203125" style="11" customWidth="1"/>
    <col min="9" max="10" width="20.58203125" style="1" customWidth="1"/>
    <col min="11" max="11" width="25.08203125" style="1" customWidth="1"/>
    <col min="12" max="14" width="20.58203125" style="1" customWidth="1"/>
    <col min="15" max="18" width="6.58203125" style="18" customWidth="1"/>
    <col min="19" max="19" width="6.58203125" style="1" customWidth="1"/>
    <col min="20" max="16384" width="10.83203125" style="1"/>
  </cols>
  <sheetData>
    <row r="1" spans="1:20" ht="15.65" customHeight="1" thickBot="1" x14ac:dyDescent="0.4">
      <c r="A1" s="3310" t="s">
        <v>0</v>
      </c>
      <c r="B1" s="3310"/>
      <c r="C1" s="3310"/>
      <c r="D1" s="3310"/>
      <c r="E1" s="3310"/>
      <c r="F1" s="3310"/>
      <c r="G1" s="38"/>
      <c r="K1" s="18"/>
      <c r="N1" s="18"/>
      <c r="S1" s="18"/>
    </row>
    <row r="2" spans="1:20" ht="20.149999999999999" customHeight="1" thickBot="1" x14ac:dyDescent="0.4">
      <c r="A2" s="3310"/>
      <c r="B2" s="3310"/>
      <c r="C2" s="3310"/>
      <c r="D2" s="3310"/>
      <c r="E2" s="3310"/>
      <c r="F2" s="3310"/>
      <c r="G2" s="59" t="s">
        <v>16</v>
      </c>
      <c r="H2" s="1"/>
      <c r="I2" s="18"/>
      <c r="J2" s="18"/>
      <c r="K2" s="18"/>
      <c r="L2" s="18"/>
      <c r="M2" s="18"/>
      <c r="N2" s="18"/>
      <c r="R2" s="1"/>
    </row>
    <row r="3" spans="1:20" ht="20.149999999999999" customHeight="1" thickBot="1" x14ac:dyDescent="0.4">
      <c r="A3" s="3310"/>
      <c r="B3" s="3310"/>
      <c r="C3" s="3310"/>
      <c r="D3" s="3310"/>
      <c r="E3" s="3310"/>
      <c r="F3" s="3310"/>
      <c r="G3" s="59" t="s">
        <v>17</v>
      </c>
      <c r="H3" s="1"/>
      <c r="I3" s="18"/>
      <c r="J3" s="18"/>
      <c r="K3" s="18"/>
      <c r="L3" s="18"/>
      <c r="M3" s="18"/>
      <c r="N3" s="18"/>
      <c r="R3" s="1"/>
    </row>
    <row r="4" spans="1:20" ht="15.65" customHeight="1" x14ac:dyDescent="0.35">
      <c r="A4" s="3310"/>
      <c r="B4" s="3310"/>
      <c r="C4" s="3310"/>
      <c r="D4" s="3310"/>
      <c r="E4" s="3310"/>
      <c r="F4" s="3310"/>
      <c r="G4" s="38"/>
      <c r="K4" s="18"/>
      <c r="N4" s="18"/>
      <c r="S4" s="18"/>
    </row>
    <row r="5" spans="1:20" ht="15.65" customHeight="1" x14ac:dyDescent="0.35">
      <c r="A5" s="38"/>
      <c r="B5" s="38"/>
      <c r="C5" s="38"/>
      <c r="D5" s="38"/>
      <c r="E5" s="38"/>
      <c r="F5" s="38"/>
      <c r="O5" s="1"/>
      <c r="P5" s="1"/>
      <c r="Q5" s="1"/>
      <c r="S5" s="18"/>
    </row>
    <row r="6" spans="1:20" ht="15.75" customHeight="1" x14ac:dyDescent="0.35">
      <c r="A6" s="38"/>
      <c r="B6" s="38"/>
      <c r="C6" s="38"/>
      <c r="D6" s="38"/>
      <c r="E6" s="38"/>
      <c r="F6" s="38"/>
      <c r="O6" s="1"/>
      <c r="P6" s="1"/>
      <c r="Q6" s="1"/>
      <c r="S6" s="18"/>
    </row>
    <row r="7" spans="1:20" ht="15.75" customHeight="1" x14ac:dyDescent="0.35">
      <c r="A7" s="3699" t="s">
        <v>496</v>
      </c>
      <c r="B7" s="3699"/>
      <c r="C7" s="3699"/>
      <c r="D7" s="3699"/>
      <c r="E7" s="3699"/>
      <c r="F7" s="3699"/>
      <c r="G7" s="3699"/>
      <c r="O7" s="1"/>
      <c r="P7" s="1"/>
      <c r="Q7" s="1"/>
      <c r="S7" s="18"/>
    </row>
    <row r="8" spans="1:20" ht="15.75" customHeight="1" thickBot="1" x14ac:dyDescent="0.4">
      <c r="A8" s="38"/>
      <c r="B8" s="38"/>
      <c r="C8" s="38"/>
      <c r="D8" s="38"/>
      <c r="E8" s="38"/>
      <c r="F8" s="38"/>
      <c r="O8" s="1"/>
      <c r="P8" s="1"/>
      <c r="Q8" s="1"/>
      <c r="S8" s="18"/>
    </row>
    <row r="9" spans="1:20" ht="30" customHeight="1" thickTop="1" x14ac:dyDescent="0.35">
      <c r="A9" s="1" t="s">
        <v>497</v>
      </c>
      <c r="B9" s="3603" t="s">
        <v>160</v>
      </c>
      <c r="C9" s="3603"/>
      <c r="D9" s="3603"/>
      <c r="E9" s="3603"/>
      <c r="F9" s="3697" t="s">
        <v>498</v>
      </c>
      <c r="G9" s="3697"/>
      <c r="H9" s="3697"/>
      <c r="I9" s="3604" t="s">
        <v>499</v>
      </c>
      <c r="J9" s="3604"/>
      <c r="K9" s="3604"/>
      <c r="L9" s="3604" t="s">
        <v>500</v>
      </c>
      <c r="M9" s="3604"/>
      <c r="N9" s="3604"/>
      <c r="O9" s="3697" t="s">
        <v>501</v>
      </c>
      <c r="P9" s="3697"/>
      <c r="Q9" s="3697"/>
      <c r="R9" s="3697"/>
      <c r="S9" s="3698"/>
      <c r="T9" s="1" t="s">
        <v>502</v>
      </c>
    </row>
    <row r="10" spans="1:20" ht="40" customHeight="1" x14ac:dyDescent="0.35">
      <c r="B10" s="3692" t="s">
        <v>503</v>
      </c>
      <c r="C10" s="3692"/>
      <c r="D10" s="3692"/>
      <c r="E10" s="3692"/>
      <c r="F10" s="3692"/>
      <c r="G10" s="3692"/>
      <c r="H10" s="3692"/>
      <c r="I10" s="3692"/>
      <c r="J10" s="3692"/>
      <c r="K10" s="3692"/>
      <c r="L10" s="3692"/>
      <c r="M10" s="3692"/>
      <c r="N10" s="3692"/>
      <c r="O10" s="3692"/>
      <c r="P10" s="3692"/>
      <c r="Q10" s="3692"/>
      <c r="R10" s="3692"/>
      <c r="S10" s="3693"/>
    </row>
    <row r="11" spans="1:20" ht="40" customHeight="1" x14ac:dyDescent="0.35">
      <c r="B11" s="76" t="s">
        <v>162</v>
      </c>
      <c r="C11" s="3694" t="s">
        <v>504</v>
      </c>
      <c r="D11" s="3695"/>
      <c r="E11" s="3696"/>
      <c r="F11" s="3632" t="s">
        <v>505</v>
      </c>
      <c r="G11" s="3633"/>
      <c r="H11" s="3634"/>
      <c r="I11" s="3407" t="s">
        <v>506</v>
      </c>
      <c r="J11" s="3556"/>
      <c r="K11" s="3557"/>
      <c r="L11" s="3635" t="s">
        <v>507</v>
      </c>
      <c r="M11" s="3636"/>
      <c r="N11" s="3637"/>
      <c r="O11" s="3627"/>
      <c r="P11" s="3628"/>
      <c r="Q11" s="3628"/>
      <c r="R11" s="3628"/>
      <c r="S11" s="3629"/>
    </row>
    <row r="12" spans="1:20" ht="40" customHeight="1" outlineLevel="1" x14ac:dyDescent="0.35">
      <c r="B12" s="2415" t="s">
        <v>162</v>
      </c>
      <c r="C12" s="3496" t="s">
        <v>508</v>
      </c>
      <c r="D12" s="3630" t="s">
        <v>508</v>
      </c>
      <c r="E12" s="3631" t="s">
        <v>508</v>
      </c>
      <c r="F12" s="3632"/>
      <c r="G12" s="3633"/>
      <c r="H12" s="3634"/>
      <c r="I12" s="3562" t="s">
        <v>509</v>
      </c>
      <c r="J12" s="3563"/>
      <c r="K12" s="3564"/>
      <c r="L12" s="3635" t="s">
        <v>507</v>
      </c>
      <c r="M12" s="3636"/>
      <c r="N12" s="3637"/>
      <c r="O12" s="3627"/>
      <c r="P12" s="3628"/>
      <c r="Q12" s="3628"/>
      <c r="R12" s="3628"/>
      <c r="S12" s="3629"/>
    </row>
    <row r="13" spans="1:20" ht="40" customHeight="1" outlineLevel="1" x14ac:dyDescent="0.35">
      <c r="B13" s="2415" t="s">
        <v>162</v>
      </c>
      <c r="C13" s="3496" t="s">
        <v>510</v>
      </c>
      <c r="D13" s="3630" t="s">
        <v>510</v>
      </c>
      <c r="E13" s="3631" t="s">
        <v>510</v>
      </c>
      <c r="F13" s="3632"/>
      <c r="G13" s="3633"/>
      <c r="H13" s="3634"/>
      <c r="I13" s="3562" t="s">
        <v>511</v>
      </c>
      <c r="J13" s="3563"/>
      <c r="K13" s="3564"/>
      <c r="L13" s="3635" t="s">
        <v>507</v>
      </c>
      <c r="M13" s="3636"/>
      <c r="N13" s="3637"/>
      <c r="O13" s="3627"/>
      <c r="P13" s="3628"/>
      <c r="Q13" s="3628"/>
      <c r="R13" s="3628"/>
      <c r="S13" s="3629"/>
    </row>
    <row r="14" spans="1:20" ht="40" customHeight="1" outlineLevel="1" x14ac:dyDescent="0.35">
      <c r="B14" s="2415" t="s">
        <v>162</v>
      </c>
      <c r="C14" s="3496" t="s">
        <v>512</v>
      </c>
      <c r="D14" s="3630" t="s">
        <v>512</v>
      </c>
      <c r="E14" s="3631" t="s">
        <v>512</v>
      </c>
      <c r="F14" s="3632"/>
      <c r="G14" s="3633"/>
      <c r="H14" s="3634"/>
      <c r="I14" s="3562" t="s">
        <v>513</v>
      </c>
      <c r="J14" s="3563"/>
      <c r="K14" s="3564"/>
      <c r="L14" s="3635" t="s">
        <v>507</v>
      </c>
      <c r="M14" s="3636"/>
      <c r="N14" s="3637"/>
      <c r="O14" s="3627"/>
      <c r="P14" s="3628"/>
      <c r="Q14" s="3628"/>
      <c r="R14" s="3628"/>
      <c r="S14" s="3629"/>
    </row>
    <row r="15" spans="1:20" ht="40" customHeight="1" outlineLevel="1" x14ac:dyDescent="0.35">
      <c r="B15" s="2415" t="s">
        <v>162</v>
      </c>
      <c r="C15" s="3496" t="s">
        <v>514</v>
      </c>
      <c r="D15" s="3630" t="s">
        <v>514</v>
      </c>
      <c r="E15" s="3631" t="s">
        <v>514</v>
      </c>
      <c r="F15" s="3632"/>
      <c r="G15" s="3633"/>
      <c r="H15" s="3634"/>
      <c r="I15" s="3398" t="s">
        <v>515</v>
      </c>
      <c r="J15" s="3463"/>
      <c r="K15" s="3464"/>
      <c r="L15" s="3635" t="s">
        <v>507</v>
      </c>
      <c r="M15" s="3636"/>
      <c r="N15" s="3637"/>
      <c r="O15" s="3627"/>
      <c r="P15" s="3628"/>
      <c r="Q15" s="3628"/>
      <c r="R15" s="3628"/>
      <c r="S15" s="3629"/>
    </row>
    <row r="16" spans="1:20" ht="40" customHeight="1" x14ac:dyDescent="0.35">
      <c r="B16" s="76" t="s">
        <v>166</v>
      </c>
      <c r="C16" s="3496" t="s">
        <v>516</v>
      </c>
      <c r="D16" s="3630"/>
      <c r="E16" s="3631"/>
      <c r="F16" s="3632"/>
      <c r="G16" s="3633"/>
      <c r="H16" s="3634"/>
      <c r="I16" s="3496"/>
      <c r="J16" s="3630"/>
      <c r="K16" s="3631"/>
      <c r="L16" s="3635" t="s">
        <v>507</v>
      </c>
      <c r="M16" s="3636"/>
      <c r="N16" s="3637"/>
      <c r="O16" s="2445"/>
      <c r="P16" s="2446"/>
      <c r="Q16" s="2446"/>
      <c r="R16" s="2446"/>
      <c r="S16" s="2447"/>
    </row>
    <row r="17" spans="2:19" ht="55" customHeight="1" outlineLevel="1" x14ac:dyDescent="0.35">
      <c r="B17" s="2415" t="s">
        <v>166</v>
      </c>
      <c r="C17" s="3496" t="s">
        <v>517</v>
      </c>
      <c r="D17" s="3630" t="s">
        <v>517</v>
      </c>
      <c r="E17" s="3631" t="s">
        <v>517</v>
      </c>
      <c r="F17" s="3632"/>
      <c r="G17" s="3633"/>
      <c r="H17" s="3634"/>
      <c r="I17" s="3496"/>
      <c r="J17" s="3496"/>
      <c r="K17" s="3496"/>
      <c r="L17" s="3635" t="s">
        <v>507</v>
      </c>
      <c r="M17" s="3636"/>
      <c r="N17" s="3637"/>
      <c r="O17" s="2445"/>
      <c r="P17" s="2446"/>
      <c r="Q17" s="2446"/>
      <c r="R17" s="2446"/>
      <c r="S17" s="2447"/>
    </row>
    <row r="18" spans="2:19" ht="104.15" customHeight="1" outlineLevel="1" x14ac:dyDescent="0.35">
      <c r="B18" s="2415" t="s">
        <v>166</v>
      </c>
      <c r="C18" s="3496" t="s">
        <v>518</v>
      </c>
      <c r="D18" s="3630" t="s">
        <v>518</v>
      </c>
      <c r="E18" s="3631" t="s">
        <v>518</v>
      </c>
      <c r="F18" s="3632"/>
      <c r="G18" s="3633"/>
      <c r="H18" s="3634"/>
      <c r="I18" s="3496"/>
      <c r="J18" s="3496"/>
      <c r="K18" s="3496"/>
      <c r="L18" s="3635" t="s">
        <v>507</v>
      </c>
      <c r="M18" s="3636"/>
      <c r="N18" s="3637"/>
      <c r="O18" s="2445"/>
      <c r="P18" s="2446"/>
      <c r="Q18" s="2446"/>
      <c r="R18" s="2446"/>
      <c r="S18" s="2447"/>
    </row>
    <row r="19" spans="2:19" ht="80.150000000000006" customHeight="1" outlineLevel="1" x14ac:dyDescent="0.35">
      <c r="B19" s="2415" t="s">
        <v>166</v>
      </c>
      <c r="C19" s="3496" t="s">
        <v>519</v>
      </c>
      <c r="D19" s="3630"/>
      <c r="E19" s="3631"/>
      <c r="F19" s="3632"/>
      <c r="G19" s="3633"/>
      <c r="H19" s="3634"/>
      <c r="I19" s="3496"/>
      <c r="J19" s="3496"/>
      <c r="K19" s="3496"/>
      <c r="L19" s="3635" t="s">
        <v>507</v>
      </c>
      <c r="M19" s="3636"/>
      <c r="N19" s="3637"/>
      <c r="O19" s="2445"/>
      <c r="P19" s="2446"/>
      <c r="Q19" s="2446"/>
      <c r="R19" s="2446"/>
      <c r="S19" s="2447"/>
    </row>
    <row r="20" spans="2:19" ht="83.5" customHeight="1" outlineLevel="1" x14ac:dyDescent="0.35">
      <c r="B20" s="2415" t="s">
        <v>166</v>
      </c>
      <c r="C20" s="3496" t="s">
        <v>520</v>
      </c>
      <c r="D20" s="3630"/>
      <c r="E20" s="3631"/>
      <c r="F20" s="3632"/>
      <c r="G20" s="3633"/>
      <c r="H20" s="3634"/>
      <c r="I20" s="3496"/>
      <c r="J20" s="3496"/>
      <c r="K20" s="3496"/>
      <c r="L20" s="3635" t="s">
        <v>507</v>
      </c>
      <c r="M20" s="3636"/>
      <c r="N20" s="3637"/>
      <c r="O20" s="2445"/>
      <c r="P20" s="2446"/>
      <c r="Q20" s="2446"/>
      <c r="R20" s="2446"/>
      <c r="S20" s="2447"/>
    </row>
    <row r="21" spans="2:19" ht="81.650000000000006" customHeight="1" outlineLevel="1" x14ac:dyDescent="0.35">
      <c r="B21" s="2415" t="s">
        <v>166</v>
      </c>
      <c r="C21" s="3496" t="s">
        <v>521</v>
      </c>
      <c r="D21" s="3630"/>
      <c r="E21" s="3631"/>
      <c r="F21" s="3632"/>
      <c r="G21" s="3633"/>
      <c r="H21" s="3634"/>
      <c r="I21" s="3496"/>
      <c r="J21" s="3496"/>
      <c r="K21" s="3496"/>
      <c r="L21" s="3635" t="s">
        <v>507</v>
      </c>
      <c r="M21" s="3636"/>
      <c r="N21" s="3637"/>
      <c r="O21" s="2445"/>
      <c r="P21" s="2446"/>
      <c r="Q21" s="2446"/>
      <c r="R21" s="2446"/>
      <c r="S21" s="2447"/>
    </row>
    <row r="22" spans="2:19" ht="40" customHeight="1" x14ac:dyDescent="0.35">
      <c r="B22" s="76" t="s">
        <v>169</v>
      </c>
      <c r="C22" s="3496" t="s">
        <v>522</v>
      </c>
      <c r="D22" s="3630"/>
      <c r="E22" s="3631"/>
      <c r="F22" s="3632" t="s">
        <v>523</v>
      </c>
      <c r="G22" s="3632"/>
      <c r="H22" s="3632"/>
      <c r="I22" s="3497" t="s">
        <v>524</v>
      </c>
      <c r="J22" s="3507"/>
      <c r="K22" s="3680"/>
      <c r="L22" s="3635" t="s">
        <v>507</v>
      </c>
      <c r="M22" s="3636"/>
      <c r="N22" s="3637"/>
      <c r="O22" s="3627"/>
      <c r="P22" s="3628"/>
      <c r="Q22" s="3628"/>
      <c r="R22" s="3628"/>
      <c r="S22" s="3629"/>
    </row>
    <row r="23" spans="2:19" ht="56.5" customHeight="1" outlineLevel="1" collapsed="1" x14ac:dyDescent="0.35">
      <c r="B23" s="2415" t="s">
        <v>169</v>
      </c>
      <c r="C23" s="3496" t="s">
        <v>525</v>
      </c>
      <c r="D23" s="3630" t="s">
        <v>525</v>
      </c>
      <c r="E23" s="3631" t="s">
        <v>525</v>
      </c>
      <c r="F23" s="3632"/>
      <c r="G23" s="3633"/>
      <c r="H23" s="3634"/>
      <c r="I23" s="3509"/>
      <c r="J23" s="3510"/>
      <c r="K23" s="3704"/>
      <c r="L23" s="3635" t="s">
        <v>507</v>
      </c>
      <c r="M23" s="3636"/>
      <c r="N23" s="3637"/>
      <c r="O23" s="3627"/>
      <c r="P23" s="3628"/>
      <c r="Q23" s="3628"/>
      <c r="R23" s="3628"/>
      <c r="S23" s="3629"/>
    </row>
    <row r="24" spans="2:19" ht="63.65" customHeight="1" outlineLevel="1" x14ac:dyDescent="0.35">
      <c r="B24" s="2415" t="s">
        <v>169</v>
      </c>
      <c r="C24" s="3496" t="s">
        <v>526</v>
      </c>
      <c r="D24" s="3630" t="s">
        <v>526</v>
      </c>
      <c r="E24" s="3631" t="s">
        <v>526</v>
      </c>
      <c r="F24" s="3632"/>
      <c r="G24" s="3633"/>
      <c r="H24" s="3634"/>
      <c r="I24" s="3509"/>
      <c r="J24" s="3510"/>
      <c r="K24" s="3704"/>
      <c r="L24" s="3635" t="s">
        <v>507</v>
      </c>
      <c r="M24" s="3636"/>
      <c r="N24" s="3637"/>
      <c r="O24" s="3627"/>
      <c r="P24" s="3628"/>
      <c r="Q24" s="3628"/>
      <c r="R24" s="3628"/>
      <c r="S24" s="3629"/>
    </row>
    <row r="25" spans="2:19" ht="75" customHeight="1" outlineLevel="1" x14ac:dyDescent="0.35">
      <c r="B25" s="2415" t="s">
        <v>169</v>
      </c>
      <c r="C25" s="3496" t="s">
        <v>527</v>
      </c>
      <c r="D25" s="3630" t="s">
        <v>527</v>
      </c>
      <c r="E25" s="3631" t="s">
        <v>527</v>
      </c>
      <c r="F25" s="3632"/>
      <c r="G25" s="3633"/>
      <c r="H25" s="3634"/>
      <c r="I25" s="3509"/>
      <c r="J25" s="3510"/>
      <c r="K25" s="3704"/>
      <c r="L25" s="3635" t="s">
        <v>507</v>
      </c>
      <c r="M25" s="3636"/>
      <c r="N25" s="3637"/>
      <c r="O25" s="3627"/>
      <c r="P25" s="3628"/>
      <c r="Q25" s="3628"/>
      <c r="R25" s="3628"/>
      <c r="S25" s="3629"/>
    </row>
    <row r="26" spans="2:19" ht="194.15" customHeight="1" outlineLevel="1" x14ac:dyDescent="0.35">
      <c r="B26" s="2415" t="s">
        <v>169</v>
      </c>
      <c r="C26" s="3496" t="s">
        <v>528</v>
      </c>
      <c r="D26" s="3630" t="s">
        <v>528</v>
      </c>
      <c r="E26" s="3631" t="s">
        <v>528</v>
      </c>
      <c r="F26" s="3632"/>
      <c r="G26" s="3633"/>
      <c r="H26" s="3634"/>
      <c r="I26" s="3512"/>
      <c r="J26" s="3513"/>
      <c r="K26" s="3705"/>
      <c r="L26" s="3635" t="s">
        <v>507</v>
      </c>
      <c r="M26" s="3636"/>
      <c r="N26" s="3637"/>
      <c r="O26" s="3627"/>
      <c r="P26" s="3628"/>
      <c r="Q26" s="3628"/>
      <c r="R26" s="3628"/>
      <c r="S26" s="3629"/>
    </row>
    <row r="27" spans="2:19" ht="76.5" customHeight="1" x14ac:dyDescent="0.35">
      <c r="B27" s="76" t="s">
        <v>172</v>
      </c>
      <c r="C27" s="3496" t="s">
        <v>529</v>
      </c>
      <c r="D27" s="3496"/>
      <c r="E27" s="3496"/>
      <c r="F27" s="3632" t="s">
        <v>530</v>
      </c>
      <c r="G27" s="3632"/>
      <c r="H27" s="3632"/>
      <c r="I27" s="3718" t="s">
        <v>531</v>
      </c>
      <c r="J27" s="3719"/>
      <c r="K27" s="3720"/>
      <c r="L27" s="3635" t="s">
        <v>507</v>
      </c>
      <c r="M27" s="3636"/>
      <c r="N27" s="3637"/>
      <c r="O27" s="2448"/>
      <c r="P27" s="2449"/>
      <c r="Q27" s="2449"/>
      <c r="R27" s="2449"/>
      <c r="S27" s="2450"/>
    </row>
    <row r="28" spans="2:19" ht="56.5" customHeight="1" outlineLevel="1" collapsed="1" x14ac:dyDescent="0.35">
      <c r="B28" s="2415" t="s">
        <v>172</v>
      </c>
      <c r="C28" s="3496" t="s">
        <v>532</v>
      </c>
      <c r="D28" s="3630" t="s">
        <v>532</v>
      </c>
      <c r="E28" s="3631" t="s">
        <v>532</v>
      </c>
      <c r="F28" s="3632"/>
      <c r="G28" s="3633"/>
      <c r="H28" s="3634"/>
      <c r="I28" s="3721"/>
      <c r="J28" s="3722"/>
      <c r="K28" s="3723"/>
      <c r="L28" s="3635" t="s">
        <v>507</v>
      </c>
      <c r="M28" s="3636"/>
      <c r="N28" s="3637"/>
      <c r="O28" s="3627"/>
      <c r="P28" s="3628"/>
      <c r="Q28" s="3628"/>
      <c r="R28" s="3628"/>
      <c r="S28" s="3629"/>
    </row>
    <row r="29" spans="2:19" ht="63.65" customHeight="1" outlineLevel="1" x14ac:dyDescent="0.35">
      <c r="B29" s="2415" t="s">
        <v>172</v>
      </c>
      <c r="C29" s="3496" t="s">
        <v>533</v>
      </c>
      <c r="D29" s="3630" t="s">
        <v>533</v>
      </c>
      <c r="E29" s="3631" t="s">
        <v>533</v>
      </c>
      <c r="F29" s="3632"/>
      <c r="G29" s="3633"/>
      <c r="H29" s="3634"/>
      <c r="I29" s="3724"/>
      <c r="J29" s="3725"/>
      <c r="K29" s="3726"/>
      <c r="L29" s="3635" t="s">
        <v>507</v>
      </c>
      <c r="M29" s="3636"/>
      <c r="N29" s="3637"/>
      <c r="O29" s="3627"/>
      <c r="P29" s="3628"/>
      <c r="Q29" s="3628"/>
      <c r="R29" s="3628"/>
      <c r="S29" s="3629"/>
    </row>
    <row r="30" spans="2:19" ht="50.15" customHeight="1" x14ac:dyDescent="0.35">
      <c r="B30" s="76" t="s">
        <v>175</v>
      </c>
      <c r="C30" s="3496" t="s">
        <v>534</v>
      </c>
      <c r="D30" s="3630"/>
      <c r="E30" s="3631"/>
      <c r="F30" s="3632" t="s">
        <v>535</v>
      </c>
      <c r="G30" s="3633"/>
      <c r="H30" s="3634"/>
      <c r="I30" s="3632" t="s">
        <v>536</v>
      </c>
      <c r="J30" s="3633"/>
      <c r="K30" s="3634"/>
      <c r="L30" s="3635" t="s">
        <v>507</v>
      </c>
      <c r="M30" s="3636"/>
      <c r="N30" s="3637"/>
      <c r="O30" s="2448"/>
      <c r="P30" s="2449"/>
      <c r="Q30" s="2449"/>
      <c r="R30" s="2449"/>
      <c r="S30" s="2450"/>
    </row>
    <row r="31" spans="2:19" ht="59.5" customHeight="1" outlineLevel="1" collapsed="1" x14ac:dyDescent="0.35">
      <c r="B31" s="2415" t="s">
        <v>175</v>
      </c>
      <c r="C31" s="3496" t="s">
        <v>537</v>
      </c>
      <c r="D31" s="3630" t="s">
        <v>537</v>
      </c>
      <c r="E31" s="3631" t="s">
        <v>537</v>
      </c>
      <c r="F31" s="3632"/>
      <c r="G31" s="3633"/>
      <c r="H31" s="3634"/>
      <c r="I31" s="3496"/>
      <c r="J31" s="3630"/>
      <c r="K31" s="3631"/>
      <c r="L31" s="3635" t="s">
        <v>507</v>
      </c>
      <c r="M31" s="3636"/>
      <c r="N31" s="3637"/>
      <c r="O31" s="3627"/>
      <c r="P31" s="3628"/>
      <c r="Q31" s="3628"/>
      <c r="R31" s="3628"/>
      <c r="S31" s="3629"/>
    </row>
    <row r="32" spans="2:19" ht="79" customHeight="1" outlineLevel="1" x14ac:dyDescent="0.35">
      <c r="B32" s="2415" t="s">
        <v>175</v>
      </c>
      <c r="C32" s="3496" t="s">
        <v>538</v>
      </c>
      <c r="D32" s="3630" t="s">
        <v>538</v>
      </c>
      <c r="E32" s="3631" t="s">
        <v>538</v>
      </c>
      <c r="F32" s="3632"/>
      <c r="G32" s="3633"/>
      <c r="H32" s="3634"/>
      <c r="I32" s="3496" t="s">
        <v>539</v>
      </c>
      <c r="J32" s="3630"/>
      <c r="K32" s="3631"/>
      <c r="L32" s="3635" t="s">
        <v>507</v>
      </c>
      <c r="M32" s="3636"/>
      <c r="N32" s="3637"/>
      <c r="O32" s="3627"/>
      <c r="P32" s="3628"/>
      <c r="Q32" s="3628"/>
      <c r="R32" s="3628"/>
      <c r="S32" s="3629"/>
    </row>
    <row r="33" spans="2:19" ht="93.65" customHeight="1" outlineLevel="1" x14ac:dyDescent="0.35">
      <c r="B33" s="2415" t="s">
        <v>175</v>
      </c>
      <c r="C33" s="3496" t="s">
        <v>540</v>
      </c>
      <c r="D33" s="3630" t="s">
        <v>540</v>
      </c>
      <c r="E33" s="3631" t="s">
        <v>540</v>
      </c>
      <c r="F33" s="3632"/>
      <c r="G33" s="3633"/>
      <c r="H33" s="3634"/>
      <c r="I33" s="3496" t="s">
        <v>541</v>
      </c>
      <c r="J33" s="3630"/>
      <c r="K33" s="3631"/>
      <c r="L33" s="3635" t="s">
        <v>507</v>
      </c>
      <c r="M33" s="3636"/>
      <c r="N33" s="3637"/>
      <c r="O33" s="3627"/>
      <c r="P33" s="3628"/>
      <c r="Q33" s="3628"/>
      <c r="R33" s="3628"/>
      <c r="S33" s="3629"/>
    </row>
    <row r="34" spans="2:19" ht="87.65" customHeight="1" outlineLevel="1" x14ac:dyDescent="0.35">
      <c r="B34" s="2415" t="s">
        <v>175</v>
      </c>
      <c r="C34" s="3496" t="s">
        <v>542</v>
      </c>
      <c r="D34" s="3630" t="s">
        <v>542</v>
      </c>
      <c r="E34" s="3631" t="s">
        <v>542</v>
      </c>
      <c r="F34" s="3632"/>
      <c r="G34" s="3633"/>
      <c r="H34" s="3634"/>
      <c r="I34" s="3496" t="s">
        <v>543</v>
      </c>
      <c r="J34" s="3630"/>
      <c r="K34" s="3631"/>
      <c r="L34" s="3635" t="s">
        <v>507</v>
      </c>
      <c r="M34" s="3636"/>
      <c r="N34" s="3637"/>
      <c r="O34" s="3627"/>
      <c r="P34" s="3628"/>
      <c r="Q34" s="3628"/>
      <c r="R34" s="3628"/>
      <c r="S34" s="3629"/>
    </row>
    <row r="35" spans="2:19" ht="70" customHeight="1" x14ac:dyDescent="0.35">
      <c r="B35" s="76" t="s">
        <v>178</v>
      </c>
      <c r="C35" s="3496" t="s">
        <v>544</v>
      </c>
      <c r="D35" s="3496"/>
      <c r="E35" s="3496"/>
      <c r="F35" s="3632" t="s">
        <v>545</v>
      </c>
      <c r="G35" s="3632"/>
      <c r="H35" s="3632"/>
      <c r="I35" s="3632" t="s">
        <v>546</v>
      </c>
      <c r="J35" s="3632"/>
      <c r="K35" s="3632"/>
      <c r="L35" s="3635" t="s">
        <v>507</v>
      </c>
      <c r="M35" s="3636"/>
      <c r="N35" s="3637"/>
      <c r="O35" s="2448"/>
      <c r="P35" s="2449"/>
      <c r="Q35" s="2449"/>
      <c r="R35" s="2449"/>
      <c r="S35" s="2450"/>
    </row>
    <row r="36" spans="2:19" ht="59.5" customHeight="1" outlineLevel="1" collapsed="1" x14ac:dyDescent="0.35">
      <c r="B36" s="2415" t="s">
        <v>178</v>
      </c>
      <c r="C36" s="3496" t="s">
        <v>547</v>
      </c>
      <c r="D36" s="3630" t="s">
        <v>547</v>
      </c>
      <c r="E36" s="3631" t="s">
        <v>547</v>
      </c>
      <c r="F36" s="3632"/>
      <c r="G36" s="3633"/>
      <c r="H36" s="3634"/>
      <c r="I36" s="3407" t="s">
        <v>548</v>
      </c>
      <c r="J36" s="3556"/>
      <c r="K36" s="3557"/>
      <c r="L36" s="3635" t="s">
        <v>507</v>
      </c>
      <c r="M36" s="3636"/>
      <c r="N36" s="3637"/>
      <c r="O36" s="3627"/>
      <c r="P36" s="3628"/>
      <c r="Q36" s="3628"/>
      <c r="R36" s="3628"/>
      <c r="S36" s="3629"/>
    </row>
    <row r="37" spans="2:19" ht="79" customHeight="1" outlineLevel="1" x14ac:dyDescent="0.35">
      <c r="B37" s="2415" t="s">
        <v>178</v>
      </c>
      <c r="C37" s="3496" t="s">
        <v>549</v>
      </c>
      <c r="D37" s="3630" t="s">
        <v>549</v>
      </c>
      <c r="E37" s="3631" t="s">
        <v>549</v>
      </c>
      <c r="F37" s="3632"/>
      <c r="G37" s="3633"/>
      <c r="H37" s="3634"/>
      <c r="I37" s="3562"/>
      <c r="J37" s="3563"/>
      <c r="K37" s="3564"/>
      <c r="L37" s="3635" t="s">
        <v>507</v>
      </c>
      <c r="M37" s="3636"/>
      <c r="N37" s="3637"/>
      <c r="O37" s="3627"/>
      <c r="P37" s="3628"/>
      <c r="Q37" s="3628"/>
      <c r="R37" s="3628"/>
      <c r="S37" s="3629"/>
    </row>
    <row r="38" spans="2:19" ht="93.65" customHeight="1" outlineLevel="1" x14ac:dyDescent="0.35">
      <c r="B38" s="2415" t="s">
        <v>178</v>
      </c>
      <c r="C38" s="3496" t="s">
        <v>550</v>
      </c>
      <c r="D38" s="3630" t="s">
        <v>550</v>
      </c>
      <c r="E38" s="3631" t="s">
        <v>550</v>
      </c>
      <c r="F38" s="3632"/>
      <c r="G38" s="3633"/>
      <c r="H38" s="3634"/>
      <c r="I38" s="3562"/>
      <c r="J38" s="3563"/>
      <c r="K38" s="3564"/>
      <c r="L38" s="3635" t="s">
        <v>507</v>
      </c>
      <c r="M38" s="3636"/>
      <c r="N38" s="3637"/>
      <c r="O38" s="3627"/>
      <c r="P38" s="3628"/>
      <c r="Q38" s="3628"/>
      <c r="R38" s="3628"/>
      <c r="S38" s="3629"/>
    </row>
    <row r="39" spans="2:19" ht="93.65" customHeight="1" outlineLevel="1" x14ac:dyDescent="0.35">
      <c r="B39" s="2415" t="s">
        <v>178</v>
      </c>
      <c r="C39" s="3496" t="s">
        <v>551</v>
      </c>
      <c r="D39" s="3630" t="s">
        <v>551</v>
      </c>
      <c r="E39" s="3631" t="s">
        <v>551</v>
      </c>
      <c r="F39" s="3632"/>
      <c r="G39" s="3633"/>
      <c r="H39" s="3634"/>
      <c r="I39" s="3562"/>
      <c r="J39" s="3563"/>
      <c r="K39" s="3564"/>
      <c r="L39" s="3635" t="s">
        <v>507</v>
      </c>
      <c r="M39" s="3636"/>
      <c r="N39" s="3637"/>
      <c r="O39" s="3627"/>
      <c r="P39" s="3628"/>
      <c r="Q39" s="3628"/>
      <c r="R39" s="3628"/>
      <c r="S39" s="3629"/>
    </row>
    <row r="40" spans="2:19" ht="87.65" customHeight="1" outlineLevel="1" x14ac:dyDescent="0.35">
      <c r="B40" s="2415" t="s">
        <v>178</v>
      </c>
      <c r="C40" s="3496" t="s">
        <v>552</v>
      </c>
      <c r="D40" s="3630" t="s">
        <v>552</v>
      </c>
      <c r="E40" s="3631" t="s">
        <v>552</v>
      </c>
      <c r="F40" s="3632"/>
      <c r="G40" s="3633"/>
      <c r="H40" s="3634"/>
      <c r="I40" s="3398"/>
      <c r="J40" s="3463"/>
      <c r="K40" s="3464"/>
      <c r="L40" s="3635" t="s">
        <v>507</v>
      </c>
      <c r="M40" s="3636"/>
      <c r="N40" s="3637"/>
      <c r="O40" s="3627"/>
      <c r="P40" s="3628"/>
      <c r="Q40" s="3628"/>
      <c r="R40" s="3628"/>
      <c r="S40" s="3629"/>
    </row>
    <row r="41" spans="2:19" ht="50.15" customHeight="1" x14ac:dyDescent="0.35">
      <c r="B41" s="76" t="s">
        <v>181</v>
      </c>
      <c r="C41" s="3496" t="s">
        <v>553</v>
      </c>
      <c r="D41" s="3496"/>
      <c r="E41" s="3496"/>
      <c r="F41" s="3632" t="s">
        <v>554</v>
      </c>
      <c r="G41" s="3632"/>
      <c r="H41" s="3632"/>
      <c r="I41" s="3496"/>
      <c r="J41" s="3496"/>
      <c r="K41" s="3496"/>
      <c r="L41" s="3635" t="s">
        <v>555</v>
      </c>
      <c r="M41" s="3636"/>
      <c r="N41" s="3637"/>
      <c r="O41" s="2451"/>
      <c r="P41" s="2449"/>
      <c r="Q41" s="2449"/>
      <c r="R41" s="2449"/>
      <c r="S41" s="2450"/>
    </row>
    <row r="42" spans="2:19" ht="59.5" customHeight="1" outlineLevel="1" collapsed="1" x14ac:dyDescent="0.35">
      <c r="B42" s="2415" t="s">
        <v>181</v>
      </c>
      <c r="C42" s="3496" t="s">
        <v>556</v>
      </c>
      <c r="D42" s="3630" t="s">
        <v>556</v>
      </c>
      <c r="E42" s="3631" t="s">
        <v>556</v>
      </c>
      <c r="F42" s="3632"/>
      <c r="G42" s="3633"/>
      <c r="H42" s="3634"/>
      <c r="I42" s="3496" t="s">
        <v>397</v>
      </c>
      <c r="J42" s="3496"/>
      <c r="K42" s="3496"/>
      <c r="L42" s="3635" t="s">
        <v>555</v>
      </c>
      <c r="M42" s="3636"/>
      <c r="N42" s="3637"/>
      <c r="O42" s="3627"/>
      <c r="P42" s="3628"/>
      <c r="Q42" s="3628"/>
      <c r="R42" s="3628"/>
      <c r="S42" s="3629"/>
    </row>
    <row r="43" spans="2:19" ht="59.5" customHeight="1" outlineLevel="1" x14ac:dyDescent="0.35">
      <c r="B43" s="2415" t="s">
        <v>181</v>
      </c>
      <c r="C43" s="3496" t="s">
        <v>557</v>
      </c>
      <c r="D43" s="3630" t="s">
        <v>557</v>
      </c>
      <c r="E43" s="3631" t="s">
        <v>557</v>
      </c>
      <c r="F43" s="2399"/>
      <c r="G43" s="2400"/>
      <c r="H43" s="2401"/>
      <c r="I43" s="3496" t="s">
        <v>397</v>
      </c>
      <c r="J43" s="3496"/>
      <c r="K43" s="3496"/>
      <c r="L43" s="3635" t="s">
        <v>555</v>
      </c>
      <c r="M43" s="3636"/>
      <c r="N43" s="3637"/>
      <c r="O43" s="2445"/>
      <c r="P43" s="2446"/>
      <c r="Q43" s="2446"/>
      <c r="R43" s="2446"/>
      <c r="S43" s="2447"/>
    </row>
    <row r="44" spans="2:19" ht="59.5" customHeight="1" outlineLevel="1" x14ac:dyDescent="0.35">
      <c r="B44" s="2415" t="s">
        <v>181</v>
      </c>
      <c r="C44" s="3496" t="s">
        <v>558</v>
      </c>
      <c r="D44" s="3630" t="s">
        <v>558</v>
      </c>
      <c r="E44" s="3631" t="s">
        <v>558</v>
      </c>
      <c r="F44" s="2399"/>
      <c r="G44" s="2400"/>
      <c r="H44" s="2401"/>
      <c r="I44" s="3496" t="s">
        <v>397</v>
      </c>
      <c r="J44" s="3496"/>
      <c r="K44" s="3496"/>
      <c r="L44" s="3635" t="s">
        <v>555</v>
      </c>
      <c r="M44" s="3636"/>
      <c r="N44" s="3637"/>
      <c r="O44" s="2445"/>
      <c r="P44" s="2446"/>
      <c r="Q44" s="2446"/>
      <c r="R44" s="2446"/>
      <c r="S44" s="2447"/>
    </row>
    <row r="45" spans="2:19" ht="59.5" customHeight="1" outlineLevel="1" x14ac:dyDescent="0.35">
      <c r="B45" s="2415" t="s">
        <v>181</v>
      </c>
      <c r="C45" s="3496" t="s">
        <v>559</v>
      </c>
      <c r="D45" s="3630" t="s">
        <v>559</v>
      </c>
      <c r="E45" s="3631" t="s">
        <v>559</v>
      </c>
      <c r="F45" s="2399"/>
      <c r="G45" s="2400"/>
      <c r="H45" s="2401"/>
      <c r="I45" s="3496" t="s">
        <v>397</v>
      </c>
      <c r="J45" s="3496"/>
      <c r="K45" s="3496"/>
      <c r="L45" s="3635" t="s">
        <v>555</v>
      </c>
      <c r="M45" s="3636"/>
      <c r="N45" s="3637"/>
      <c r="O45" s="2445"/>
      <c r="P45" s="2446"/>
      <c r="Q45" s="2446"/>
      <c r="R45" s="2446"/>
      <c r="S45" s="2447"/>
    </row>
    <row r="46" spans="2:19" ht="59.5" customHeight="1" outlineLevel="1" x14ac:dyDescent="0.35">
      <c r="B46" s="2415" t="s">
        <v>181</v>
      </c>
      <c r="C46" s="3496" t="s">
        <v>560</v>
      </c>
      <c r="D46" s="3630" t="s">
        <v>560</v>
      </c>
      <c r="E46" s="3631" t="s">
        <v>560</v>
      </c>
      <c r="F46" s="2399"/>
      <c r="G46" s="2400"/>
      <c r="H46" s="2401"/>
      <c r="I46" s="3496" t="s">
        <v>397</v>
      </c>
      <c r="J46" s="3496"/>
      <c r="K46" s="3496"/>
      <c r="L46" s="3635" t="s">
        <v>555</v>
      </c>
      <c r="M46" s="3636"/>
      <c r="N46" s="3637"/>
      <c r="O46" s="2445"/>
      <c r="P46" s="2446"/>
      <c r="Q46" s="2446"/>
      <c r="R46" s="2446"/>
      <c r="S46" s="2447"/>
    </row>
    <row r="47" spans="2:19" ht="59.5" customHeight="1" outlineLevel="1" x14ac:dyDescent="0.35">
      <c r="B47" s="2415" t="s">
        <v>181</v>
      </c>
      <c r="C47" s="3496" t="s">
        <v>561</v>
      </c>
      <c r="D47" s="3630" t="s">
        <v>561</v>
      </c>
      <c r="E47" s="3631" t="s">
        <v>561</v>
      </c>
      <c r="F47" s="2399"/>
      <c r="G47" s="2400"/>
      <c r="H47" s="2401"/>
      <c r="I47" s="3496" t="s">
        <v>397</v>
      </c>
      <c r="J47" s="3496"/>
      <c r="K47" s="3496"/>
      <c r="L47" s="3635" t="s">
        <v>555</v>
      </c>
      <c r="M47" s="3636"/>
      <c r="N47" s="3637"/>
      <c r="O47" s="2445"/>
      <c r="P47" s="2446"/>
      <c r="Q47" s="2446"/>
      <c r="R47" s="2446"/>
      <c r="S47" s="2447"/>
    </row>
    <row r="48" spans="2:19" ht="79" customHeight="1" outlineLevel="1" x14ac:dyDescent="0.35">
      <c r="B48" s="2415" t="s">
        <v>181</v>
      </c>
      <c r="C48" s="3638" t="s">
        <v>562</v>
      </c>
      <c r="D48" s="3639" t="s">
        <v>562</v>
      </c>
      <c r="E48" s="3640" t="s">
        <v>562</v>
      </c>
      <c r="F48" s="3632"/>
      <c r="G48" s="3633"/>
      <c r="H48" s="3634"/>
      <c r="I48" s="3496"/>
      <c r="J48" s="3630"/>
      <c r="K48" s="3631"/>
      <c r="L48" s="3635" t="s">
        <v>555</v>
      </c>
      <c r="M48" s="3636"/>
      <c r="N48" s="3637"/>
      <c r="O48" s="3627"/>
      <c r="P48" s="3628"/>
      <c r="Q48" s="3628"/>
      <c r="R48" s="3628"/>
      <c r="S48" s="3629"/>
    </row>
    <row r="49" spans="2:19" ht="93.65" customHeight="1" outlineLevel="1" x14ac:dyDescent="0.35">
      <c r="B49" s="2415" t="s">
        <v>181</v>
      </c>
      <c r="C49" s="3638" t="s">
        <v>563</v>
      </c>
      <c r="D49" s="3639" t="s">
        <v>563</v>
      </c>
      <c r="E49" s="3640" t="s">
        <v>563</v>
      </c>
      <c r="F49" s="3632"/>
      <c r="G49" s="3633"/>
      <c r="H49" s="3634"/>
      <c r="I49" s="3496"/>
      <c r="J49" s="3630"/>
      <c r="K49" s="3631"/>
      <c r="L49" s="3635" t="s">
        <v>555</v>
      </c>
      <c r="M49" s="3636"/>
      <c r="N49" s="3637"/>
      <c r="O49" s="3627"/>
      <c r="P49" s="3628"/>
      <c r="Q49" s="3628"/>
      <c r="R49" s="3628"/>
      <c r="S49" s="3629"/>
    </row>
    <row r="50" spans="2:19" ht="48.65" customHeight="1" outlineLevel="1" x14ac:dyDescent="0.35">
      <c r="B50" s="2415" t="s">
        <v>181</v>
      </c>
      <c r="C50" s="3638" t="s">
        <v>564</v>
      </c>
      <c r="D50" s="3639" t="s">
        <v>564</v>
      </c>
      <c r="E50" s="3640" t="s">
        <v>564</v>
      </c>
      <c r="F50" s="3632"/>
      <c r="G50" s="3633"/>
      <c r="H50" s="3634"/>
      <c r="I50" s="3496"/>
      <c r="J50" s="3630"/>
      <c r="K50" s="3631"/>
      <c r="L50" s="3635" t="s">
        <v>555</v>
      </c>
      <c r="M50" s="3636"/>
      <c r="N50" s="3637"/>
      <c r="O50" s="3627"/>
      <c r="P50" s="3628"/>
      <c r="Q50" s="3628"/>
      <c r="R50" s="3628"/>
      <c r="S50" s="3629"/>
    </row>
    <row r="51" spans="2:19" ht="77.5" customHeight="1" outlineLevel="1" x14ac:dyDescent="0.35">
      <c r="B51" s="2415" t="s">
        <v>181</v>
      </c>
      <c r="C51" s="3638" t="s">
        <v>565</v>
      </c>
      <c r="D51" s="3639" t="s">
        <v>565</v>
      </c>
      <c r="E51" s="3640" t="s">
        <v>565</v>
      </c>
      <c r="F51" s="3632"/>
      <c r="G51" s="3633"/>
      <c r="H51" s="3634"/>
      <c r="I51" s="3496"/>
      <c r="J51" s="3630"/>
      <c r="K51" s="3631"/>
      <c r="L51" s="3635" t="s">
        <v>555</v>
      </c>
      <c r="M51" s="3636"/>
      <c r="N51" s="3637"/>
      <c r="O51" s="3627"/>
      <c r="P51" s="3628"/>
      <c r="Q51" s="3628"/>
      <c r="R51" s="3628"/>
      <c r="S51" s="3629"/>
    </row>
    <row r="52" spans="2:19" ht="40" customHeight="1" x14ac:dyDescent="0.35">
      <c r="B52" s="76" t="s">
        <v>184</v>
      </c>
      <c r="C52" s="3496" t="s">
        <v>566</v>
      </c>
      <c r="D52" s="3496"/>
      <c r="E52" s="3496"/>
      <c r="F52" s="3632" t="s">
        <v>567</v>
      </c>
      <c r="G52" s="3632"/>
      <c r="H52" s="3632"/>
      <c r="I52" s="3496"/>
      <c r="J52" s="3496"/>
      <c r="K52" s="3496"/>
      <c r="L52" s="3635" t="s">
        <v>555</v>
      </c>
      <c r="M52" s="3636"/>
      <c r="N52" s="3637"/>
      <c r="O52" s="2448"/>
      <c r="P52" s="2449"/>
      <c r="Q52" s="2449"/>
      <c r="R52" s="2449"/>
      <c r="S52" s="2450"/>
    </row>
    <row r="53" spans="2:19" ht="71.150000000000006" customHeight="1" outlineLevel="1" collapsed="1" x14ac:dyDescent="0.35">
      <c r="B53" s="2415" t="s">
        <v>184</v>
      </c>
      <c r="C53" s="3496" t="s">
        <v>568</v>
      </c>
      <c r="D53" s="3630" t="s">
        <v>568</v>
      </c>
      <c r="E53" s="3631" t="s">
        <v>568</v>
      </c>
      <c r="F53" s="3632"/>
      <c r="G53" s="3633"/>
      <c r="H53" s="3634"/>
      <c r="I53" s="3496" t="s">
        <v>397</v>
      </c>
      <c r="J53" s="3496"/>
      <c r="K53" s="3496"/>
      <c r="L53" s="3635" t="s">
        <v>555</v>
      </c>
      <c r="M53" s="3636"/>
      <c r="N53" s="3637"/>
      <c r="O53" s="3627"/>
      <c r="P53" s="3628"/>
      <c r="Q53" s="3628"/>
      <c r="R53" s="3628"/>
      <c r="S53" s="3629"/>
    </row>
    <row r="54" spans="2:19" ht="58" customHeight="1" outlineLevel="1" x14ac:dyDescent="0.35">
      <c r="B54" s="2415" t="s">
        <v>184</v>
      </c>
      <c r="C54" s="3496" t="s">
        <v>569</v>
      </c>
      <c r="D54" s="3630" t="s">
        <v>569</v>
      </c>
      <c r="E54" s="3631" t="s">
        <v>569</v>
      </c>
      <c r="F54" s="2399"/>
      <c r="G54" s="2400"/>
      <c r="H54" s="2401"/>
      <c r="I54" s="3496" t="s">
        <v>397</v>
      </c>
      <c r="J54" s="3496"/>
      <c r="K54" s="3496"/>
      <c r="L54" s="3635" t="s">
        <v>555</v>
      </c>
      <c r="M54" s="3636"/>
      <c r="N54" s="3637"/>
      <c r="O54" s="2445"/>
      <c r="P54" s="2446"/>
      <c r="Q54" s="2446"/>
      <c r="R54" s="2446"/>
      <c r="S54" s="2447"/>
    </row>
    <row r="55" spans="2:19" ht="74.5" customHeight="1" outlineLevel="1" x14ac:dyDescent="0.35">
      <c r="B55" s="2415" t="s">
        <v>184</v>
      </c>
      <c r="C55" s="3638" t="s">
        <v>570</v>
      </c>
      <c r="D55" s="3639" t="s">
        <v>570</v>
      </c>
      <c r="E55" s="3640" t="s">
        <v>570</v>
      </c>
      <c r="F55" s="2399"/>
      <c r="G55" s="2400"/>
      <c r="H55" s="2401"/>
      <c r="I55" s="3496"/>
      <c r="J55" s="3496"/>
      <c r="K55" s="3496"/>
      <c r="L55" s="3635" t="s">
        <v>555</v>
      </c>
      <c r="M55" s="3636"/>
      <c r="N55" s="3637"/>
      <c r="O55" s="2445"/>
      <c r="P55" s="2446"/>
      <c r="Q55" s="2446"/>
      <c r="R55" s="2446"/>
      <c r="S55" s="2447"/>
    </row>
    <row r="56" spans="2:19" ht="71.5" customHeight="1" outlineLevel="1" x14ac:dyDescent="0.35">
      <c r="B56" s="2415" t="s">
        <v>184</v>
      </c>
      <c r="C56" s="3496" t="s">
        <v>571</v>
      </c>
      <c r="D56" s="3630" t="s">
        <v>571</v>
      </c>
      <c r="E56" s="3631" t="s">
        <v>571</v>
      </c>
      <c r="F56" s="2399"/>
      <c r="G56" s="2400"/>
      <c r="H56" s="2401"/>
      <c r="I56" s="3496" t="s">
        <v>397</v>
      </c>
      <c r="J56" s="3496"/>
      <c r="K56" s="3496"/>
      <c r="L56" s="3635" t="s">
        <v>555</v>
      </c>
      <c r="M56" s="3636"/>
      <c r="N56" s="3637"/>
      <c r="O56" s="2445"/>
      <c r="P56" s="2446"/>
      <c r="Q56" s="2446"/>
      <c r="R56" s="2446"/>
      <c r="S56" s="2447"/>
    </row>
    <row r="57" spans="2:19" ht="59.5" customHeight="1" outlineLevel="1" x14ac:dyDescent="0.35">
      <c r="B57" s="2415" t="s">
        <v>184</v>
      </c>
      <c r="C57" s="3638" t="s">
        <v>572</v>
      </c>
      <c r="D57" s="3639" t="s">
        <v>572</v>
      </c>
      <c r="E57" s="3640" t="s">
        <v>572</v>
      </c>
      <c r="F57" s="2399"/>
      <c r="G57" s="2400"/>
      <c r="H57" s="2401"/>
      <c r="I57" s="3496"/>
      <c r="J57" s="3496"/>
      <c r="K57" s="3496"/>
      <c r="L57" s="3635" t="s">
        <v>555</v>
      </c>
      <c r="M57" s="3636"/>
      <c r="N57" s="3637"/>
      <c r="O57" s="2445"/>
      <c r="P57" s="2446"/>
      <c r="Q57" s="2446"/>
      <c r="R57" s="2446"/>
      <c r="S57" s="2447"/>
    </row>
    <row r="58" spans="2:19" ht="50.15" customHeight="1" x14ac:dyDescent="0.35">
      <c r="B58" s="76" t="s">
        <v>187</v>
      </c>
      <c r="C58" s="3496" t="s">
        <v>573</v>
      </c>
      <c r="D58" s="3496"/>
      <c r="E58" s="3496"/>
      <c r="F58" s="3632" t="s">
        <v>574</v>
      </c>
      <c r="G58" s="3632"/>
      <c r="H58" s="3632"/>
      <c r="I58" s="3632" t="s">
        <v>575</v>
      </c>
      <c r="J58" s="3632"/>
      <c r="K58" s="3632"/>
      <c r="L58" s="3635" t="s">
        <v>576</v>
      </c>
      <c r="M58" s="3636"/>
      <c r="N58" s="3637"/>
      <c r="O58" s="2451"/>
      <c r="P58" s="2449"/>
      <c r="Q58" s="2449"/>
      <c r="R58" s="2449"/>
      <c r="S58" s="2450"/>
    </row>
    <row r="59" spans="2:19" ht="59.5" customHeight="1" outlineLevel="1" collapsed="1" x14ac:dyDescent="0.35">
      <c r="B59" s="2415" t="s">
        <v>187</v>
      </c>
      <c r="C59" s="3496" t="s">
        <v>577</v>
      </c>
      <c r="D59" s="3630" t="s">
        <v>577</v>
      </c>
      <c r="E59" s="3631" t="s">
        <v>577</v>
      </c>
      <c r="F59" s="3632"/>
      <c r="G59" s="3633"/>
      <c r="H59" s="3634"/>
      <c r="I59" s="3641"/>
      <c r="J59" s="3642"/>
      <c r="K59" s="3643"/>
      <c r="L59" s="3635" t="s">
        <v>576</v>
      </c>
      <c r="M59" s="3636"/>
      <c r="N59" s="3637"/>
      <c r="O59" s="3627"/>
      <c r="P59" s="3628"/>
      <c r="Q59" s="3628"/>
      <c r="R59" s="3628"/>
      <c r="S59" s="3629"/>
    </row>
    <row r="60" spans="2:19" ht="59.5" customHeight="1" outlineLevel="1" x14ac:dyDescent="0.35">
      <c r="B60" s="2415" t="s">
        <v>187</v>
      </c>
      <c r="C60" s="3496" t="s">
        <v>578</v>
      </c>
      <c r="D60" s="3630" t="s">
        <v>578</v>
      </c>
      <c r="E60" s="3631" t="s">
        <v>578</v>
      </c>
      <c r="F60" s="2399"/>
      <c r="G60" s="2400"/>
      <c r="H60" s="2401"/>
      <c r="I60" s="3496" t="s">
        <v>579</v>
      </c>
      <c r="J60" s="3496"/>
      <c r="K60" s="3496"/>
      <c r="L60" s="3635" t="s">
        <v>576</v>
      </c>
      <c r="M60" s="3636"/>
      <c r="N60" s="3637"/>
      <c r="O60" s="2445"/>
      <c r="P60" s="2446"/>
      <c r="Q60" s="2446"/>
      <c r="R60" s="2446"/>
      <c r="S60" s="2447"/>
    </row>
    <row r="61" spans="2:19" ht="59.5" customHeight="1" outlineLevel="1" x14ac:dyDescent="0.35">
      <c r="B61" s="2415" t="s">
        <v>187</v>
      </c>
      <c r="C61" s="3496" t="s">
        <v>580</v>
      </c>
      <c r="D61" s="3630" t="s">
        <v>580</v>
      </c>
      <c r="E61" s="3631" t="s">
        <v>580</v>
      </c>
      <c r="F61" s="2399"/>
      <c r="G61" s="2400"/>
      <c r="H61" s="2401"/>
      <c r="I61" s="3496"/>
      <c r="J61" s="3496"/>
      <c r="K61" s="3496"/>
      <c r="L61" s="3635" t="s">
        <v>576</v>
      </c>
      <c r="M61" s="3636"/>
      <c r="N61" s="3637"/>
      <c r="O61" s="2445"/>
      <c r="P61" s="2446"/>
      <c r="Q61" s="2446"/>
      <c r="R61" s="2446"/>
      <c r="S61" s="2447"/>
    </row>
    <row r="62" spans="2:19" ht="59.5" customHeight="1" outlineLevel="1" x14ac:dyDescent="0.35">
      <c r="B62" s="2415" t="s">
        <v>187</v>
      </c>
      <c r="C62" s="3496" t="s">
        <v>581</v>
      </c>
      <c r="D62" s="3630" t="s">
        <v>581</v>
      </c>
      <c r="E62" s="3631" t="s">
        <v>581</v>
      </c>
      <c r="F62" s="2399"/>
      <c r="G62" s="2400"/>
      <c r="H62" s="2401"/>
      <c r="I62" s="3496"/>
      <c r="J62" s="3496"/>
      <c r="K62" s="3496"/>
      <c r="L62" s="3635" t="s">
        <v>576</v>
      </c>
      <c r="M62" s="3636"/>
      <c r="N62" s="3637"/>
      <c r="O62" s="2445"/>
      <c r="P62" s="2446"/>
      <c r="Q62" s="2446"/>
      <c r="R62" s="2446"/>
      <c r="S62" s="2447"/>
    </row>
    <row r="63" spans="2:19" ht="59.5" customHeight="1" outlineLevel="1" x14ac:dyDescent="0.35">
      <c r="B63" s="2415" t="s">
        <v>187</v>
      </c>
      <c r="C63" s="3496" t="s">
        <v>582</v>
      </c>
      <c r="D63" s="3630" t="s">
        <v>582</v>
      </c>
      <c r="E63" s="3631" t="s">
        <v>582</v>
      </c>
      <c r="F63" s="2399"/>
      <c r="G63" s="2400"/>
      <c r="H63" s="2401"/>
      <c r="I63" s="3496"/>
      <c r="J63" s="3496"/>
      <c r="K63" s="3496"/>
      <c r="L63" s="3635" t="s">
        <v>576</v>
      </c>
      <c r="M63" s="3636"/>
      <c r="N63" s="3637"/>
      <c r="O63" s="2445"/>
      <c r="P63" s="2446"/>
      <c r="Q63" s="2446"/>
      <c r="R63" s="2446"/>
      <c r="S63" s="2447"/>
    </row>
    <row r="64" spans="2:19" ht="59.5" customHeight="1" outlineLevel="1" x14ac:dyDescent="0.35">
      <c r="B64" s="2415" t="s">
        <v>187</v>
      </c>
      <c r="C64" s="3496" t="s">
        <v>583</v>
      </c>
      <c r="D64" s="3630" t="s">
        <v>583</v>
      </c>
      <c r="E64" s="3631" t="s">
        <v>583</v>
      </c>
      <c r="F64" s="2399"/>
      <c r="G64" s="2400"/>
      <c r="H64" s="2401"/>
      <c r="I64" s="3496"/>
      <c r="J64" s="3496"/>
      <c r="K64" s="3496"/>
      <c r="L64" s="3635" t="s">
        <v>576</v>
      </c>
      <c r="M64" s="3636"/>
      <c r="N64" s="3637"/>
      <c r="O64" s="2445"/>
      <c r="P64" s="2446"/>
      <c r="Q64" s="2446"/>
      <c r="R64" s="2446"/>
      <c r="S64" s="2447"/>
    </row>
    <row r="65" spans="2:19" ht="79" customHeight="1" outlineLevel="1" x14ac:dyDescent="0.35">
      <c r="B65" s="2415" t="s">
        <v>187</v>
      </c>
      <c r="C65" s="3496" t="s">
        <v>584</v>
      </c>
      <c r="D65" s="3630" t="s">
        <v>584</v>
      </c>
      <c r="E65" s="3631" t="s">
        <v>584</v>
      </c>
      <c r="F65" s="3632"/>
      <c r="G65" s="3633"/>
      <c r="H65" s="3634"/>
      <c r="I65" s="3496"/>
      <c r="J65" s="3630"/>
      <c r="K65" s="3631"/>
      <c r="L65" s="3635" t="s">
        <v>576</v>
      </c>
      <c r="M65" s="3636"/>
      <c r="N65" s="3637"/>
      <c r="O65" s="3627"/>
      <c r="P65" s="3628"/>
      <c r="Q65" s="3628"/>
      <c r="R65" s="3628"/>
      <c r="S65" s="3629"/>
    </row>
    <row r="66" spans="2:19" ht="93.65" customHeight="1" outlineLevel="1" x14ac:dyDescent="0.35">
      <c r="B66" s="2415" t="s">
        <v>187</v>
      </c>
      <c r="C66" s="3496" t="s">
        <v>585</v>
      </c>
      <c r="D66" s="3630" t="s">
        <v>585</v>
      </c>
      <c r="E66" s="3631" t="s">
        <v>585</v>
      </c>
      <c r="F66" s="3632"/>
      <c r="G66" s="3633"/>
      <c r="H66" s="3634"/>
      <c r="I66" s="3496"/>
      <c r="J66" s="3630"/>
      <c r="K66" s="3631"/>
      <c r="L66" s="3635" t="s">
        <v>576</v>
      </c>
      <c r="M66" s="3636"/>
      <c r="N66" s="3637"/>
      <c r="O66" s="3627"/>
      <c r="P66" s="3628"/>
      <c r="Q66" s="3628"/>
      <c r="R66" s="3628"/>
      <c r="S66" s="3629"/>
    </row>
    <row r="67" spans="2:19" ht="48.65" customHeight="1" outlineLevel="1" x14ac:dyDescent="0.35">
      <c r="B67" s="2415" t="s">
        <v>187</v>
      </c>
      <c r="C67" s="3496" t="s">
        <v>586</v>
      </c>
      <c r="D67" s="3630" t="s">
        <v>586</v>
      </c>
      <c r="E67" s="3631" t="s">
        <v>586</v>
      </c>
      <c r="F67" s="3632"/>
      <c r="G67" s="3633"/>
      <c r="H67" s="3634"/>
      <c r="I67" s="3496"/>
      <c r="J67" s="3630"/>
      <c r="K67" s="3631"/>
      <c r="L67" s="3635" t="s">
        <v>576</v>
      </c>
      <c r="M67" s="3636"/>
      <c r="N67" s="3637"/>
      <c r="O67" s="3627"/>
      <c r="P67" s="3628"/>
      <c r="Q67" s="3628"/>
      <c r="R67" s="3628"/>
      <c r="S67" s="3629"/>
    </row>
    <row r="68" spans="2:19" ht="77.5" customHeight="1" outlineLevel="1" x14ac:dyDescent="0.35">
      <c r="B68" s="2415" t="s">
        <v>187</v>
      </c>
      <c r="C68" s="3496" t="s">
        <v>587</v>
      </c>
      <c r="D68" s="3630" t="s">
        <v>587</v>
      </c>
      <c r="E68" s="3631" t="s">
        <v>587</v>
      </c>
      <c r="F68" s="3632"/>
      <c r="G68" s="3633"/>
      <c r="H68" s="3634"/>
      <c r="I68" s="3496"/>
      <c r="J68" s="3630"/>
      <c r="K68" s="3631"/>
      <c r="L68" s="3635" t="s">
        <v>576</v>
      </c>
      <c r="M68" s="3636"/>
      <c r="N68" s="3637"/>
      <c r="O68" s="3627"/>
      <c r="P68" s="3628"/>
      <c r="Q68" s="3628"/>
      <c r="R68" s="3628"/>
      <c r="S68" s="3629"/>
    </row>
    <row r="69" spans="2:19" ht="56.15" customHeight="1" x14ac:dyDescent="0.35">
      <c r="B69" s="76" t="s">
        <v>190</v>
      </c>
      <c r="C69" s="3496" t="s">
        <v>588</v>
      </c>
      <c r="D69" s="3496"/>
      <c r="E69" s="3496"/>
      <c r="F69" s="3632" t="s">
        <v>589</v>
      </c>
      <c r="G69" s="3632"/>
      <c r="H69" s="3632"/>
      <c r="I69" s="3496"/>
      <c r="J69" s="3496"/>
      <c r="K69" s="3496"/>
      <c r="L69" s="3635" t="s">
        <v>576</v>
      </c>
      <c r="M69" s="3636"/>
      <c r="N69" s="3637"/>
      <c r="O69" s="2451"/>
      <c r="P69" s="2449"/>
      <c r="Q69" s="2449"/>
      <c r="R69" s="2449"/>
      <c r="S69" s="2450"/>
    </row>
    <row r="70" spans="2:19" ht="59.5" customHeight="1" outlineLevel="1" collapsed="1" x14ac:dyDescent="0.35">
      <c r="B70" s="2415" t="s">
        <v>190</v>
      </c>
      <c r="C70" s="3496" t="s">
        <v>590</v>
      </c>
      <c r="D70" s="3630" t="s">
        <v>590</v>
      </c>
      <c r="E70" s="3631" t="s">
        <v>590</v>
      </c>
      <c r="F70" s="3632"/>
      <c r="G70" s="3633"/>
      <c r="H70" s="3634"/>
      <c r="I70" s="3496"/>
      <c r="J70" s="3630"/>
      <c r="K70" s="3631"/>
      <c r="L70" s="3635" t="s">
        <v>576</v>
      </c>
      <c r="M70" s="3636"/>
      <c r="N70" s="3637"/>
      <c r="O70" s="3627"/>
      <c r="P70" s="3628"/>
      <c r="Q70" s="3628"/>
      <c r="R70" s="3628"/>
      <c r="S70" s="3629"/>
    </row>
    <row r="71" spans="2:19" ht="59.5" customHeight="1" outlineLevel="1" x14ac:dyDescent="0.35">
      <c r="B71" s="2415" t="s">
        <v>190</v>
      </c>
      <c r="C71" s="3496" t="s">
        <v>591</v>
      </c>
      <c r="D71" s="3630" t="s">
        <v>591</v>
      </c>
      <c r="E71" s="3631" t="s">
        <v>591</v>
      </c>
      <c r="F71" s="2399"/>
      <c r="G71" s="2400"/>
      <c r="H71" s="2401"/>
      <c r="I71" s="3496"/>
      <c r="J71" s="3496"/>
      <c r="K71" s="3496"/>
      <c r="L71" s="3635" t="s">
        <v>576</v>
      </c>
      <c r="M71" s="3636"/>
      <c r="N71" s="3637"/>
      <c r="O71" s="2445"/>
      <c r="P71" s="2446"/>
      <c r="Q71" s="2446"/>
      <c r="R71" s="2446"/>
      <c r="S71" s="2447"/>
    </row>
    <row r="72" spans="2:19" ht="59.5" customHeight="1" outlineLevel="1" x14ac:dyDescent="0.35">
      <c r="B72" s="2415" t="s">
        <v>190</v>
      </c>
      <c r="C72" s="3496" t="s">
        <v>592</v>
      </c>
      <c r="D72" s="3630" t="s">
        <v>592</v>
      </c>
      <c r="E72" s="3631" t="s">
        <v>592</v>
      </c>
      <c r="F72" s="2399"/>
      <c r="G72" s="2400"/>
      <c r="H72" s="2401"/>
      <c r="I72" s="3496"/>
      <c r="J72" s="3496"/>
      <c r="K72" s="3496"/>
      <c r="L72" s="3635" t="s">
        <v>576</v>
      </c>
      <c r="M72" s="3636"/>
      <c r="N72" s="3637"/>
      <c r="O72" s="2445"/>
      <c r="P72" s="2446"/>
      <c r="Q72" s="2446"/>
      <c r="R72" s="2446"/>
      <c r="S72" s="2447"/>
    </row>
    <row r="73" spans="2:19" ht="59.5" customHeight="1" outlineLevel="1" x14ac:dyDescent="0.35">
      <c r="B73" s="2415" t="s">
        <v>190</v>
      </c>
      <c r="C73" s="3496" t="s">
        <v>593</v>
      </c>
      <c r="D73" s="3630" t="s">
        <v>593</v>
      </c>
      <c r="E73" s="3631" t="s">
        <v>593</v>
      </c>
      <c r="F73" s="2399"/>
      <c r="G73" s="2400"/>
      <c r="H73" s="2401"/>
      <c r="I73" s="3496"/>
      <c r="J73" s="3496"/>
      <c r="K73" s="3496"/>
      <c r="L73" s="3635" t="s">
        <v>576</v>
      </c>
      <c r="M73" s="3636"/>
      <c r="N73" s="3637"/>
      <c r="O73" s="2445"/>
      <c r="P73" s="2446"/>
      <c r="Q73" s="2446"/>
      <c r="R73" s="2446"/>
      <c r="S73" s="2447"/>
    </row>
    <row r="74" spans="2:19" ht="59.5" customHeight="1" outlineLevel="1" x14ac:dyDescent="0.35">
      <c r="B74" s="2415" t="s">
        <v>190</v>
      </c>
      <c r="C74" s="3496" t="s">
        <v>594</v>
      </c>
      <c r="D74" s="3630" t="s">
        <v>594</v>
      </c>
      <c r="E74" s="3631" t="s">
        <v>594</v>
      </c>
      <c r="F74" s="2399"/>
      <c r="G74" s="2400"/>
      <c r="H74" s="2401"/>
      <c r="I74" s="3496"/>
      <c r="J74" s="3496"/>
      <c r="K74" s="3496"/>
      <c r="L74" s="3635" t="s">
        <v>576</v>
      </c>
      <c r="M74" s="3636"/>
      <c r="N74" s="3637"/>
      <c r="O74" s="2445"/>
      <c r="P74" s="2446"/>
      <c r="Q74" s="2446"/>
      <c r="R74" s="2446"/>
      <c r="S74" s="2447"/>
    </row>
    <row r="75" spans="2:19" ht="40" customHeight="1" x14ac:dyDescent="0.35">
      <c r="B75" s="76" t="s">
        <v>193</v>
      </c>
      <c r="C75" s="3496" t="s">
        <v>595</v>
      </c>
      <c r="D75" s="3496"/>
      <c r="E75" s="3496"/>
      <c r="F75" s="3632" t="s">
        <v>596</v>
      </c>
      <c r="G75" s="3632"/>
      <c r="H75" s="3632"/>
      <c r="I75" s="3632" t="s">
        <v>597</v>
      </c>
      <c r="J75" s="3632"/>
      <c r="K75" s="3632"/>
      <c r="L75" s="3635" t="s">
        <v>576</v>
      </c>
      <c r="M75" s="3636"/>
      <c r="N75" s="3637"/>
      <c r="O75" s="2448"/>
      <c r="P75" s="2449"/>
      <c r="Q75" s="2449"/>
      <c r="R75" s="2449"/>
      <c r="S75" s="2450"/>
    </row>
    <row r="76" spans="2:19" ht="59.5" customHeight="1" outlineLevel="1" collapsed="1" x14ac:dyDescent="0.35">
      <c r="B76" s="2415" t="s">
        <v>193</v>
      </c>
      <c r="C76" s="3496" t="s">
        <v>598</v>
      </c>
      <c r="D76" s="3630" t="s">
        <v>598</v>
      </c>
      <c r="E76" s="3631" t="s">
        <v>598</v>
      </c>
      <c r="F76" s="3632"/>
      <c r="G76" s="3633"/>
      <c r="H76" s="3634"/>
      <c r="I76" s="3496"/>
      <c r="J76" s="3496"/>
      <c r="K76" s="3496"/>
      <c r="L76" s="3635" t="s">
        <v>576</v>
      </c>
      <c r="M76" s="3636"/>
      <c r="N76" s="3637"/>
      <c r="O76" s="3700"/>
      <c r="P76" s="3701"/>
      <c r="Q76" s="3701"/>
      <c r="R76" s="3701"/>
      <c r="S76" s="3702"/>
    </row>
    <row r="77" spans="2:19" ht="59.5" customHeight="1" outlineLevel="1" x14ac:dyDescent="0.35">
      <c r="B77" s="2415" t="s">
        <v>193</v>
      </c>
      <c r="C77" s="3496" t="s">
        <v>599</v>
      </c>
      <c r="D77" s="3630" t="s">
        <v>599</v>
      </c>
      <c r="E77" s="3631" t="s">
        <v>599</v>
      </c>
      <c r="F77" s="2399"/>
      <c r="G77" s="2400"/>
      <c r="H77" s="2401"/>
      <c r="I77" s="3496"/>
      <c r="J77" s="3496"/>
      <c r="K77" s="3496"/>
      <c r="L77" s="3635" t="s">
        <v>576</v>
      </c>
      <c r="M77" s="3636"/>
      <c r="N77" s="3637"/>
      <c r="O77" s="2412"/>
      <c r="P77" s="2413"/>
      <c r="Q77" s="2413"/>
      <c r="R77" s="2413"/>
      <c r="S77" s="2414"/>
    </row>
    <row r="78" spans="2:19" ht="55" customHeight="1" x14ac:dyDescent="0.35">
      <c r="B78" s="76" t="s">
        <v>196</v>
      </c>
      <c r="C78" s="3496" t="s">
        <v>600</v>
      </c>
      <c r="D78" s="3496"/>
      <c r="E78" s="3496"/>
      <c r="F78" s="3632" t="s">
        <v>601</v>
      </c>
      <c r="G78" s="3632"/>
      <c r="H78" s="3632"/>
      <c r="I78" s="3496" t="s">
        <v>602</v>
      </c>
      <c r="J78" s="3496"/>
      <c r="K78" s="3496"/>
      <c r="L78" s="3635" t="s">
        <v>576</v>
      </c>
      <c r="M78" s="3636"/>
      <c r="N78" s="3637"/>
      <c r="O78" s="77"/>
      <c r="P78" s="78"/>
      <c r="Q78" s="78"/>
      <c r="R78" s="78"/>
      <c r="S78" s="79"/>
    </row>
    <row r="79" spans="2:19" ht="86.15" customHeight="1" outlineLevel="1" collapsed="1" x14ac:dyDescent="0.35">
      <c r="B79" s="2415" t="s">
        <v>196</v>
      </c>
      <c r="C79" s="3496" t="s">
        <v>603</v>
      </c>
      <c r="D79" s="3630" t="s">
        <v>603</v>
      </c>
      <c r="E79" s="3631" t="s">
        <v>603</v>
      </c>
      <c r="F79" s="3632"/>
      <c r="G79" s="3633"/>
      <c r="H79" s="3634"/>
      <c r="I79" s="3496"/>
      <c r="J79" s="3496"/>
      <c r="K79" s="3496"/>
      <c r="L79" s="3635" t="s">
        <v>576</v>
      </c>
      <c r="M79" s="3636"/>
      <c r="N79" s="3637"/>
      <c r="O79" s="3700"/>
      <c r="P79" s="3701"/>
      <c r="Q79" s="3701"/>
      <c r="R79" s="3701"/>
      <c r="S79" s="3702"/>
    </row>
    <row r="80" spans="2:19" ht="85.5" customHeight="1" outlineLevel="1" x14ac:dyDescent="0.35">
      <c r="B80" s="2415" t="s">
        <v>196</v>
      </c>
      <c r="C80" s="3496" t="s">
        <v>604</v>
      </c>
      <c r="D80" s="3630" t="s">
        <v>604</v>
      </c>
      <c r="E80" s="3631" t="s">
        <v>604</v>
      </c>
      <c r="F80" s="2399"/>
      <c r="G80" s="2400"/>
      <c r="H80" s="2401"/>
      <c r="I80" s="3496"/>
      <c r="J80" s="3496"/>
      <c r="K80" s="3496"/>
      <c r="L80" s="3635" t="s">
        <v>576</v>
      </c>
      <c r="M80" s="3636"/>
      <c r="N80" s="3637"/>
      <c r="O80" s="2412"/>
      <c r="P80" s="2413"/>
      <c r="Q80" s="2413"/>
      <c r="R80" s="2413"/>
      <c r="S80" s="2414"/>
    </row>
    <row r="81" spans="2:19" ht="77.5" customHeight="1" outlineLevel="1" x14ac:dyDescent="0.35">
      <c r="B81" s="2415" t="s">
        <v>196</v>
      </c>
      <c r="C81" s="3496" t="s">
        <v>605</v>
      </c>
      <c r="D81" s="3630" t="s">
        <v>605</v>
      </c>
      <c r="E81" s="3631" t="s">
        <v>605</v>
      </c>
      <c r="F81" s="2399"/>
      <c r="G81" s="2400"/>
      <c r="H81" s="2401"/>
      <c r="I81" s="3496"/>
      <c r="J81" s="3496"/>
      <c r="K81" s="3496"/>
      <c r="L81" s="3635" t="s">
        <v>576</v>
      </c>
      <c r="M81" s="3636"/>
      <c r="N81" s="3637"/>
      <c r="O81" s="2412"/>
      <c r="P81" s="2413"/>
      <c r="Q81" s="2413"/>
      <c r="R81" s="2413"/>
      <c r="S81" s="2414"/>
    </row>
    <row r="82" spans="2:19" ht="59.5" customHeight="1" outlineLevel="1" x14ac:dyDescent="0.35">
      <c r="B82" s="2415" t="s">
        <v>196</v>
      </c>
      <c r="C82" s="3496" t="s">
        <v>606</v>
      </c>
      <c r="D82" s="3630" t="s">
        <v>606</v>
      </c>
      <c r="E82" s="3631" t="s">
        <v>606</v>
      </c>
      <c r="F82" s="2399"/>
      <c r="G82" s="2400"/>
      <c r="H82" s="2401"/>
      <c r="I82" s="3496"/>
      <c r="J82" s="3496"/>
      <c r="K82" s="3496"/>
      <c r="L82" s="3635" t="s">
        <v>576</v>
      </c>
      <c r="M82" s="3636"/>
      <c r="N82" s="3637"/>
      <c r="O82" s="2412"/>
      <c r="P82" s="2413"/>
      <c r="Q82" s="2413"/>
      <c r="R82" s="2413"/>
      <c r="S82" s="2414"/>
    </row>
    <row r="83" spans="2:19" ht="114.65" customHeight="1" x14ac:dyDescent="0.35">
      <c r="B83" s="76" t="s">
        <v>199</v>
      </c>
      <c r="C83" s="3496" t="s">
        <v>607</v>
      </c>
      <c r="D83" s="3496"/>
      <c r="E83" s="3496"/>
      <c r="F83" s="3632" t="s">
        <v>608</v>
      </c>
      <c r="G83" s="3632"/>
      <c r="H83" s="3632"/>
      <c r="I83" s="3496" t="s">
        <v>609</v>
      </c>
      <c r="J83" s="3496"/>
      <c r="K83" s="3496"/>
      <c r="L83" s="3635" t="s">
        <v>507</v>
      </c>
      <c r="M83" s="3635"/>
      <c r="N83" s="3635"/>
      <c r="O83" s="378"/>
      <c r="P83" s="379"/>
      <c r="Q83" s="379"/>
      <c r="R83" s="379"/>
      <c r="S83" s="380"/>
    </row>
    <row r="84" spans="2:19" ht="99.65" customHeight="1" outlineLevel="1" collapsed="1" x14ac:dyDescent="0.35">
      <c r="B84" s="2415" t="s">
        <v>199</v>
      </c>
      <c r="C84" s="3496" t="s">
        <v>610</v>
      </c>
      <c r="D84" s="3630" t="s">
        <v>610</v>
      </c>
      <c r="E84" s="3631" t="s">
        <v>610</v>
      </c>
      <c r="F84" s="3632"/>
      <c r="G84" s="3633"/>
      <c r="H84" s="3634"/>
      <c r="I84" s="3496" t="s">
        <v>611</v>
      </c>
      <c r="J84" s="3496"/>
      <c r="K84" s="3496"/>
      <c r="L84" s="3635" t="s">
        <v>507</v>
      </c>
      <c r="M84" s="3635"/>
      <c r="N84" s="3635"/>
      <c r="O84" s="3700"/>
      <c r="P84" s="3701"/>
      <c r="Q84" s="3701"/>
      <c r="R84" s="3701"/>
      <c r="S84" s="3702"/>
    </row>
    <row r="85" spans="2:19" ht="85.5" customHeight="1" outlineLevel="1" x14ac:dyDescent="0.35">
      <c r="B85" s="2415" t="s">
        <v>199</v>
      </c>
      <c r="C85" s="3496" t="s">
        <v>612</v>
      </c>
      <c r="D85" s="3630" t="s">
        <v>612</v>
      </c>
      <c r="E85" s="3631" t="s">
        <v>612</v>
      </c>
      <c r="F85" s="2399"/>
      <c r="G85" s="2400"/>
      <c r="H85" s="2401"/>
      <c r="I85" s="3496"/>
      <c r="J85" s="3496"/>
      <c r="K85" s="3496"/>
      <c r="L85" s="3635" t="s">
        <v>507</v>
      </c>
      <c r="M85" s="3635"/>
      <c r="N85" s="3635"/>
      <c r="O85" s="2412"/>
      <c r="P85" s="2413"/>
      <c r="Q85" s="2413"/>
      <c r="R85" s="2413"/>
      <c r="S85" s="2414"/>
    </row>
    <row r="86" spans="2:19" ht="77.5" customHeight="1" outlineLevel="1" x14ac:dyDescent="0.35">
      <c r="B86" s="2415" t="s">
        <v>199</v>
      </c>
      <c r="C86" s="3496" t="s">
        <v>613</v>
      </c>
      <c r="D86" s="3630" t="s">
        <v>613</v>
      </c>
      <c r="E86" s="3631" t="s">
        <v>613</v>
      </c>
      <c r="F86" s="2399"/>
      <c r="G86" s="2400"/>
      <c r="H86" s="2401"/>
      <c r="I86" s="3496"/>
      <c r="J86" s="3496"/>
      <c r="K86" s="3496"/>
      <c r="L86" s="3635" t="s">
        <v>507</v>
      </c>
      <c r="M86" s="3635"/>
      <c r="N86" s="3635"/>
      <c r="O86" s="2412"/>
      <c r="P86" s="2413"/>
      <c r="Q86" s="2413"/>
      <c r="R86" s="2413"/>
      <c r="S86" s="2414"/>
    </row>
    <row r="87" spans="2:19" ht="51.65" customHeight="1" x14ac:dyDescent="0.35">
      <c r="B87" s="76" t="s">
        <v>202</v>
      </c>
      <c r="C87" s="3496" t="s">
        <v>614</v>
      </c>
      <c r="D87" s="3496"/>
      <c r="E87" s="3496"/>
      <c r="F87" s="3632" t="s">
        <v>615</v>
      </c>
      <c r="G87" s="3632"/>
      <c r="H87" s="3632"/>
      <c r="I87" s="3407" t="s">
        <v>616</v>
      </c>
      <c r="J87" s="3556"/>
      <c r="K87" s="3557"/>
      <c r="L87" s="3635" t="s">
        <v>507</v>
      </c>
      <c r="M87" s="3635"/>
      <c r="N87" s="3635"/>
      <c r="O87" s="378"/>
      <c r="P87" s="379"/>
      <c r="Q87" s="379"/>
      <c r="R87" s="379"/>
      <c r="S87" s="380"/>
    </row>
    <row r="88" spans="2:19" ht="86.15" customHeight="1" outlineLevel="1" collapsed="1" x14ac:dyDescent="0.35">
      <c r="B88" s="2415" t="s">
        <v>199</v>
      </c>
      <c r="C88" s="3496" t="s">
        <v>617</v>
      </c>
      <c r="D88" s="3630" t="s">
        <v>617</v>
      </c>
      <c r="E88" s="3631" t="s">
        <v>617</v>
      </c>
      <c r="F88" s="3632"/>
      <c r="G88" s="3633"/>
      <c r="H88" s="3634"/>
      <c r="I88" s="3562"/>
      <c r="J88" s="3563"/>
      <c r="K88" s="3564"/>
      <c r="L88" s="3635" t="s">
        <v>507</v>
      </c>
      <c r="M88" s="3635"/>
      <c r="N88" s="3635"/>
      <c r="O88" s="3700"/>
      <c r="P88" s="3701"/>
      <c r="Q88" s="3701"/>
      <c r="R88" s="3701"/>
      <c r="S88" s="3702"/>
    </row>
    <row r="89" spans="2:19" ht="85.5" customHeight="1" outlineLevel="1" x14ac:dyDescent="0.35">
      <c r="B89" s="2415" t="s">
        <v>199</v>
      </c>
      <c r="C89" s="3496" t="s">
        <v>618</v>
      </c>
      <c r="D89" s="3630" t="s">
        <v>618</v>
      </c>
      <c r="E89" s="3631" t="s">
        <v>618</v>
      </c>
      <c r="F89" s="2399"/>
      <c r="G89" s="2400"/>
      <c r="H89" s="2401"/>
      <c r="I89" s="3398"/>
      <c r="J89" s="3463"/>
      <c r="K89" s="3464"/>
      <c r="L89" s="3635" t="s">
        <v>507</v>
      </c>
      <c r="M89" s="3635"/>
      <c r="N89" s="3635"/>
      <c r="O89" s="2412"/>
      <c r="P89" s="2413"/>
      <c r="Q89" s="2413"/>
      <c r="R89" s="2413"/>
      <c r="S89" s="2414"/>
    </row>
    <row r="90" spans="2:19" ht="40" customHeight="1" x14ac:dyDescent="0.35">
      <c r="B90" s="76" t="s">
        <v>205</v>
      </c>
      <c r="C90" s="3496" t="s">
        <v>619</v>
      </c>
      <c r="D90" s="3496"/>
      <c r="E90" s="3496"/>
      <c r="F90" s="3632" t="s">
        <v>620</v>
      </c>
      <c r="G90" s="3632"/>
      <c r="H90" s="3632"/>
      <c r="I90" s="3407" t="s">
        <v>621</v>
      </c>
      <c r="J90" s="3556"/>
      <c r="K90" s="3557"/>
      <c r="L90" s="3497" t="s">
        <v>27</v>
      </c>
      <c r="M90" s="3507"/>
      <c r="N90" s="3680"/>
      <c r="O90" s="77"/>
      <c r="P90" s="78"/>
      <c r="Q90" s="78"/>
      <c r="R90" s="78"/>
      <c r="S90" s="79"/>
    </row>
    <row r="91" spans="2:19" ht="59.5" customHeight="1" outlineLevel="1" collapsed="1" x14ac:dyDescent="0.35">
      <c r="B91" s="2415" t="s">
        <v>205</v>
      </c>
      <c r="C91" s="3496" t="s">
        <v>622</v>
      </c>
      <c r="D91" s="3630" t="s">
        <v>622</v>
      </c>
      <c r="E91" s="3631" t="s">
        <v>622</v>
      </c>
      <c r="F91" s="3632"/>
      <c r="G91" s="3633"/>
      <c r="H91" s="3634"/>
      <c r="I91" s="3562"/>
      <c r="J91" s="3563"/>
      <c r="K91" s="3564"/>
      <c r="L91" s="3509"/>
      <c r="M91" s="3510"/>
      <c r="N91" s="3704"/>
      <c r="O91" s="3700"/>
      <c r="P91" s="3701"/>
      <c r="Q91" s="3701"/>
      <c r="R91" s="3701"/>
      <c r="S91" s="3702"/>
    </row>
    <row r="92" spans="2:19" ht="59.5" customHeight="1" outlineLevel="1" x14ac:dyDescent="0.35">
      <c r="B92" s="2415" t="s">
        <v>205</v>
      </c>
      <c r="C92" s="3496" t="s">
        <v>623</v>
      </c>
      <c r="D92" s="3630" t="s">
        <v>623</v>
      </c>
      <c r="E92" s="3631" t="s">
        <v>623</v>
      </c>
      <c r="F92" s="2399"/>
      <c r="G92" s="2400"/>
      <c r="H92" s="2401"/>
      <c r="I92" s="3562"/>
      <c r="J92" s="3563"/>
      <c r="K92" s="3564"/>
      <c r="L92" s="3509"/>
      <c r="M92" s="3510"/>
      <c r="N92" s="3704"/>
      <c r="O92" s="2412"/>
      <c r="P92" s="2413"/>
      <c r="Q92" s="2413"/>
      <c r="R92" s="2413"/>
      <c r="S92" s="2414"/>
    </row>
    <row r="93" spans="2:19" ht="59.5" customHeight="1" outlineLevel="1" x14ac:dyDescent="0.35">
      <c r="B93" s="2415" t="s">
        <v>205</v>
      </c>
      <c r="C93" s="3496" t="s">
        <v>624</v>
      </c>
      <c r="D93" s="3630" t="s">
        <v>624</v>
      </c>
      <c r="E93" s="3631" t="s">
        <v>624</v>
      </c>
      <c r="F93" s="2399"/>
      <c r="G93" s="2400"/>
      <c r="H93" s="2401"/>
      <c r="I93" s="3562"/>
      <c r="J93" s="3563"/>
      <c r="K93" s="3564"/>
      <c r="L93" s="3509"/>
      <c r="M93" s="3510"/>
      <c r="N93" s="3704"/>
      <c r="O93" s="2412"/>
      <c r="P93" s="2413"/>
      <c r="Q93" s="2413"/>
      <c r="R93" s="2413"/>
      <c r="S93" s="2414"/>
    </row>
    <row r="94" spans="2:19" ht="59.5" customHeight="1" outlineLevel="1" x14ac:dyDescent="0.35">
      <c r="B94" s="2415" t="s">
        <v>205</v>
      </c>
      <c r="C94" s="3496" t="s">
        <v>625</v>
      </c>
      <c r="D94" s="3630" t="s">
        <v>625</v>
      </c>
      <c r="E94" s="3631" t="s">
        <v>625</v>
      </c>
      <c r="F94" s="2399"/>
      <c r="G94" s="2400"/>
      <c r="H94" s="2401"/>
      <c r="I94" s="3562"/>
      <c r="J94" s="3563"/>
      <c r="K94" s="3564"/>
      <c r="L94" s="3509"/>
      <c r="M94" s="3510"/>
      <c r="N94" s="3704"/>
      <c r="O94" s="2412"/>
      <c r="P94" s="2413"/>
      <c r="Q94" s="2413"/>
      <c r="R94" s="2413"/>
      <c r="S94" s="2414"/>
    </row>
    <row r="95" spans="2:19" ht="59.5" customHeight="1" outlineLevel="1" x14ac:dyDescent="0.35">
      <c r="B95" s="2415" t="s">
        <v>205</v>
      </c>
      <c r="C95" s="3496" t="s">
        <v>626</v>
      </c>
      <c r="D95" s="3630" t="s">
        <v>626</v>
      </c>
      <c r="E95" s="3631" t="s">
        <v>626</v>
      </c>
      <c r="F95" s="2399"/>
      <c r="G95" s="2400"/>
      <c r="H95" s="2401"/>
      <c r="I95" s="3398"/>
      <c r="J95" s="3463"/>
      <c r="K95" s="3464"/>
      <c r="L95" s="3512"/>
      <c r="M95" s="3513"/>
      <c r="N95" s="3705"/>
      <c r="O95" s="2412"/>
      <c r="P95" s="2413"/>
      <c r="Q95" s="2413"/>
      <c r="R95" s="2413"/>
      <c r="S95" s="2414"/>
    </row>
    <row r="96" spans="2:19" ht="40" customHeight="1" x14ac:dyDescent="0.35">
      <c r="B96" s="76" t="s">
        <v>208</v>
      </c>
      <c r="C96" s="3496" t="s">
        <v>627</v>
      </c>
      <c r="D96" s="3496"/>
      <c r="E96" s="3496"/>
      <c r="F96" s="3632" t="s">
        <v>628</v>
      </c>
      <c r="G96" s="3633"/>
      <c r="H96" s="3634"/>
      <c r="I96" s="3407" t="s">
        <v>629</v>
      </c>
      <c r="J96" s="3556"/>
      <c r="K96" s="3557"/>
      <c r="L96" s="3635" t="s">
        <v>630</v>
      </c>
      <c r="M96" s="3635"/>
      <c r="N96" s="3635"/>
      <c r="O96" s="378"/>
      <c r="P96" s="379"/>
      <c r="Q96" s="379"/>
      <c r="R96" s="379"/>
      <c r="S96" s="380"/>
    </row>
    <row r="97" spans="2:19" ht="59.5" customHeight="1" outlineLevel="1" collapsed="1" x14ac:dyDescent="0.35">
      <c r="B97" s="2415" t="s">
        <v>208</v>
      </c>
      <c r="C97" s="3496" t="s">
        <v>631</v>
      </c>
      <c r="D97" s="3630" t="s">
        <v>631</v>
      </c>
      <c r="E97" s="3631" t="s">
        <v>631</v>
      </c>
      <c r="F97" s="3632"/>
      <c r="G97" s="3633"/>
      <c r="H97" s="3634"/>
      <c r="I97" s="3562"/>
      <c r="J97" s="3563"/>
      <c r="K97" s="3564"/>
      <c r="L97" s="3635" t="s">
        <v>630</v>
      </c>
      <c r="M97" s="3635"/>
      <c r="N97" s="3635"/>
      <c r="O97" s="3700"/>
      <c r="P97" s="3701"/>
      <c r="Q97" s="3701"/>
      <c r="R97" s="3701"/>
      <c r="S97" s="3702"/>
    </row>
    <row r="98" spans="2:19" ht="59.5" customHeight="1" outlineLevel="1" x14ac:dyDescent="0.35">
      <c r="B98" s="2415" t="s">
        <v>208</v>
      </c>
      <c r="C98" s="3666" t="s">
        <v>632</v>
      </c>
      <c r="D98" s="3667" t="s">
        <v>632</v>
      </c>
      <c r="E98" s="3668" t="s">
        <v>632</v>
      </c>
      <c r="F98" s="2592"/>
      <c r="G98" s="2593"/>
      <c r="H98" s="2594"/>
      <c r="I98" s="3687"/>
      <c r="J98" s="3688"/>
      <c r="K98" s="3689"/>
      <c r="L98" s="3703" t="s">
        <v>630</v>
      </c>
      <c r="M98" s="3703"/>
      <c r="N98" s="3703"/>
      <c r="O98" s="2412"/>
      <c r="P98" s="2413"/>
      <c r="Q98" s="2413"/>
      <c r="R98" s="2413"/>
      <c r="S98" s="2414"/>
    </row>
    <row r="99" spans="2:19" ht="40" customHeight="1" x14ac:dyDescent="0.35">
      <c r="B99" s="76" t="s">
        <v>210</v>
      </c>
      <c r="C99" s="3496" t="s">
        <v>633</v>
      </c>
      <c r="D99" s="3496"/>
      <c r="E99" s="3496"/>
      <c r="F99" s="3632" t="s">
        <v>634</v>
      </c>
      <c r="G99" s="3690"/>
      <c r="H99" s="3691"/>
      <c r="I99" s="3496"/>
      <c r="J99" s="3496"/>
      <c r="K99" s="3496"/>
      <c r="L99" s="3635" t="s">
        <v>576</v>
      </c>
      <c r="M99" s="3635"/>
      <c r="N99" s="3635"/>
      <c r="O99" s="378"/>
      <c r="P99" s="379"/>
      <c r="Q99" s="379"/>
      <c r="R99" s="379"/>
      <c r="S99" s="380"/>
    </row>
    <row r="100" spans="2:19" ht="59.5" customHeight="1" outlineLevel="1" x14ac:dyDescent="0.35">
      <c r="B100" s="2415" t="s">
        <v>210</v>
      </c>
      <c r="C100" s="3666" t="s">
        <v>635</v>
      </c>
      <c r="D100" s="3667" t="s">
        <v>635</v>
      </c>
      <c r="E100" s="3668" t="s">
        <v>635</v>
      </c>
      <c r="F100" s="2592"/>
      <c r="G100" s="2593"/>
      <c r="H100" s="2594"/>
      <c r="I100" s="3666"/>
      <c r="J100" s="3666"/>
      <c r="K100" s="3666"/>
      <c r="L100" s="3703" t="s">
        <v>630</v>
      </c>
      <c r="M100" s="3703"/>
      <c r="N100" s="3703"/>
      <c r="O100" s="2412"/>
      <c r="P100" s="2413"/>
      <c r="Q100" s="2413"/>
      <c r="R100" s="2413"/>
      <c r="S100" s="2414"/>
    </row>
    <row r="101" spans="2:19" ht="40" customHeight="1" x14ac:dyDescent="0.35">
      <c r="B101" s="76" t="s">
        <v>213</v>
      </c>
      <c r="C101" s="3496" t="s">
        <v>636</v>
      </c>
      <c r="D101" s="3496"/>
      <c r="E101" s="3496"/>
      <c r="F101" s="3632" t="s">
        <v>637</v>
      </c>
      <c r="G101" s="3633"/>
      <c r="H101" s="3634"/>
      <c r="I101" s="3496"/>
      <c r="J101" s="3496"/>
      <c r="K101" s="3496"/>
      <c r="L101" s="3635" t="s">
        <v>576</v>
      </c>
      <c r="M101" s="3635"/>
      <c r="N101" s="3635"/>
      <c r="O101" s="378"/>
      <c r="P101" s="379"/>
      <c r="Q101" s="379"/>
      <c r="R101" s="379"/>
      <c r="S101" s="380"/>
    </row>
    <row r="102" spans="2:19" ht="59.5" customHeight="1" outlineLevel="1" collapsed="1" x14ac:dyDescent="0.35">
      <c r="B102" s="2415" t="s">
        <v>213</v>
      </c>
      <c r="C102" s="3496" t="s">
        <v>638</v>
      </c>
      <c r="D102" s="3630" t="s">
        <v>638</v>
      </c>
      <c r="E102" s="3631" t="s">
        <v>638</v>
      </c>
      <c r="F102" s="3632"/>
      <c r="G102" s="3633"/>
      <c r="H102" s="3634"/>
      <c r="I102" s="3496"/>
      <c r="J102" s="3496"/>
      <c r="K102" s="3496"/>
      <c r="L102" s="3635" t="s">
        <v>576</v>
      </c>
      <c r="M102" s="3635"/>
      <c r="N102" s="3635"/>
      <c r="O102" s="3700"/>
      <c r="P102" s="3701"/>
      <c r="Q102" s="3701"/>
      <c r="R102" s="3701"/>
      <c r="S102" s="3702"/>
    </row>
    <row r="103" spans="2:19" ht="59.5" customHeight="1" outlineLevel="1" x14ac:dyDescent="0.35">
      <c r="B103" s="2415" t="s">
        <v>213</v>
      </c>
      <c r="C103" s="3496" t="s">
        <v>639</v>
      </c>
      <c r="D103" s="3630" t="s">
        <v>639</v>
      </c>
      <c r="E103" s="3631" t="s">
        <v>639</v>
      </c>
      <c r="F103" s="2399"/>
      <c r="G103" s="2400"/>
      <c r="H103" s="2401"/>
      <c r="I103" s="3496"/>
      <c r="J103" s="3496"/>
      <c r="K103" s="3496"/>
      <c r="L103" s="3635" t="s">
        <v>576</v>
      </c>
      <c r="M103" s="3635"/>
      <c r="N103" s="3635"/>
      <c r="O103" s="2412"/>
      <c r="P103" s="2413"/>
      <c r="Q103" s="2413"/>
      <c r="R103" s="2413"/>
      <c r="S103" s="2414"/>
    </row>
    <row r="104" spans="2:19" ht="59.5" customHeight="1" outlineLevel="1" x14ac:dyDescent="0.35">
      <c r="B104" s="2415" t="s">
        <v>213</v>
      </c>
      <c r="C104" s="3496" t="s">
        <v>640</v>
      </c>
      <c r="D104" s="3630" t="s">
        <v>640</v>
      </c>
      <c r="E104" s="3631" t="s">
        <v>640</v>
      </c>
      <c r="F104" s="2399"/>
      <c r="G104" s="2400"/>
      <c r="H104" s="2401"/>
      <c r="I104" s="3496"/>
      <c r="J104" s="3496"/>
      <c r="K104" s="3496"/>
      <c r="L104" s="3635" t="s">
        <v>576</v>
      </c>
      <c r="M104" s="3635"/>
      <c r="N104" s="3635"/>
      <c r="O104" s="2412"/>
      <c r="P104" s="2413"/>
      <c r="Q104" s="2413"/>
      <c r="R104" s="2413"/>
      <c r="S104" s="2414"/>
    </row>
    <row r="105" spans="2:19" ht="40" customHeight="1" x14ac:dyDescent="0.35">
      <c r="B105" s="76" t="s">
        <v>216</v>
      </c>
      <c r="C105" s="3496" t="s">
        <v>641</v>
      </c>
      <c r="D105" s="3496"/>
      <c r="E105" s="3496"/>
      <c r="F105" s="3632" t="s">
        <v>642</v>
      </c>
      <c r="G105" s="3632"/>
      <c r="H105" s="3632"/>
      <c r="I105" s="3496"/>
      <c r="J105" s="3496"/>
      <c r="K105" s="3496"/>
      <c r="L105" s="3635" t="s">
        <v>576</v>
      </c>
      <c r="M105" s="3635"/>
      <c r="N105" s="3635"/>
      <c r="O105" s="378"/>
      <c r="P105" s="379"/>
      <c r="Q105" s="379"/>
      <c r="R105" s="379"/>
      <c r="S105" s="380"/>
    </row>
    <row r="106" spans="2:19" ht="59.5" customHeight="1" outlineLevel="1" x14ac:dyDescent="0.35">
      <c r="B106" s="2415" t="s">
        <v>216</v>
      </c>
      <c r="C106" s="3496" t="s">
        <v>643</v>
      </c>
      <c r="D106" s="3630" t="s">
        <v>643</v>
      </c>
      <c r="E106" s="3631" t="s">
        <v>643</v>
      </c>
      <c r="F106" s="2399"/>
      <c r="G106" s="2400"/>
      <c r="H106" s="2401"/>
      <c r="I106" s="3496"/>
      <c r="J106" s="3496"/>
      <c r="K106" s="3496"/>
      <c r="L106" s="3635" t="s">
        <v>576</v>
      </c>
      <c r="M106" s="3635"/>
      <c r="N106" s="3635"/>
      <c r="O106" s="2412"/>
      <c r="P106" s="2413"/>
      <c r="Q106" s="2413"/>
      <c r="R106" s="2413"/>
      <c r="S106" s="2414"/>
    </row>
    <row r="107" spans="2:19" ht="59.5" customHeight="1" outlineLevel="1" x14ac:dyDescent="0.35">
      <c r="B107" s="2415" t="s">
        <v>216</v>
      </c>
      <c r="C107" s="3496" t="s">
        <v>644</v>
      </c>
      <c r="D107" s="3630" t="s">
        <v>644</v>
      </c>
      <c r="E107" s="3631" t="s">
        <v>644</v>
      </c>
      <c r="F107" s="2399"/>
      <c r="G107" s="2400"/>
      <c r="H107" s="2401"/>
      <c r="I107" s="3496"/>
      <c r="J107" s="3496"/>
      <c r="K107" s="3496"/>
      <c r="L107" s="3635" t="s">
        <v>576</v>
      </c>
      <c r="M107" s="3635"/>
      <c r="N107" s="3635"/>
      <c r="O107" s="2412"/>
      <c r="P107" s="2413"/>
      <c r="Q107" s="2413"/>
      <c r="R107" s="2413"/>
      <c r="S107" s="2414"/>
    </row>
    <row r="108" spans="2:19" ht="59.5" customHeight="1" outlineLevel="1" x14ac:dyDescent="0.35">
      <c r="B108" s="2415" t="s">
        <v>216</v>
      </c>
      <c r="C108" s="3496" t="s">
        <v>645</v>
      </c>
      <c r="D108" s="3630" t="s">
        <v>645</v>
      </c>
      <c r="E108" s="3631" t="s">
        <v>645</v>
      </c>
      <c r="F108" s="2399"/>
      <c r="G108" s="2400"/>
      <c r="H108" s="2401"/>
      <c r="I108" s="3496"/>
      <c r="J108" s="3496"/>
      <c r="K108" s="3496"/>
      <c r="L108" s="3635" t="s">
        <v>576</v>
      </c>
      <c r="M108" s="3635"/>
      <c r="N108" s="3635"/>
      <c r="O108" s="2412"/>
      <c r="P108" s="2413"/>
      <c r="Q108" s="2413"/>
      <c r="R108" s="2413"/>
      <c r="S108" s="2414"/>
    </row>
    <row r="109" spans="2:19" ht="59.5" customHeight="1" outlineLevel="1" x14ac:dyDescent="0.35">
      <c r="B109" s="2415" t="s">
        <v>216</v>
      </c>
      <c r="C109" s="3496" t="s">
        <v>646</v>
      </c>
      <c r="D109" s="3630" t="s">
        <v>646</v>
      </c>
      <c r="E109" s="3631" t="s">
        <v>646</v>
      </c>
      <c r="F109" s="2399"/>
      <c r="G109" s="2400"/>
      <c r="H109" s="2401"/>
      <c r="I109" s="3496"/>
      <c r="J109" s="3496"/>
      <c r="K109" s="3496"/>
      <c r="L109" s="3635" t="s">
        <v>576</v>
      </c>
      <c r="M109" s="3635"/>
      <c r="N109" s="3635"/>
      <c r="O109" s="2412"/>
      <c r="P109" s="2413"/>
      <c r="Q109" s="2413"/>
      <c r="R109" s="2413"/>
      <c r="S109" s="2414"/>
    </row>
    <row r="110" spans="2:19" ht="59.5" customHeight="1" outlineLevel="1" x14ac:dyDescent="0.35">
      <c r="B110" s="2415" t="s">
        <v>216</v>
      </c>
      <c r="C110" s="3496" t="s">
        <v>647</v>
      </c>
      <c r="D110" s="3630" t="s">
        <v>647</v>
      </c>
      <c r="E110" s="3631" t="s">
        <v>647</v>
      </c>
      <c r="F110" s="2399"/>
      <c r="G110" s="2400"/>
      <c r="H110" s="2401"/>
      <c r="I110" s="3496"/>
      <c r="J110" s="3496"/>
      <c r="K110" s="3496"/>
      <c r="L110" s="3635" t="s">
        <v>576</v>
      </c>
      <c r="M110" s="3635"/>
      <c r="N110" s="3635"/>
      <c r="O110" s="2412"/>
      <c r="P110" s="2413"/>
      <c r="Q110" s="2413"/>
      <c r="R110" s="2413"/>
      <c r="S110" s="2414"/>
    </row>
    <row r="111" spans="2:19" ht="59.5" customHeight="1" outlineLevel="1" x14ac:dyDescent="0.35">
      <c r="B111" s="2415" t="s">
        <v>216</v>
      </c>
      <c r="C111" s="3496" t="s">
        <v>648</v>
      </c>
      <c r="D111" s="3630" t="s">
        <v>648</v>
      </c>
      <c r="E111" s="3631" t="s">
        <v>648</v>
      </c>
      <c r="F111" s="2399"/>
      <c r="G111" s="2400"/>
      <c r="H111" s="2401"/>
      <c r="I111" s="3496"/>
      <c r="J111" s="3496"/>
      <c r="K111" s="3496"/>
      <c r="L111" s="3635" t="s">
        <v>576</v>
      </c>
      <c r="M111" s="3635"/>
      <c r="N111" s="3635"/>
      <c r="O111" s="2412"/>
      <c r="P111" s="2413"/>
      <c r="Q111" s="2413"/>
      <c r="R111" s="2413"/>
      <c r="S111" s="2414"/>
    </row>
    <row r="112" spans="2:19" ht="40" customHeight="1" x14ac:dyDescent="0.35">
      <c r="B112" s="76" t="s">
        <v>219</v>
      </c>
      <c r="C112" s="3496" t="s">
        <v>649</v>
      </c>
      <c r="D112" s="3496"/>
      <c r="E112" s="3496"/>
      <c r="F112" s="3632" t="s">
        <v>650</v>
      </c>
      <c r="G112" s="3632"/>
      <c r="H112" s="3632"/>
      <c r="I112" s="3496"/>
      <c r="J112" s="3496"/>
      <c r="K112" s="3496"/>
      <c r="L112" s="3635" t="s">
        <v>576</v>
      </c>
      <c r="M112" s="3635"/>
      <c r="N112" s="3635"/>
      <c r="O112" s="378"/>
      <c r="P112" s="379"/>
      <c r="Q112" s="379"/>
      <c r="R112" s="379"/>
      <c r="S112" s="380"/>
    </row>
    <row r="113" spans="2:19" ht="59.5" customHeight="1" outlineLevel="1" x14ac:dyDescent="0.35">
      <c r="B113" s="2415" t="s">
        <v>219</v>
      </c>
      <c r="C113" s="3496" t="s">
        <v>651</v>
      </c>
      <c r="D113" s="3630" t="s">
        <v>651</v>
      </c>
      <c r="E113" s="3631" t="s">
        <v>651</v>
      </c>
      <c r="F113" s="2399"/>
      <c r="G113" s="2400"/>
      <c r="H113" s="2401"/>
      <c r="I113" s="3496"/>
      <c r="J113" s="3496"/>
      <c r="K113" s="3496"/>
      <c r="L113" s="3635" t="s">
        <v>576</v>
      </c>
      <c r="M113" s="3635"/>
      <c r="N113" s="3635"/>
      <c r="O113" s="2412"/>
      <c r="P113" s="2413"/>
      <c r="Q113" s="2413"/>
      <c r="R113" s="2413"/>
      <c r="S113" s="2414"/>
    </row>
    <row r="114" spans="2:19" ht="59.5" customHeight="1" outlineLevel="1" x14ac:dyDescent="0.35">
      <c r="B114" s="2415" t="s">
        <v>219</v>
      </c>
      <c r="C114" s="3496" t="s">
        <v>652</v>
      </c>
      <c r="D114" s="3630" t="s">
        <v>652</v>
      </c>
      <c r="E114" s="3631" t="s">
        <v>652</v>
      </c>
      <c r="F114" s="2399"/>
      <c r="G114" s="2400"/>
      <c r="H114" s="2401"/>
      <c r="I114" s="3496"/>
      <c r="J114" s="3496"/>
      <c r="K114" s="3496"/>
      <c r="L114" s="3635" t="s">
        <v>576</v>
      </c>
      <c r="M114" s="3635"/>
      <c r="N114" s="3635"/>
      <c r="O114" s="2412"/>
      <c r="P114" s="2413"/>
      <c r="Q114" s="2413"/>
      <c r="R114" s="2413"/>
      <c r="S114" s="2414"/>
    </row>
    <row r="115" spans="2:19" ht="59.5" customHeight="1" outlineLevel="1" x14ac:dyDescent="0.35">
      <c r="B115" s="2415" t="s">
        <v>219</v>
      </c>
      <c r="C115" s="3496" t="s">
        <v>653</v>
      </c>
      <c r="D115" s="3630" t="s">
        <v>653</v>
      </c>
      <c r="E115" s="3631" t="s">
        <v>653</v>
      </c>
      <c r="F115" s="2399"/>
      <c r="G115" s="2400"/>
      <c r="H115" s="2401"/>
      <c r="I115" s="3496"/>
      <c r="J115" s="3496"/>
      <c r="K115" s="3496"/>
      <c r="L115" s="3635" t="s">
        <v>576</v>
      </c>
      <c r="M115" s="3635"/>
      <c r="N115" s="3635"/>
      <c r="O115" s="2412"/>
      <c r="P115" s="2413"/>
      <c r="Q115" s="2413"/>
      <c r="R115" s="2413"/>
      <c r="S115" s="2414"/>
    </row>
    <row r="116" spans="2:19" ht="59.5" customHeight="1" outlineLevel="1" x14ac:dyDescent="0.35">
      <c r="B116" s="2415" t="s">
        <v>219</v>
      </c>
      <c r="C116" s="3496" t="s">
        <v>654</v>
      </c>
      <c r="D116" s="3630" t="s">
        <v>654</v>
      </c>
      <c r="E116" s="3631" t="s">
        <v>654</v>
      </c>
      <c r="F116" s="2399"/>
      <c r="G116" s="2400"/>
      <c r="H116" s="2401"/>
      <c r="I116" s="2586"/>
      <c r="J116" s="2587"/>
      <c r="K116" s="2588"/>
      <c r="L116" s="3635" t="s">
        <v>576</v>
      </c>
      <c r="M116" s="3635"/>
      <c r="N116" s="3635"/>
      <c r="O116" s="2412"/>
      <c r="P116" s="2413"/>
      <c r="Q116" s="2413"/>
      <c r="R116" s="2413"/>
      <c r="S116" s="2414"/>
    </row>
    <row r="117" spans="2:19" ht="48.65" customHeight="1" x14ac:dyDescent="0.35">
      <c r="B117" s="76" t="s">
        <v>221</v>
      </c>
      <c r="C117" s="3678" t="s">
        <v>655</v>
      </c>
      <c r="D117" s="3678"/>
      <c r="E117" s="3678"/>
      <c r="F117" s="3679"/>
      <c r="G117" s="3679"/>
      <c r="H117" s="3679"/>
      <c r="I117" s="3632" t="s">
        <v>656</v>
      </c>
      <c r="J117" s="3633"/>
      <c r="K117" s="3634"/>
      <c r="L117" s="3684" t="s">
        <v>555</v>
      </c>
      <c r="M117" s="3685"/>
      <c r="N117" s="3686"/>
      <c r="O117" s="378"/>
      <c r="P117" s="379"/>
      <c r="Q117" s="379"/>
      <c r="R117" s="379"/>
      <c r="S117" s="380"/>
    </row>
    <row r="118" spans="2:19" ht="59.5" customHeight="1" outlineLevel="1" x14ac:dyDescent="0.35">
      <c r="B118" s="2415" t="s">
        <v>221</v>
      </c>
      <c r="C118" s="3496" t="s">
        <v>657</v>
      </c>
      <c r="D118" s="3630" t="s">
        <v>657</v>
      </c>
      <c r="E118" s="3631" t="s">
        <v>657</v>
      </c>
      <c r="F118" s="2399"/>
      <c r="G118" s="2400"/>
      <c r="H118" s="2401"/>
      <c r="I118" s="3496" t="s">
        <v>658</v>
      </c>
      <c r="J118" s="3496"/>
      <c r="K118" s="3496"/>
      <c r="L118" s="3684" t="s">
        <v>555</v>
      </c>
      <c r="M118" s="3685"/>
      <c r="N118" s="3686"/>
      <c r="O118" s="2412"/>
      <c r="P118" s="2413"/>
      <c r="Q118" s="2413"/>
      <c r="R118" s="2413"/>
      <c r="S118" s="2414"/>
    </row>
    <row r="119" spans="2:19" ht="59.5" customHeight="1" outlineLevel="1" x14ac:dyDescent="0.35">
      <c r="B119" s="2415" t="s">
        <v>221</v>
      </c>
      <c r="C119" s="3496" t="s">
        <v>659</v>
      </c>
      <c r="D119" s="3630" t="s">
        <v>659</v>
      </c>
      <c r="E119" s="3631" t="s">
        <v>659</v>
      </c>
      <c r="F119" s="2399"/>
      <c r="G119" s="2400"/>
      <c r="H119" s="2401"/>
      <c r="I119" s="3496" t="s">
        <v>658</v>
      </c>
      <c r="J119" s="3496"/>
      <c r="K119" s="3496"/>
      <c r="L119" s="3684" t="s">
        <v>555</v>
      </c>
      <c r="M119" s="3685"/>
      <c r="N119" s="3686"/>
      <c r="O119" s="2412"/>
      <c r="P119" s="2413"/>
      <c r="Q119" s="2413"/>
      <c r="R119" s="2413"/>
      <c r="S119" s="2414"/>
    </row>
    <row r="120" spans="2:19" ht="59.5" customHeight="1" outlineLevel="1" x14ac:dyDescent="0.35">
      <c r="B120" s="2415" t="s">
        <v>221</v>
      </c>
      <c r="C120" s="3496" t="s">
        <v>660</v>
      </c>
      <c r="D120" s="3630" t="s">
        <v>660</v>
      </c>
      <c r="E120" s="3631" t="s">
        <v>660</v>
      </c>
      <c r="F120" s="2399"/>
      <c r="G120" s="2400"/>
      <c r="H120" s="2401"/>
      <c r="I120" s="3496" t="s">
        <v>658</v>
      </c>
      <c r="J120" s="3496"/>
      <c r="K120" s="3496"/>
      <c r="L120" s="3684" t="s">
        <v>555</v>
      </c>
      <c r="M120" s="3685"/>
      <c r="N120" s="3686"/>
      <c r="O120" s="2412"/>
      <c r="P120" s="2413"/>
      <c r="Q120" s="2413"/>
      <c r="R120" s="2413"/>
      <c r="S120" s="2414"/>
    </row>
    <row r="121" spans="2:19" ht="40" customHeight="1" x14ac:dyDescent="0.35">
      <c r="B121" s="76" t="s">
        <v>224</v>
      </c>
      <c r="C121" s="3496" t="s">
        <v>661</v>
      </c>
      <c r="D121" s="3496"/>
      <c r="E121" s="3496"/>
      <c r="F121" s="3632" t="s">
        <v>662</v>
      </c>
      <c r="G121" s="3632"/>
      <c r="H121" s="3632"/>
      <c r="I121" s="3635" t="s">
        <v>663</v>
      </c>
      <c r="J121" s="3635"/>
      <c r="K121" s="3635"/>
      <c r="L121" s="3635" t="s">
        <v>507</v>
      </c>
      <c r="M121" s="3635"/>
      <c r="N121" s="3635"/>
      <c r="O121" s="378"/>
      <c r="P121" s="379"/>
      <c r="Q121" s="379"/>
      <c r="R121" s="379"/>
      <c r="S121" s="380"/>
    </row>
    <row r="122" spans="2:19" ht="59.5" customHeight="1" outlineLevel="1" x14ac:dyDescent="0.35">
      <c r="B122" s="2415" t="s">
        <v>224</v>
      </c>
      <c r="C122" s="3496" t="s">
        <v>664</v>
      </c>
      <c r="D122" s="3630" t="s">
        <v>664</v>
      </c>
      <c r="E122" s="3631" t="s">
        <v>664</v>
      </c>
      <c r="F122" s="2399"/>
      <c r="G122" s="2400"/>
      <c r="H122" s="2401"/>
      <c r="I122" s="3635" t="s">
        <v>663</v>
      </c>
      <c r="J122" s="3635"/>
      <c r="K122" s="3635"/>
      <c r="L122" s="3635" t="s">
        <v>507</v>
      </c>
      <c r="M122" s="3635"/>
      <c r="N122" s="3635"/>
      <c r="O122" s="2412"/>
      <c r="P122" s="2413"/>
      <c r="Q122" s="2413"/>
      <c r="R122" s="2413"/>
      <c r="S122" s="2414"/>
    </row>
    <row r="123" spans="2:19" ht="50.15" customHeight="1" x14ac:dyDescent="0.35">
      <c r="B123" s="76" t="s">
        <v>227</v>
      </c>
      <c r="C123" s="3496" t="s">
        <v>665</v>
      </c>
      <c r="D123" s="3496"/>
      <c r="E123" s="3496"/>
      <c r="F123" s="3632" t="s">
        <v>666</v>
      </c>
      <c r="G123" s="3632"/>
      <c r="H123" s="3632"/>
      <c r="I123" s="3496"/>
      <c r="J123" s="3496"/>
      <c r="K123" s="3496"/>
      <c r="L123" s="3635"/>
      <c r="M123" s="3635"/>
      <c r="N123" s="3635"/>
      <c r="O123" s="77"/>
      <c r="P123" s="78"/>
      <c r="Q123" s="78"/>
      <c r="R123" s="78"/>
      <c r="S123" s="79"/>
    </row>
    <row r="124" spans="2:19" ht="59.5" customHeight="1" outlineLevel="1" x14ac:dyDescent="0.35">
      <c r="B124" s="2415" t="s">
        <v>227</v>
      </c>
      <c r="C124" s="3496" t="s">
        <v>667</v>
      </c>
      <c r="D124" s="3630" t="s">
        <v>667</v>
      </c>
      <c r="E124" s="3631" t="s">
        <v>667</v>
      </c>
      <c r="F124" s="2399"/>
      <c r="G124" s="2400"/>
      <c r="H124" s="2401"/>
      <c r="I124" s="3496" t="s">
        <v>668</v>
      </c>
      <c r="J124" s="3496"/>
      <c r="K124" s="3496"/>
      <c r="L124" s="3635" t="s">
        <v>507</v>
      </c>
      <c r="M124" s="3635"/>
      <c r="N124" s="3635"/>
      <c r="O124" s="2412"/>
      <c r="P124" s="2413"/>
      <c r="Q124" s="2413"/>
      <c r="R124" s="2413"/>
      <c r="S124" s="2414"/>
    </row>
    <row r="125" spans="2:19" ht="59.5" customHeight="1" outlineLevel="1" x14ac:dyDescent="0.35">
      <c r="B125" s="2415" t="s">
        <v>227</v>
      </c>
      <c r="C125" s="3496" t="s">
        <v>669</v>
      </c>
      <c r="D125" s="3630" t="s">
        <v>669</v>
      </c>
      <c r="E125" s="3631" t="s">
        <v>669</v>
      </c>
      <c r="F125" s="2399"/>
      <c r="G125" s="2400"/>
      <c r="H125" s="2401"/>
      <c r="I125" s="3496" t="s">
        <v>670</v>
      </c>
      <c r="J125" s="3496"/>
      <c r="K125" s="3496"/>
      <c r="L125" s="3635" t="s">
        <v>507</v>
      </c>
      <c r="M125" s="3635"/>
      <c r="N125" s="3635"/>
      <c r="O125" s="2412"/>
      <c r="P125" s="2413"/>
      <c r="Q125" s="2413"/>
      <c r="R125" s="2413"/>
      <c r="S125" s="2414"/>
    </row>
    <row r="126" spans="2:19" ht="59.5" customHeight="1" outlineLevel="1" x14ac:dyDescent="0.35">
      <c r="B126" s="2415" t="s">
        <v>227</v>
      </c>
      <c r="C126" s="3496" t="s">
        <v>671</v>
      </c>
      <c r="D126" s="3630" t="s">
        <v>671</v>
      </c>
      <c r="E126" s="3631" t="s">
        <v>671</v>
      </c>
      <c r="F126" s="2399"/>
      <c r="G126" s="2400"/>
      <c r="H126" s="2401"/>
      <c r="I126" s="3496" t="s">
        <v>672</v>
      </c>
      <c r="J126" s="3496"/>
      <c r="K126" s="3496"/>
      <c r="L126" s="3635" t="s">
        <v>507</v>
      </c>
      <c r="M126" s="3635"/>
      <c r="N126" s="3635"/>
      <c r="O126" s="2412"/>
      <c r="P126" s="2413"/>
      <c r="Q126" s="2413"/>
      <c r="R126" s="2413"/>
      <c r="S126" s="2414"/>
    </row>
    <row r="127" spans="2:19" ht="59.5" customHeight="1" outlineLevel="1" x14ac:dyDescent="0.35">
      <c r="B127" s="2415" t="s">
        <v>227</v>
      </c>
      <c r="C127" s="3496" t="s">
        <v>673</v>
      </c>
      <c r="D127" s="3630" t="s">
        <v>673</v>
      </c>
      <c r="E127" s="3631" t="s">
        <v>673</v>
      </c>
      <c r="F127" s="2399"/>
      <c r="G127" s="2400"/>
      <c r="H127" s="2401"/>
      <c r="I127" s="3496" t="s">
        <v>674</v>
      </c>
      <c r="J127" s="3496"/>
      <c r="K127" s="3496"/>
      <c r="L127" s="3635" t="s">
        <v>507</v>
      </c>
      <c r="M127" s="3635"/>
      <c r="N127" s="3635"/>
      <c r="O127" s="2412"/>
      <c r="P127" s="2413"/>
      <c r="Q127" s="2413"/>
      <c r="R127" s="2413"/>
      <c r="S127" s="2414"/>
    </row>
    <row r="128" spans="2:19" ht="59.5" customHeight="1" outlineLevel="1" x14ac:dyDescent="0.35">
      <c r="B128" s="2415" t="s">
        <v>227</v>
      </c>
      <c r="C128" s="3496" t="s">
        <v>675</v>
      </c>
      <c r="D128" s="3630" t="s">
        <v>675</v>
      </c>
      <c r="E128" s="3631" t="s">
        <v>675</v>
      </c>
      <c r="F128" s="2399"/>
      <c r="G128" s="2400"/>
      <c r="H128" s="2401"/>
      <c r="I128" s="3496" t="s">
        <v>676</v>
      </c>
      <c r="J128" s="3496"/>
      <c r="K128" s="3496"/>
      <c r="L128" s="3635" t="s">
        <v>507</v>
      </c>
      <c r="M128" s="3635"/>
      <c r="N128" s="3635"/>
      <c r="O128" s="2412"/>
      <c r="P128" s="2413"/>
      <c r="Q128" s="2413"/>
      <c r="R128" s="2413"/>
      <c r="S128" s="2414"/>
    </row>
    <row r="129" spans="2:19" ht="59.5" customHeight="1" outlineLevel="1" x14ac:dyDescent="0.35">
      <c r="B129" s="2415" t="s">
        <v>227</v>
      </c>
      <c r="C129" s="3496" t="s">
        <v>677</v>
      </c>
      <c r="D129" s="3630" t="s">
        <v>677</v>
      </c>
      <c r="E129" s="3631" t="s">
        <v>677</v>
      </c>
      <c r="F129" s="2399"/>
      <c r="G129" s="2400"/>
      <c r="H129" s="2401"/>
      <c r="I129" s="3496" t="s">
        <v>678</v>
      </c>
      <c r="J129" s="3496"/>
      <c r="K129" s="3496"/>
      <c r="L129" s="3635" t="s">
        <v>507</v>
      </c>
      <c r="M129" s="3635"/>
      <c r="N129" s="3635"/>
      <c r="O129" s="2412"/>
      <c r="P129" s="2413"/>
      <c r="Q129" s="2413"/>
      <c r="R129" s="2413"/>
      <c r="S129" s="2414"/>
    </row>
    <row r="130" spans="2:19" ht="59.5" customHeight="1" outlineLevel="1" x14ac:dyDescent="0.35">
      <c r="B130" s="2415" t="s">
        <v>227</v>
      </c>
      <c r="C130" s="3496" t="s">
        <v>679</v>
      </c>
      <c r="D130" s="3630" t="s">
        <v>679</v>
      </c>
      <c r="E130" s="3631" t="s">
        <v>679</v>
      </c>
      <c r="F130" s="2399"/>
      <c r="G130" s="2400"/>
      <c r="H130" s="2401"/>
      <c r="I130" s="3706" t="s">
        <v>680</v>
      </c>
      <c r="J130" s="3496"/>
      <c r="K130" s="3496"/>
      <c r="L130" s="3635" t="s">
        <v>507</v>
      </c>
      <c r="M130" s="3635"/>
      <c r="N130" s="3635"/>
      <c r="O130" s="2412"/>
      <c r="P130" s="2413"/>
      <c r="Q130" s="2413"/>
      <c r="R130" s="2413"/>
      <c r="S130" s="2414"/>
    </row>
    <row r="131" spans="2:19" ht="59.5" customHeight="1" outlineLevel="1" x14ac:dyDescent="0.35">
      <c r="B131" s="2415" t="s">
        <v>227</v>
      </c>
      <c r="C131" s="3496" t="s">
        <v>681</v>
      </c>
      <c r="D131" s="3630" t="s">
        <v>681</v>
      </c>
      <c r="E131" s="3631" t="s">
        <v>681</v>
      </c>
      <c r="F131" s="2399"/>
      <c r="G131" s="2400"/>
      <c r="H131" s="2401"/>
      <c r="I131" s="3496" t="s">
        <v>682</v>
      </c>
      <c r="J131" s="3496"/>
      <c r="K131" s="3496"/>
      <c r="L131" s="3635" t="s">
        <v>507</v>
      </c>
      <c r="M131" s="3635"/>
      <c r="N131" s="3635"/>
      <c r="O131" s="2412"/>
      <c r="P131" s="2413"/>
      <c r="Q131" s="2413"/>
      <c r="R131" s="2413"/>
      <c r="S131" s="2414"/>
    </row>
    <row r="132" spans="2:19" ht="59.5" customHeight="1" outlineLevel="1" x14ac:dyDescent="0.35">
      <c r="B132" s="2415" t="s">
        <v>227</v>
      </c>
      <c r="C132" s="3496" t="s">
        <v>683</v>
      </c>
      <c r="D132" s="3630" t="s">
        <v>683</v>
      </c>
      <c r="E132" s="3631" t="s">
        <v>683</v>
      </c>
      <c r="F132" s="2399"/>
      <c r="G132" s="2400"/>
      <c r="H132" s="2401"/>
      <c r="I132" s="3496" t="s">
        <v>684</v>
      </c>
      <c r="J132" s="3496"/>
      <c r="K132" s="3496"/>
      <c r="L132" s="3635" t="s">
        <v>507</v>
      </c>
      <c r="M132" s="3635"/>
      <c r="N132" s="3635"/>
      <c r="O132" s="2412"/>
      <c r="P132" s="2413"/>
      <c r="Q132" s="2413"/>
      <c r="R132" s="2413"/>
      <c r="S132" s="2414"/>
    </row>
    <row r="133" spans="2:19" ht="59.5" customHeight="1" outlineLevel="1" x14ac:dyDescent="0.35">
      <c r="B133" s="2415" t="s">
        <v>227</v>
      </c>
      <c r="C133" s="3496" t="s">
        <v>685</v>
      </c>
      <c r="D133" s="3630" t="s">
        <v>685</v>
      </c>
      <c r="E133" s="3631" t="s">
        <v>685</v>
      </c>
      <c r="F133" s="2399"/>
      <c r="G133" s="2400"/>
      <c r="H133" s="2401"/>
      <c r="I133" s="3496" t="s">
        <v>686</v>
      </c>
      <c r="J133" s="3496"/>
      <c r="K133" s="3496"/>
      <c r="L133" s="3635" t="s">
        <v>507</v>
      </c>
      <c r="M133" s="3635"/>
      <c r="N133" s="3635"/>
      <c r="O133" s="2412"/>
      <c r="P133" s="2413"/>
      <c r="Q133" s="2413"/>
      <c r="R133" s="2413"/>
      <c r="S133" s="2414"/>
    </row>
    <row r="134" spans="2:19" ht="40" customHeight="1" x14ac:dyDescent="0.35">
      <c r="B134" s="76" t="s">
        <v>230</v>
      </c>
      <c r="C134" s="3496" t="s">
        <v>687</v>
      </c>
      <c r="D134" s="3496"/>
      <c r="E134" s="3496"/>
      <c r="F134" s="3632" t="s">
        <v>688</v>
      </c>
      <c r="G134" s="3633"/>
      <c r="H134" s="3634"/>
      <c r="I134" s="3496"/>
      <c r="J134" s="3496"/>
      <c r="K134" s="3496"/>
      <c r="L134" s="3635" t="s">
        <v>507</v>
      </c>
      <c r="M134" s="3635"/>
      <c r="N134" s="3635"/>
      <c r="O134" s="378"/>
      <c r="P134" s="379"/>
      <c r="Q134" s="379"/>
      <c r="R134" s="379"/>
      <c r="S134" s="380"/>
    </row>
    <row r="135" spans="2:19" ht="59.5" customHeight="1" outlineLevel="1" x14ac:dyDescent="0.35">
      <c r="B135" s="2415" t="s">
        <v>230</v>
      </c>
      <c r="C135" s="3496" t="s">
        <v>689</v>
      </c>
      <c r="D135" s="3630" t="s">
        <v>689</v>
      </c>
      <c r="E135" s="3631" t="s">
        <v>689</v>
      </c>
      <c r="F135" s="2399"/>
      <c r="G135" s="2400"/>
      <c r="H135" s="2401"/>
      <c r="I135" s="3496" t="s">
        <v>690</v>
      </c>
      <c r="J135" s="3496"/>
      <c r="K135" s="3496"/>
      <c r="L135" s="3635" t="s">
        <v>507</v>
      </c>
      <c r="M135" s="3635"/>
      <c r="N135" s="3635"/>
      <c r="O135" s="2412"/>
      <c r="P135" s="2413"/>
      <c r="Q135" s="2413"/>
      <c r="R135" s="2413"/>
      <c r="S135" s="2414"/>
    </row>
    <row r="136" spans="2:19" ht="59.5" customHeight="1" outlineLevel="1" x14ac:dyDescent="0.35">
      <c r="B136" s="2415" t="s">
        <v>230</v>
      </c>
      <c r="C136" s="3496" t="s">
        <v>691</v>
      </c>
      <c r="D136" s="3630" t="s">
        <v>691</v>
      </c>
      <c r="E136" s="3631" t="s">
        <v>691</v>
      </c>
      <c r="F136" s="2399"/>
      <c r="G136" s="2400"/>
      <c r="H136" s="2401"/>
      <c r="I136" s="3496" t="s">
        <v>692</v>
      </c>
      <c r="J136" s="3496"/>
      <c r="K136" s="3496"/>
      <c r="L136" s="3635" t="s">
        <v>507</v>
      </c>
      <c r="M136" s="3635"/>
      <c r="N136" s="3635"/>
      <c r="O136" s="2412"/>
      <c r="P136" s="2413"/>
      <c r="Q136" s="2413"/>
      <c r="R136" s="2413"/>
      <c r="S136" s="2414"/>
    </row>
    <row r="137" spans="2:19" ht="59.5" customHeight="1" outlineLevel="1" x14ac:dyDescent="0.35">
      <c r="B137" s="2415" t="s">
        <v>230</v>
      </c>
      <c r="C137" s="3496" t="s">
        <v>693</v>
      </c>
      <c r="D137" s="3630" t="s">
        <v>693</v>
      </c>
      <c r="E137" s="3631" t="s">
        <v>693</v>
      </c>
      <c r="F137" s="2399"/>
      <c r="G137" s="2400"/>
      <c r="H137" s="2401"/>
      <c r="I137" s="3496" t="s">
        <v>694</v>
      </c>
      <c r="J137" s="3496"/>
      <c r="K137" s="3496"/>
      <c r="L137" s="3635" t="s">
        <v>507</v>
      </c>
      <c r="M137" s="3635"/>
      <c r="N137" s="3635"/>
      <c r="O137" s="2412"/>
      <c r="P137" s="2413"/>
      <c r="Q137" s="2413"/>
      <c r="R137" s="2413"/>
      <c r="S137" s="2414"/>
    </row>
    <row r="138" spans="2:19" ht="59.5" customHeight="1" outlineLevel="1" x14ac:dyDescent="0.35">
      <c r="B138" s="2415" t="s">
        <v>230</v>
      </c>
      <c r="C138" s="3496" t="s">
        <v>695</v>
      </c>
      <c r="D138" s="3630" t="s">
        <v>695</v>
      </c>
      <c r="E138" s="3631" t="s">
        <v>695</v>
      </c>
      <c r="F138" s="2399"/>
      <c r="G138" s="2400"/>
      <c r="H138" s="2401"/>
      <c r="I138" s="3496" t="s">
        <v>696</v>
      </c>
      <c r="J138" s="3496"/>
      <c r="K138" s="3496"/>
      <c r="L138" s="3635" t="s">
        <v>507</v>
      </c>
      <c r="M138" s="3635"/>
      <c r="N138" s="3635"/>
      <c r="O138" s="2412"/>
      <c r="P138" s="2413"/>
      <c r="Q138" s="2413"/>
      <c r="R138" s="2413"/>
      <c r="S138" s="2414"/>
    </row>
    <row r="139" spans="2:19" ht="40" customHeight="1" x14ac:dyDescent="0.35">
      <c r="B139" s="76" t="s">
        <v>233</v>
      </c>
      <c r="C139" s="3496" t="s">
        <v>697</v>
      </c>
      <c r="D139" s="3496"/>
      <c r="E139" s="3496"/>
      <c r="F139" s="3632" t="s">
        <v>698</v>
      </c>
      <c r="G139" s="3632"/>
      <c r="H139" s="3632"/>
      <c r="I139" s="3407" t="s">
        <v>699</v>
      </c>
      <c r="J139" s="3556"/>
      <c r="K139" s="3557"/>
      <c r="L139" s="3497" t="s">
        <v>700</v>
      </c>
      <c r="M139" s="3507"/>
      <c r="N139" s="3680"/>
      <c r="O139" s="378"/>
      <c r="P139" s="379"/>
      <c r="Q139" s="379"/>
      <c r="R139" s="379"/>
      <c r="S139" s="380"/>
    </row>
    <row r="140" spans="2:19" ht="59.5" customHeight="1" outlineLevel="1" x14ac:dyDescent="0.35">
      <c r="B140" s="2415" t="s">
        <v>233</v>
      </c>
      <c r="C140" s="3496" t="s">
        <v>701</v>
      </c>
      <c r="D140" s="3630" t="s">
        <v>701</v>
      </c>
      <c r="E140" s="3631" t="s">
        <v>701</v>
      </c>
      <c r="F140" s="2399"/>
      <c r="G140" s="2400"/>
      <c r="H140" s="2401"/>
      <c r="I140" s="3562"/>
      <c r="J140" s="3563"/>
      <c r="K140" s="3564"/>
      <c r="L140" s="3509"/>
      <c r="M140" s="3510"/>
      <c r="N140" s="3704"/>
      <c r="O140" s="2412"/>
      <c r="P140" s="2413"/>
      <c r="Q140" s="2413"/>
      <c r="R140" s="2413"/>
      <c r="S140" s="2414"/>
    </row>
    <row r="141" spans="2:19" ht="59.5" customHeight="1" outlineLevel="1" x14ac:dyDescent="0.35">
      <c r="B141" s="2415" t="s">
        <v>233</v>
      </c>
      <c r="C141" s="3496" t="s">
        <v>702</v>
      </c>
      <c r="D141" s="3630" t="s">
        <v>702</v>
      </c>
      <c r="E141" s="3631" t="s">
        <v>702</v>
      </c>
      <c r="F141" s="2399"/>
      <c r="G141" s="2400"/>
      <c r="H141" s="2401"/>
      <c r="I141" s="3562"/>
      <c r="J141" s="3563"/>
      <c r="K141" s="3564"/>
      <c r="L141" s="3509"/>
      <c r="M141" s="3510"/>
      <c r="N141" s="3704"/>
      <c r="O141" s="2412"/>
      <c r="P141" s="2413"/>
      <c r="Q141" s="2413"/>
      <c r="R141" s="2413"/>
      <c r="S141" s="2414"/>
    </row>
    <row r="142" spans="2:19" ht="59.5" customHeight="1" outlineLevel="1" x14ac:dyDescent="0.35">
      <c r="B142" s="2415" t="s">
        <v>233</v>
      </c>
      <c r="C142" s="3496" t="s">
        <v>703</v>
      </c>
      <c r="D142" s="3630" t="s">
        <v>703</v>
      </c>
      <c r="E142" s="3631" t="s">
        <v>703</v>
      </c>
      <c r="F142" s="2399"/>
      <c r="G142" s="2400"/>
      <c r="H142" s="2401"/>
      <c r="I142" s="3562"/>
      <c r="J142" s="3563"/>
      <c r="K142" s="3564"/>
      <c r="L142" s="3509"/>
      <c r="M142" s="3510"/>
      <c r="N142" s="3704"/>
      <c r="O142" s="2412"/>
      <c r="P142" s="2413"/>
      <c r="Q142" s="2413"/>
      <c r="R142" s="2413"/>
      <c r="S142" s="2414"/>
    </row>
    <row r="143" spans="2:19" ht="59.5" customHeight="1" outlineLevel="1" x14ac:dyDescent="0.35">
      <c r="B143" s="2415" t="s">
        <v>233</v>
      </c>
      <c r="C143" s="3496" t="s">
        <v>704</v>
      </c>
      <c r="D143" s="3630" t="s">
        <v>704</v>
      </c>
      <c r="E143" s="3631" t="s">
        <v>704</v>
      </c>
      <c r="F143" s="2399"/>
      <c r="G143" s="2400"/>
      <c r="H143" s="2401"/>
      <c r="I143" s="3562"/>
      <c r="J143" s="3563"/>
      <c r="K143" s="3564"/>
      <c r="L143" s="3509"/>
      <c r="M143" s="3510"/>
      <c r="N143" s="3704"/>
      <c r="O143" s="2412"/>
      <c r="P143" s="2413"/>
      <c r="Q143" s="2413"/>
      <c r="R143" s="2413"/>
      <c r="S143" s="2414"/>
    </row>
    <row r="144" spans="2:19" ht="59.5" customHeight="1" outlineLevel="1" x14ac:dyDescent="0.35">
      <c r="B144" s="2415" t="s">
        <v>233</v>
      </c>
      <c r="C144" s="3496" t="s">
        <v>705</v>
      </c>
      <c r="D144" s="3630" t="s">
        <v>705</v>
      </c>
      <c r="E144" s="3631" t="s">
        <v>705</v>
      </c>
      <c r="F144" s="2399"/>
      <c r="G144" s="2400"/>
      <c r="H144" s="2401"/>
      <c r="I144" s="3398"/>
      <c r="J144" s="3463"/>
      <c r="K144" s="3464"/>
      <c r="L144" s="3512"/>
      <c r="M144" s="3513"/>
      <c r="N144" s="3705"/>
      <c r="O144" s="2412"/>
      <c r="P144" s="2413"/>
      <c r="Q144" s="2413"/>
      <c r="R144" s="2413"/>
      <c r="S144" s="2414"/>
    </row>
    <row r="145" spans="2:19" ht="40" customHeight="1" x14ac:dyDescent="0.35">
      <c r="B145" s="76" t="s">
        <v>236</v>
      </c>
      <c r="C145" s="3496" t="s">
        <v>706</v>
      </c>
      <c r="D145" s="3496"/>
      <c r="E145" s="3496"/>
      <c r="F145" s="3632" t="s">
        <v>707</v>
      </c>
      <c r="G145" s="3632"/>
      <c r="H145" s="3632"/>
      <c r="I145" s="3407" t="s">
        <v>708</v>
      </c>
      <c r="J145" s="3556"/>
      <c r="K145" s="3557"/>
      <c r="L145" s="3497" t="s">
        <v>27</v>
      </c>
      <c r="M145" s="3507"/>
      <c r="N145" s="3680"/>
      <c r="O145" s="77"/>
      <c r="P145" s="78"/>
      <c r="Q145" s="78"/>
      <c r="R145" s="78"/>
      <c r="S145" s="79"/>
    </row>
    <row r="146" spans="2:19" ht="59.5" customHeight="1" outlineLevel="1" x14ac:dyDescent="0.35">
      <c r="B146" s="2415" t="s">
        <v>236</v>
      </c>
      <c r="C146" s="3496" t="s">
        <v>709</v>
      </c>
      <c r="D146" s="3630" t="s">
        <v>709</v>
      </c>
      <c r="E146" s="3631" t="s">
        <v>709</v>
      </c>
      <c r="F146" s="2399"/>
      <c r="G146" s="2400"/>
      <c r="H146" s="2401"/>
      <c r="I146" s="3562"/>
      <c r="J146" s="3563"/>
      <c r="K146" s="3564"/>
      <c r="L146" s="3509"/>
      <c r="M146" s="3510"/>
      <c r="N146" s="3704"/>
      <c r="O146" s="2412"/>
      <c r="P146" s="2413"/>
      <c r="Q146" s="2413"/>
      <c r="R146" s="2413"/>
      <c r="S146" s="2414"/>
    </row>
    <row r="147" spans="2:19" ht="59.5" customHeight="1" outlineLevel="1" x14ac:dyDescent="0.35">
      <c r="B147" s="2415" t="s">
        <v>236</v>
      </c>
      <c r="C147" s="3496" t="s">
        <v>710</v>
      </c>
      <c r="D147" s="3630" t="s">
        <v>710</v>
      </c>
      <c r="E147" s="3631" t="s">
        <v>710</v>
      </c>
      <c r="F147" s="2399"/>
      <c r="G147" s="2400"/>
      <c r="H147" s="2401"/>
      <c r="I147" s="3398"/>
      <c r="J147" s="3463"/>
      <c r="K147" s="3464"/>
      <c r="L147" s="3512"/>
      <c r="M147" s="3513"/>
      <c r="N147" s="3705"/>
      <c r="O147" s="2412"/>
      <c r="P147" s="2413"/>
      <c r="Q147" s="2413"/>
      <c r="R147" s="2413"/>
      <c r="S147" s="2414"/>
    </row>
    <row r="148" spans="2:19" ht="50.15" customHeight="1" x14ac:dyDescent="0.35">
      <c r="B148" s="76" t="s">
        <v>238</v>
      </c>
      <c r="C148" s="3496" t="s">
        <v>711</v>
      </c>
      <c r="D148" s="3496"/>
      <c r="E148" s="3496"/>
      <c r="F148" s="3632" t="s">
        <v>712</v>
      </c>
      <c r="G148" s="3632"/>
      <c r="H148" s="3632"/>
      <c r="I148" s="3496"/>
      <c r="J148" s="3496"/>
      <c r="K148" s="3496"/>
      <c r="L148" s="3635"/>
      <c r="M148" s="3635"/>
      <c r="N148" s="3635"/>
      <c r="O148" s="378"/>
      <c r="P148" s="379"/>
      <c r="Q148" s="379"/>
      <c r="R148" s="379"/>
      <c r="S148" s="380"/>
    </row>
    <row r="149" spans="2:19" ht="84.65" customHeight="1" outlineLevel="1" x14ac:dyDescent="0.35">
      <c r="B149" s="2415" t="s">
        <v>238</v>
      </c>
      <c r="C149" s="3496" t="s">
        <v>713</v>
      </c>
      <c r="D149" s="3630" t="s">
        <v>713</v>
      </c>
      <c r="E149" s="3631" t="s">
        <v>713</v>
      </c>
      <c r="F149" s="2399"/>
      <c r="G149" s="2400"/>
      <c r="H149" s="2401"/>
      <c r="I149" s="3496" t="s">
        <v>391</v>
      </c>
      <c r="J149" s="3496"/>
      <c r="K149" s="3496"/>
      <c r="L149" s="3635" t="s">
        <v>630</v>
      </c>
      <c r="M149" s="3636"/>
      <c r="N149" s="3637"/>
      <c r="O149" s="2412"/>
      <c r="P149" s="2413"/>
      <c r="Q149" s="2413"/>
      <c r="R149" s="2413"/>
      <c r="S149" s="2414"/>
    </row>
    <row r="150" spans="2:19" ht="88" customHeight="1" outlineLevel="1" x14ac:dyDescent="0.35">
      <c r="B150" s="2415" t="s">
        <v>238</v>
      </c>
      <c r="C150" s="3496" t="s">
        <v>714</v>
      </c>
      <c r="D150" s="3630" t="s">
        <v>714</v>
      </c>
      <c r="E150" s="3631" t="s">
        <v>714</v>
      </c>
      <c r="F150" s="2399"/>
      <c r="G150" s="2400"/>
      <c r="H150" s="2401"/>
      <c r="I150" s="3496" t="s">
        <v>391</v>
      </c>
      <c r="J150" s="3496"/>
      <c r="K150" s="3496"/>
      <c r="L150" s="3635" t="s">
        <v>630</v>
      </c>
      <c r="M150" s="3636"/>
      <c r="N150" s="3637"/>
      <c r="O150" s="2412"/>
      <c r="P150" s="2413"/>
      <c r="Q150" s="2413"/>
      <c r="R150" s="2413"/>
      <c r="S150" s="2414"/>
    </row>
    <row r="151" spans="2:19" ht="98.15" customHeight="1" outlineLevel="1" x14ac:dyDescent="0.35">
      <c r="B151" s="2415" t="s">
        <v>238</v>
      </c>
      <c r="C151" s="3496" t="s">
        <v>715</v>
      </c>
      <c r="D151" s="3630" t="s">
        <v>715</v>
      </c>
      <c r="E151" s="3631" t="s">
        <v>715</v>
      </c>
      <c r="F151" s="2399"/>
      <c r="G151" s="2400"/>
      <c r="H151" s="2401"/>
      <c r="I151" s="3496" t="s">
        <v>391</v>
      </c>
      <c r="J151" s="3496"/>
      <c r="K151" s="3496"/>
      <c r="L151" s="3635" t="s">
        <v>716</v>
      </c>
      <c r="M151" s="3636"/>
      <c r="N151" s="3637"/>
      <c r="O151" s="2412"/>
      <c r="P151" s="2413"/>
      <c r="Q151" s="2413"/>
      <c r="R151" s="2413"/>
      <c r="S151" s="2414"/>
    </row>
    <row r="152" spans="2:19" ht="59.5" customHeight="1" outlineLevel="1" x14ac:dyDescent="0.35">
      <c r="B152" s="2415" t="s">
        <v>238</v>
      </c>
      <c r="C152" s="3496" t="s">
        <v>717</v>
      </c>
      <c r="D152" s="3630" t="s">
        <v>717</v>
      </c>
      <c r="E152" s="3631" t="s">
        <v>717</v>
      </c>
      <c r="F152" s="2399"/>
      <c r="G152" s="2400"/>
      <c r="H152" s="2401"/>
      <c r="I152" s="3496" t="s">
        <v>391</v>
      </c>
      <c r="J152" s="3496"/>
      <c r="K152" s="3496"/>
      <c r="L152" s="3635" t="s">
        <v>716</v>
      </c>
      <c r="M152" s="3636"/>
      <c r="N152" s="3637"/>
      <c r="O152" s="2412"/>
      <c r="P152" s="2413"/>
      <c r="Q152" s="2413"/>
      <c r="R152" s="2413"/>
      <c r="S152" s="2414"/>
    </row>
    <row r="153" spans="2:19" ht="59.5" customHeight="1" outlineLevel="1" x14ac:dyDescent="0.35">
      <c r="B153" s="2415" t="s">
        <v>238</v>
      </c>
      <c r="C153" s="3666" t="s">
        <v>718</v>
      </c>
      <c r="D153" s="3667" t="s">
        <v>718</v>
      </c>
      <c r="E153" s="3668" t="s">
        <v>718</v>
      </c>
      <c r="F153" s="2592"/>
      <c r="G153" s="2593"/>
      <c r="H153" s="2594"/>
      <c r="I153" s="3666"/>
      <c r="J153" s="3666"/>
      <c r="K153" s="3666"/>
      <c r="L153" s="3703" t="s">
        <v>716</v>
      </c>
      <c r="M153" s="3713"/>
      <c r="N153" s="3714"/>
      <c r="O153" s="2412"/>
      <c r="P153" s="2413"/>
      <c r="Q153" s="2413"/>
      <c r="R153" s="2413"/>
      <c r="S153" s="2414"/>
    </row>
    <row r="154" spans="2:19" ht="59.5" customHeight="1" outlineLevel="1" x14ac:dyDescent="0.35">
      <c r="B154" s="2415" t="s">
        <v>238</v>
      </c>
      <c r="C154" s="3666" t="s">
        <v>719</v>
      </c>
      <c r="D154" s="3667" t="s">
        <v>719</v>
      </c>
      <c r="E154" s="3668" t="s">
        <v>719</v>
      </c>
      <c r="F154" s="2592"/>
      <c r="G154" s="2593"/>
      <c r="H154" s="2594"/>
      <c r="I154" s="3666"/>
      <c r="J154" s="3666"/>
      <c r="K154" s="3666"/>
      <c r="L154" s="3703" t="s">
        <v>716</v>
      </c>
      <c r="M154" s="3713"/>
      <c r="N154" s="3714"/>
      <c r="O154" s="2412"/>
      <c r="P154" s="2413"/>
      <c r="Q154" s="2413"/>
      <c r="R154" s="2413"/>
      <c r="S154" s="2414"/>
    </row>
    <row r="155" spans="2:19" ht="40" customHeight="1" x14ac:dyDescent="0.35">
      <c r="B155" s="76" t="s">
        <v>241</v>
      </c>
      <c r="C155" s="3496" t="s">
        <v>720</v>
      </c>
      <c r="D155" s="3496"/>
      <c r="E155" s="3496"/>
      <c r="F155" s="3632" t="s">
        <v>721</v>
      </c>
      <c r="G155" s="3632"/>
      <c r="H155" s="3632"/>
      <c r="I155" s="3496" t="s">
        <v>722</v>
      </c>
      <c r="J155" s="3496"/>
      <c r="K155" s="3496"/>
      <c r="L155" s="3635" t="s">
        <v>507</v>
      </c>
      <c r="M155" s="3636"/>
      <c r="N155" s="3637"/>
      <c r="O155" s="378"/>
      <c r="P155" s="379"/>
      <c r="Q155" s="379"/>
      <c r="R155" s="379"/>
      <c r="S155" s="380"/>
    </row>
    <row r="156" spans="2:19" ht="59.5" customHeight="1" outlineLevel="1" x14ac:dyDescent="0.35">
      <c r="B156" s="2415" t="s">
        <v>241</v>
      </c>
      <c r="C156" s="3496" t="s">
        <v>723</v>
      </c>
      <c r="D156" s="3630" t="s">
        <v>723</v>
      </c>
      <c r="E156" s="3631" t="s">
        <v>723</v>
      </c>
      <c r="F156" s="2399"/>
      <c r="G156" s="2400"/>
      <c r="H156" s="2401"/>
      <c r="I156" s="3496"/>
      <c r="J156" s="3496"/>
      <c r="K156" s="3496"/>
      <c r="L156" s="3635" t="s">
        <v>507</v>
      </c>
      <c r="M156" s="3636"/>
      <c r="N156" s="3637"/>
      <c r="O156" s="2412"/>
      <c r="P156" s="2413"/>
      <c r="Q156" s="2413"/>
      <c r="R156" s="2413"/>
      <c r="S156" s="2414"/>
    </row>
    <row r="157" spans="2:19" ht="40" customHeight="1" x14ac:dyDescent="0.35">
      <c r="B157" s="76" t="s">
        <v>244</v>
      </c>
      <c r="C157" s="3496" t="s">
        <v>724</v>
      </c>
      <c r="D157" s="3496"/>
      <c r="E157" s="3496"/>
      <c r="F157" s="3632" t="s">
        <v>725</v>
      </c>
      <c r="G157" s="3632"/>
      <c r="H157" s="3632"/>
      <c r="I157" s="3496"/>
      <c r="J157" s="3496"/>
      <c r="K157" s="3496"/>
      <c r="L157" s="3497" t="s">
        <v>507</v>
      </c>
      <c r="M157" s="3507"/>
      <c r="N157" s="3680"/>
      <c r="O157" s="378"/>
      <c r="P157" s="379"/>
      <c r="Q157" s="379"/>
      <c r="R157" s="379"/>
      <c r="S157" s="380"/>
    </row>
    <row r="158" spans="2:19" ht="59.5" customHeight="1" outlineLevel="1" x14ac:dyDescent="0.35">
      <c r="B158" s="2415" t="s">
        <v>244</v>
      </c>
      <c r="C158" s="3496" t="s">
        <v>726</v>
      </c>
      <c r="D158" s="3630" t="s">
        <v>726</v>
      </c>
      <c r="E158" s="3631" t="s">
        <v>726</v>
      </c>
      <c r="F158" s="2399"/>
      <c r="G158" s="2400"/>
      <c r="H158" s="2401"/>
      <c r="I158" s="3496"/>
      <c r="J158" s="3496"/>
      <c r="K158" s="3496"/>
      <c r="L158" s="3497" t="s">
        <v>507</v>
      </c>
      <c r="M158" s="3507"/>
      <c r="N158" s="3680"/>
      <c r="O158" s="2412"/>
      <c r="P158" s="2413"/>
      <c r="Q158" s="2413"/>
      <c r="R158" s="2413"/>
      <c r="S158" s="2414"/>
    </row>
    <row r="159" spans="2:19" ht="59.5" customHeight="1" outlineLevel="1" x14ac:dyDescent="0.35">
      <c r="B159" s="2415" t="s">
        <v>244</v>
      </c>
      <c r="C159" s="3496" t="s">
        <v>727</v>
      </c>
      <c r="D159" s="3630" t="s">
        <v>727</v>
      </c>
      <c r="E159" s="3631" t="s">
        <v>727</v>
      </c>
      <c r="F159" s="2399"/>
      <c r="G159" s="2400"/>
      <c r="H159" s="2401"/>
      <c r="I159" s="3496"/>
      <c r="J159" s="3496"/>
      <c r="K159" s="3496"/>
      <c r="L159" s="3497" t="s">
        <v>507</v>
      </c>
      <c r="M159" s="3507"/>
      <c r="N159" s="3680"/>
      <c r="O159" s="2412"/>
      <c r="P159" s="2413"/>
      <c r="Q159" s="2413"/>
      <c r="R159" s="2413"/>
      <c r="S159" s="2414"/>
    </row>
    <row r="160" spans="2:19" ht="59.5" customHeight="1" outlineLevel="1" x14ac:dyDescent="0.35">
      <c r="B160" s="2415" t="s">
        <v>244</v>
      </c>
      <c r="C160" s="3496" t="s">
        <v>728</v>
      </c>
      <c r="D160" s="3630" t="s">
        <v>728</v>
      </c>
      <c r="E160" s="3631" t="s">
        <v>728</v>
      </c>
      <c r="F160" s="2399"/>
      <c r="G160" s="2400"/>
      <c r="H160" s="2401"/>
      <c r="I160" s="3496"/>
      <c r="J160" s="3496"/>
      <c r="K160" s="3496"/>
      <c r="L160" s="3497" t="s">
        <v>507</v>
      </c>
      <c r="M160" s="3507"/>
      <c r="N160" s="3680"/>
      <c r="O160" s="2412"/>
      <c r="P160" s="2413"/>
      <c r="Q160" s="2413"/>
      <c r="R160" s="2413"/>
      <c r="S160" s="2414"/>
    </row>
    <row r="161" spans="2:19" ht="54.65" customHeight="1" x14ac:dyDescent="0.35">
      <c r="B161" s="76" t="s">
        <v>246</v>
      </c>
      <c r="C161" s="3496" t="s">
        <v>729</v>
      </c>
      <c r="D161" s="3496"/>
      <c r="E161" s="3496"/>
      <c r="F161" s="3632" t="s">
        <v>730</v>
      </c>
      <c r="G161" s="3632"/>
      <c r="H161" s="3632"/>
      <c r="I161" s="3496"/>
      <c r="J161" s="3496"/>
      <c r="K161" s="3496"/>
      <c r="L161" s="3512" t="s">
        <v>555</v>
      </c>
      <c r="M161" s="3513"/>
      <c r="N161" s="3705"/>
      <c r="O161" s="77"/>
      <c r="P161" s="78"/>
      <c r="Q161" s="78"/>
      <c r="R161" s="78"/>
      <c r="S161" s="79"/>
    </row>
    <row r="162" spans="2:19" ht="59.5" customHeight="1" outlineLevel="1" x14ac:dyDescent="0.35">
      <c r="B162" s="2415" t="s">
        <v>246</v>
      </c>
      <c r="C162" s="3496" t="s">
        <v>731</v>
      </c>
      <c r="D162" s="3630" t="s">
        <v>731</v>
      </c>
      <c r="E162" s="3631" t="s">
        <v>731</v>
      </c>
      <c r="F162" s="2399"/>
      <c r="G162" s="2400"/>
      <c r="I162" s="3496" t="s">
        <v>397</v>
      </c>
      <c r="J162" s="3496"/>
      <c r="K162" s="3496"/>
      <c r="L162" s="3512" t="s">
        <v>555</v>
      </c>
      <c r="M162" s="3513"/>
      <c r="N162" s="3705"/>
      <c r="O162" s="2412"/>
      <c r="P162" s="2413"/>
      <c r="Q162" s="2413"/>
      <c r="R162" s="2413"/>
      <c r="S162" s="2414"/>
    </row>
    <row r="163" spans="2:19" ht="102" customHeight="1" outlineLevel="1" x14ac:dyDescent="0.35">
      <c r="B163" s="2415" t="s">
        <v>246</v>
      </c>
      <c r="C163" s="3496" t="s">
        <v>732</v>
      </c>
      <c r="D163" s="3630" t="s">
        <v>732</v>
      </c>
      <c r="E163" s="3631" t="s">
        <v>732</v>
      </c>
      <c r="F163" s="2399"/>
      <c r="G163" s="2400"/>
      <c r="H163" s="2401"/>
      <c r="I163" s="3496"/>
      <c r="J163" s="3496"/>
      <c r="K163" s="3496"/>
      <c r="L163" s="3512" t="s">
        <v>555</v>
      </c>
      <c r="M163" s="3513"/>
      <c r="N163" s="3705"/>
      <c r="O163" s="2412"/>
      <c r="P163" s="2413"/>
      <c r="Q163" s="2413"/>
      <c r="R163" s="2413"/>
      <c r="S163" s="2414"/>
    </row>
    <row r="164" spans="2:19" ht="40" customHeight="1" x14ac:dyDescent="0.35">
      <c r="B164" s="3644" t="s">
        <v>733</v>
      </c>
      <c r="C164" s="3645"/>
      <c r="D164" s="3645"/>
      <c r="E164" s="3645"/>
      <c r="F164" s="3645"/>
      <c r="G164" s="3645"/>
      <c r="H164" s="3645"/>
      <c r="I164" s="3645"/>
      <c r="J164" s="3645"/>
      <c r="K164" s="3645"/>
      <c r="L164" s="3645"/>
      <c r="M164" s="3645"/>
      <c r="N164" s="3645"/>
      <c r="O164" s="3645"/>
      <c r="P164" s="3645"/>
      <c r="Q164" s="3645"/>
      <c r="R164" s="3645"/>
      <c r="S164" s="3646"/>
    </row>
    <row r="165" spans="2:19" ht="40" customHeight="1" x14ac:dyDescent="0.35">
      <c r="B165" s="76" t="s">
        <v>734</v>
      </c>
      <c r="C165" s="3496" t="s">
        <v>735</v>
      </c>
      <c r="D165" s="3496"/>
      <c r="E165" s="3496"/>
      <c r="F165" s="3632" t="s">
        <v>736</v>
      </c>
      <c r="G165" s="3632"/>
      <c r="H165" s="3632"/>
      <c r="I165" s="3496" t="s">
        <v>737</v>
      </c>
      <c r="J165" s="3496"/>
      <c r="K165" s="3496"/>
      <c r="L165" s="3497" t="s">
        <v>507</v>
      </c>
      <c r="M165" s="3507"/>
      <c r="N165" s="3680"/>
      <c r="O165" s="378"/>
      <c r="P165" s="379"/>
      <c r="Q165" s="379"/>
      <c r="R165" s="379"/>
      <c r="S165" s="380"/>
    </row>
    <row r="166" spans="2:19" ht="59.5" customHeight="1" outlineLevel="1" x14ac:dyDescent="0.35">
      <c r="B166" s="2415" t="s">
        <v>734</v>
      </c>
      <c r="C166" s="3496" t="s">
        <v>738</v>
      </c>
      <c r="D166" s="3630" t="s">
        <v>738</v>
      </c>
      <c r="E166" s="3631" t="s">
        <v>738</v>
      </c>
      <c r="F166" s="2399"/>
      <c r="G166" s="2400"/>
      <c r="H166" s="2401"/>
      <c r="I166" s="3496"/>
      <c r="J166" s="3496"/>
      <c r="K166" s="3496"/>
      <c r="L166" s="3497" t="s">
        <v>507</v>
      </c>
      <c r="M166" s="3507"/>
      <c r="N166" s="3680"/>
      <c r="O166" s="2412"/>
      <c r="P166" s="2413"/>
      <c r="Q166" s="2413"/>
      <c r="R166" s="2413"/>
      <c r="S166" s="2414"/>
    </row>
    <row r="167" spans="2:19" ht="59.5" customHeight="1" outlineLevel="1" x14ac:dyDescent="0.35">
      <c r="B167" s="2415" t="s">
        <v>734</v>
      </c>
      <c r="C167" s="3496" t="s">
        <v>739</v>
      </c>
      <c r="D167" s="3630" t="s">
        <v>739</v>
      </c>
      <c r="E167" s="3631" t="s">
        <v>739</v>
      </c>
      <c r="F167" s="2399"/>
      <c r="G167" s="2400"/>
      <c r="H167" s="2401"/>
      <c r="I167" s="3496"/>
      <c r="J167" s="3496"/>
      <c r="K167" s="3496"/>
      <c r="L167" s="3497" t="s">
        <v>507</v>
      </c>
      <c r="M167" s="3507"/>
      <c r="N167" s="3680"/>
      <c r="O167" s="2412"/>
      <c r="P167" s="2413"/>
      <c r="Q167" s="2413"/>
      <c r="R167" s="2413"/>
      <c r="S167" s="2414"/>
    </row>
    <row r="168" spans="2:19" ht="59.5" customHeight="1" outlineLevel="1" x14ac:dyDescent="0.35">
      <c r="B168" s="2415" t="s">
        <v>734</v>
      </c>
      <c r="C168" s="3496" t="s">
        <v>740</v>
      </c>
      <c r="D168" s="3630" t="s">
        <v>740</v>
      </c>
      <c r="E168" s="3631" t="s">
        <v>740</v>
      </c>
      <c r="F168" s="2399"/>
      <c r="G168" s="2400"/>
      <c r="H168" s="2401"/>
      <c r="I168" s="3496"/>
      <c r="J168" s="3496"/>
      <c r="K168" s="3496"/>
      <c r="L168" s="3497" t="s">
        <v>507</v>
      </c>
      <c r="M168" s="3507"/>
      <c r="N168" s="3680"/>
      <c r="O168" s="2412"/>
      <c r="P168" s="2413"/>
      <c r="Q168" s="2413"/>
      <c r="R168" s="2413"/>
      <c r="S168" s="2414"/>
    </row>
    <row r="169" spans="2:19" ht="40" customHeight="1" x14ac:dyDescent="0.35">
      <c r="B169" s="76" t="s">
        <v>741</v>
      </c>
      <c r="C169" s="3496" t="s">
        <v>742</v>
      </c>
      <c r="D169" s="3496"/>
      <c r="E169" s="3496"/>
      <c r="F169" s="3632" t="s">
        <v>743</v>
      </c>
      <c r="G169" s="3632"/>
      <c r="H169" s="3632"/>
      <c r="I169" s="3496" t="s">
        <v>744</v>
      </c>
      <c r="J169" s="3496"/>
      <c r="K169" s="3496"/>
      <c r="L169" s="3497" t="s">
        <v>507</v>
      </c>
      <c r="M169" s="3507"/>
      <c r="N169" s="3680"/>
      <c r="O169" s="378"/>
      <c r="P169" s="379"/>
      <c r="Q169" s="379"/>
      <c r="R169" s="379"/>
      <c r="S169" s="380"/>
    </row>
    <row r="170" spans="2:19" ht="59.5" customHeight="1" outlineLevel="1" x14ac:dyDescent="0.35">
      <c r="B170" s="2415" t="s">
        <v>741</v>
      </c>
      <c r="C170" s="3496" t="s">
        <v>745</v>
      </c>
      <c r="D170" s="3630" t="s">
        <v>745</v>
      </c>
      <c r="E170" s="3631" t="s">
        <v>745</v>
      </c>
      <c r="F170" s="2399"/>
      <c r="G170" s="2400"/>
      <c r="H170" s="2401"/>
      <c r="I170" s="3496"/>
      <c r="J170" s="3496"/>
      <c r="K170" s="3496"/>
      <c r="L170" s="3497" t="s">
        <v>507</v>
      </c>
      <c r="M170" s="3507"/>
      <c r="N170" s="3680"/>
      <c r="O170" s="2412"/>
      <c r="P170" s="2413"/>
      <c r="Q170" s="2413"/>
      <c r="R170" s="2413"/>
      <c r="S170" s="2414"/>
    </row>
    <row r="171" spans="2:19" ht="59.5" customHeight="1" outlineLevel="1" x14ac:dyDescent="0.35">
      <c r="B171" s="2415" t="s">
        <v>741</v>
      </c>
      <c r="C171" s="3496" t="s">
        <v>746</v>
      </c>
      <c r="D171" s="3630" t="s">
        <v>746</v>
      </c>
      <c r="E171" s="3631" t="s">
        <v>746</v>
      </c>
      <c r="F171" s="2399"/>
      <c r="G171" s="2400"/>
      <c r="H171" s="2401"/>
      <c r="I171" s="3496"/>
      <c r="J171" s="3496"/>
      <c r="K171" s="3496"/>
      <c r="L171" s="3497" t="s">
        <v>507</v>
      </c>
      <c r="M171" s="3507"/>
      <c r="N171" s="3680"/>
      <c r="O171" s="2412"/>
      <c r="P171" s="2413"/>
      <c r="Q171" s="2413"/>
      <c r="R171" s="2413"/>
      <c r="S171" s="2414"/>
    </row>
    <row r="172" spans="2:19" ht="40" customHeight="1" x14ac:dyDescent="0.35">
      <c r="B172" s="2415" t="s">
        <v>250</v>
      </c>
      <c r="C172" s="3678" t="s">
        <v>747</v>
      </c>
      <c r="D172" s="3678"/>
      <c r="E172" s="3678"/>
      <c r="F172" s="3678" t="s">
        <v>748</v>
      </c>
      <c r="G172" s="3678"/>
      <c r="H172" s="3678"/>
      <c r="I172" s="3678"/>
      <c r="J172" s="3678"/>
      <c r="K172" s="3678"/>
      <c r="L172" s="3678"/>
      <c r="M172" s="3678"/>
      <c r="N172" s="3678"/>
      <c r="O172" s="2589"/>
      <c r="P172" s="2590"/>
      <c r="Q172" s="2590"/>
      <c r="R172" s="379"/>
      <c r="S172" s="380"/>
    </row>
    <row r="173" spans="2:19" ht="59.5" customHeight="1" outlineLevel="1" x14ac:dyDescent="0.35">
      <c r="B173" s="2415" t="s">
        <v>250</v>
      </c>
      <c r="C173" s="3678" t="s">
        <v>749</v>
      </c>
      <c r="D173" s="3682" t="s">
        <v>749</v>
      </c>
      <c r="E173" s="3683" t="s">
        <v>749</v>
      </c>
      <c r="F173" s="2399"/>
      <c r="G173" s="2400"/>
      <c r="H173" s="2401"/>
      <c r="I173" s="3496"/>
      <c r="J173" s="3496"/>
      <c r="K173" s="3496"/>
      <c r="L173" s="3496"/>
      <c r="M173" s="3496"/>
      <c r="N173" s="3496"/>
      <c r="O173" s="2412"/>
      <c r="P173" s="2413"/>
      <c r="Q173" s="2413"/>
      <c r="R173" s="2413"/>
      <c r="S173" s="2414"/>
    </row>
    <row r="174" spans="2:19" ht="59.5" customHeight="1" outlineLevel="1" x14ac:dyDescent="0.35">
      <c r="B174" s="2415" t="s">
        <v>250</v>
      </c>
      <c r="C174" s="3678" t="s">
        <v>167</v>
      </c>
      <c r="D174" s="3682" t="s">
        <v>167</v>
      </c>
      <c r="E174" s="3683" t="s">
        <v>167</v>
      </c>
      <c r="F174" s="2399"/>
      <c r="G174" s="2400"/>
      <c r="H174" s="2401"/>
      <c r="I174" s="3496"/>
      <c r="J174" s="3496"/>
      <c r="K174" s="3496"/>
      <c r="L174" s="3496"/>
      <c r="M174" s="3496"/>
      <c r="N174" s="3496"/>
      <c r="O174" s="2412"/>
      <c r="P174" s="2413"/>
      <c r="Q174" s="2413"/>
      <c r="R174" s="2413"/>
      <c r="S174" s="2414"/>
    </row>
    <row r="175" spans="2:19" ht="59.5" customHeight="1" outlineLevel="1" x14ac:dyDescent="0.35">
      <c r="B175" s="2415" t="s">
        <v>250</v>
      </c>
      <c r="C175" s="3678" t="s">
        <v>750</v>
      </c>
      <c r="D175" s="3682" t="s">
        <v>750</v>
      </c>
      <c r="E175" s="3683" t="s">
        <v>750</v>
      </c>
      <c r="F175" s="2399"/>
      <c r="G175" s="2400"/>
      <c r="H175" s="2401"/>
      <c r="I175" s="3496"/>
      <c r="J175" s="3496"/>
      <c r="K175" s="3496"/>
      <c r="L175" s="3496"/>
      <c r="M175" s="3496"/>
      <c r="N175" s="3496"/>
      <c r="O175" s="2412"/>
      <c r="P175" s="2413"/>
      <c r="Q175" s="2413"/>
      <c r="R175" s="2413"/>
      <c r="S175" s="2414"/>
    </row>
    <row r="176" spans="2:19" ht="59.5" customHeight="1" outlineLevel="1" x14ac:dyDescent="0.35">
      <c r="B176" s="2415" t="s">
        <v>250</v>
      </c>
      <c r="C176" s="3678" t="s">
        <v>751</v>
      </c>
      <c r="D176" s="3682" t="s">
        <v>751</v>
      </c>
      <c r="E176" s="3683" t="s">
        <v>751</v>
      </c>
      <c r="F176" s="2399"/>
      <c r="G176" s="2400"/>
      <c r="H176" s="2401"/>
      <c r="I176" s="3496"/>
      <c r="J176" s="3496"/>
      <c r="K176" s="3496"/>
      <c r="L176" s="3496"/>
      <c r="M176" s="3496"/>
      <c r="N176" s="3496"/>
      <c r="O176" s="2412"/>
      <c r="P176" s="2413"/>
      <c r="Q176" s="2413"/>
      <c r="R176" s="2413"/>
      <c r="S176" s="2414"/>
    </row>
    <row r="177" spans="1:20" ht="59.5" customHeight="1" outlineLevel="1" x14ac:dyDescent="0.35">
      <c r="B177" s="2415" t="s">
        <v>250</v>
      </c>
      <c r="C177" s="3678" t="s">
        <v>752</v>
      </c>
      <c r="D177" s="3682" t="s">
        <v>752</v>
      </c>
      <c r="E177" s="3683" t="s">
        <v>752</v>
      </c>
      <c r="F177" s="2399"/>
      <c r="G177" s="2400"/>
      <c r="H177" s="2401"/>
      <c r="I177" s="3496"/>
      <c r="J177" s="3496"/>
      <c r="K177" s="3496"/>
      <c r="L177" s="3496"/>
      <c r="M177" s="3496"/>
      <c r="N177" s="3496"/>
      <c r="O177" s="2412"/>
      <c r="P177" s="2413"/>
      <c r="Q177" s="2413"/>
      <c r="R177" s="2413"/>
      <c r="S177" s="2414"/>
    </row>
    <row r="178" spans="1:20" ht="59.5" customHeight="1" outlineLevel="1" x14ac:dyDescent="0.35">
      <c r="B178" s="2415" t="s">
        <v>250</v>
      </c>
      <c r="C178" s="3678" t="s">
        <v>753</v>
      </c>
      <c r="D178" s="3682" t="s">
        <v>753</v>
      </c>
      <c r="E178" s="3683" t="s">
        <v>753</v>
      </c>
      <c r="F178" s="2399"/>
      <c r="G178" s="2400"/>
      <c r="H178" s="2401"/>
      <c r="I178" s="3496"/>
      <c r="J178" s="3496"/>
      <c r="K178" s="3496"/>
      <c r="L178" s="3496"/>
      <c r="M178" s="3496"/>
      <c r="N178" s="3496"/>
      <c r="O178" s="2412"/>
      <c r="P178" s="2413"/>
      <c r="Q178" s="2413"/>
      <c r="R178" s="2413"/>
      <c r="S178" s="2414"/>
    </row>
    <row r="179" spans="1:20" ht="59.5" customHeight="1" outlineLevel="1" x14ac:dyDescent="0.35">
      <c r="B179" s="2415" t="s">
        <v>250</v>
      </c>
      <c r="C179" s="3678" t="s">
        <v>754</v>
      </c>
      <c r="D179" s="3682" t="s">
        <v>754</v>
      </c>
      <c r="E179" s="3683" t="s">
        <v>754</v>
      </c>
      <c r="F179" s="2399"/>
      <c r="G179" s="2400"/>
      <c r="H179" s="2401"/>
      <c r="I179" s="3496"/>
      <c r="J179" s="3496"/>
      <c r="K179" s="3496"/>
      <c r="L179" s="3496"/>
      <c r="M179" s="3496"/>
      <c r="N179" s="3496"/>
      <c r="O179" s="2412"/>
      <c r="P179" s="2413"/>
      <c r="Q179" s="2413"/>
      <c r="R179" s="2413"/>
      <c r="S179" s="2414"/>
    </row>
    <row r="180" spans="1:20" ht="59.5" customHeight="1" outlineLevel="1" x14ac:dyDescent="0.35">
      <c r="B180" s="2415" t="s">
        <v>250</v>
      </c>
      <c r="C180" s="3678" t="s">
        <v>755</v>
      </c>
      <c r="D180" s="3682" t="s">
        <v>755</v>
      </c>
      <c r="E180" s="3683" t="s">
        <v>755</v>
      </c>
      <c r="F180" s="2399"/>
      <c r="G180" s="2400"/>
      <c r="H180" s="2401"/>
      <c r="I180" s="3496"/>
      <c r="J180" s="3496"/>
      <c r="K180" s="3496"/>
      <c r="L180" s="3496"/>
      <c r="M180" s="3496"/>
      <c r="N180" s="3496"/>
      <c r="O180" s="2412"/>
      <c r="P180" s="2413"/>
      <c r="Q180" s="2413"/>
      <c r="R180" s="2413"/>
      <c r="S180" s="2414"/>
    </row>
    <row r="181" spans="1:20" ht="59.5" customHeight="1" outlineLevel="1" x14ac:dyDescent="0.35">
      <c r="B181" s="2415" t="s">
        <v>250</v>
      </c>
      <c r="C181" s="3678" t="s">
        <v>756</v>
      </c>
      <c r="D181" s="3682" t="s">
        <v>756</v>
      </c>
      <c r="E181" s="3683" t="s">
        <v>756</v>
      </c>
      <c r="F181" s="2399"/>
      <c r="G181" s="2400"/>
      <c r="H181" s="2401"/>
      <c r="I181" s="3496"/>
      <c r="J181" s="3496"/>
      <c r="K181" s="3496"/>
      <c r="L181" s="3496"/>
      <c r="M181" s="3496"/>
      <c r="N181" s="3496"/>
      <c r="O181" s="2412"/>
      <c r="P181" s="2413"/>
      <c r="Q181" s="2413"/>
      <c r="R181" s="2413"/>
      <c r="S181" s="2414"/>
    </row>
    <row r="182" spans="1:20" ht="59.5" customHeight="1" outlineLevel="1" x14ac:dyDescent="0.35">
      <c r="B182" s="2415" t="s">
        <v>250</v>
      </c>
      <c r="C182" s="3678" t="s">
        <v>757</v>
      </c>
      <c r="D182" s="3682" t="s">
        <v>757</v>
      </c>
      <c r="E182" s="3683" t="s">
        <v>757</v>
      </c>
      <c r="F182" s="2399"/>
      <c r="G182" s="2400"/>
      <c r="H182" s="2401"/>
      <c r="I182" s="3496"/>
      <c r="J182" s="3496"/>
      <c r="K182" s="3496"/>
      <c r="L182" s="3496"/>
      <c r="M182" s="3496"/>
      <c r="N182" s="3496"/>
      <c r="O182" s="2412"/>
      <c r="P182" s="2413"/>
      <c r="Q182" s="2413"/>
      <c r="R182" s="2413"/>
      <c r="S182" s="2414"/>
    </row>
    <row r="183" spans="1:20" ht="59.5" customHeight="1" outlineLevel="1" x14ac:dyDescent="0.35">
      <c r="B183" s="2415" t="s">
        <v>250</v>
      </c>
      <c r="C183" s="3678" t="s">
        <v>758</v>
      </c>
      <c r="D183" s="3682" t="s">
        <v>758</v>
      </c>
      <c r="E183" s="3683" t="s">
        <v>758</v>
      </c>
      <c r="F183" s="2399"/>
      <c r="G183" s="2400"/>
      <c r="H183" s="2401"/>
      <c r="I183" s="3496"/>
      <c r="J183" s="3496"/>
      <c r="K183" s="3496"/>
      <c r="L183" s="3496"/>
      <c r="M183" s="3496"/>
      <c r="N183" s="3496"/>
      <c r="O183" s="2412"/>
      <c r="P183" s="2413"/>
      <c r="Q183" s="2413"/>
      <c r="R183" s="2413"/>
      <c r="S183" s="2414"/>
    </row>
    <row r="184" spans="1:20" ht="40" customHeight="1" x14ac:dyDescent="0.35">
      <c r="B184" s="3644" t="s">
        <v>759</v>
      </c>
      <c r="C184" s="3645"/>
      <c r="D184" s="3645"/>
      <c r="E184" s="3645"/>
      <c r="F184" s="3645"/>
      <c r="G184" s="3645"/>
      <c r="H184" s="3645"/>
      <c r="I184" s="3645"/>
      <c r="J184" s="3645"/>
      <c r="K184" s="3645"/>
      <c r="L184" s="3645"/>
      <c r="M184" s="3645"/>
      <c r="N184" s="3645"/>
      <c r="O184" s="3645"/>
      <c r="P184" s="3645"/>
      <c r="Q184" s="3645"/>
      <c r="R184" s="3645"/>
      <c r="S184" s="3646"/>
    </row>
    <row r="185" spans="1:20" ht="70" customHeight="1" x14ac:dyDescent="0.35">
      <c r="A185" s="2591" t="s">
        <v>760</v>
      </c>
      <c r="B185" s="76" t="s">
        <v>253</v>
      </c>
      <c r="C185" s="3496" t="s">
        <v>761</v>
      </c>
      <c r="D185" s="3496"/>
      <c r="E185" s="3496"/>
      <c r="F185" s="3632" t="s">
        <v>762</v>
      </c>
      <c r="G185" s="3632"/>
      <c r="H185" s="3632"/>
      <c r="I185" s="3496" t="s">
        <v>254</v>
      </c>
      <c r="J185" s="3496"/>
      <c r="K185" s="3496"/>
      <c r="L185" s="3496" t="s">
        <v>763</v>
      </c>
      <c r="M185" s="3496"/>
      <c r="N185" s="3496"/>
      <c r="O185" s="77"/>
      <c r="P185" s="78"/>
      <c r="Q185" s="78"/>
      <c r="R185" s="78"/>
      <c r="S185" s="79"/>
      <c r="T185" s="1" t="s">
        <v>764</v>
      </c>
    </row>
    <row r="186" spans="1:20" ht="105" customHeight="1" outlineLevel="1" x14ac:dyDescent="0.35">
      <c r="B186" s="2415" t="s">
        <v>253</v>
      </c>
      <c r="C186" s="3496" t="s">
        <v>765</v>
      </c>
      <c r="D186" s="3630" t="s">
        <v>765</v>
      </c>
      <c r="E186" s="3631" t="s">
        <v>765</v>
      </c>
      <c r="F186" s="2399"/>
      <c r="G186" s="2400"/>
      <c r="H186" s="2401"/>
      <c r="I186" s="3496" t="s">
        <v>254</v>
      </c>
      <c r="J186" s="3496"/>
      <c r="K186" s="3496"/>
      <c r="L186" s="3496" t="s">
        <v>763</v>
      </c>
      <c r="M186" s="3496"/>
      <c r="N186" s="3496"/>
      <c r="O186" s="2412"/>
      <c r="P186" s="2413"/>
      <c r="Q186" s="2413"/>
      <c r="R186" s="2413"/>
      <c r="S186" s="2414"/>
      <c r="T186" s="1" t="s">
        <v>764</v>
      </c>
    </row>
    <row r="187" spans="1:20" ht="146.15" customHeight="1" outlineLevel="1" x14ac:dyDescent="0.35">
      <c r="B187" s="2415" t="s">
        <v>253</v>
      </c>
      <c r="C187" s="3496" t="s">
        <v>766</v>
      </c>
      <c r="D187" s="3630" t="s">
        <v>766</v>
      </c>
      <c r="E187" s="3631" t="s">
        <v>766</v>
      </c>
      <c r="F187" s="2399"/>
      <c r="G187" s="2400"/>
      <c r="H187" s="2401"/>
      <c r="I187" s="3496" t="s">
        <v>254</v>
      </c>
      <c r="J187" s="3496"/>
      <c r="K187" s="3496"/>
      <c r="L187" s="3496" t="s">
        <v>763</v>
      </c>
      <c r="M187" s="3496"/>
      <c r="N187" s="3496"/>
      <c r="O187" s="2412"/>
      <c r="P187" s="2413"/>
      <c r="Q187" s="2413"/>
      <c r="R187" s="2413"/>
      <c r="S187" s="2414"/>
      <c r="T187" s="1" t="s">
        <v>764</v>
      </c>
    </row>
    <row r="188" spans="1:20" ht="134.5" customHeight="1" outlineLevel="1" x14ac:dyDescent="0.35">
      <c r="B188" s="2415" t="s">
        <v>253</v>
      </c>
      <c r="C188" s="3496" t="s">
        <v>767</v>
      </c>
      <c r="D188" s="3630" t="s">
        <v>767</v>
      </c>
      <c r="E188" s="3631" t="s">
        <v>767</v>
      </c>
      <c r="F188" s="2399"/>
      <c r="G188" s="2400"/>
      <c r="H188" s="2401"/>
      <c r="I188" s="3496" t="s">
        <v>254</v>
      </c>
      <c r="J188" s="3496"/>
      <c r="K188" s="3496"/>
      <c r="L188" s="3496" t="s">
        <v>763</v>
      </c>
      <c r="M188" s="3496"/>
      <c r="N188" s="3496"/>
      <c r="O188" s="2412"/>
      <c r="P188" s="2413"/>
      <c r="Q188" s="2413"/>
      <c r="R188" s="2413"/>
      <c r="S188" s="2414"/>
      <c r="T188" s="1" t="s">
        <v>764</v>
      </c>
    </row>
    <row r="189" spans="1:20" ht="76" customHeight="1" outlineLevel="1" x14ac:dyDescent="0.35">
      <c r="B189" s="2415" t="s">
        <v>253</v>
      </c>
      <c r="C189" s="3496" t="s">
        <v>768</v>
      </c>
      <c r="D189" s="3630" t="s">
        <v>768</v>
      </c>
      <c r="E189" s="3631" t="s">
        <v>768</v>
      </c>
      <c r="F189" s="2399"/>
      <c r="G189" s="2400"/>
      <c r="H189" s="2401"/>
      <c r="I189" s="3496" t="s">
        <v>254</v>
      </c>
      <c r="J189" s="3496"/>
      <c r="K189" s="3496"/>
      <c r="L189" s="3496" t="s">
        <v>763</v>
      </c>
      <c r="M189" s="3496"/>
      <c r="N189" s="3496"/>
      <c r="O189" s="2412"/>
      <c r="P189" s="2413"/>
      <c r="Q189" s="2413"/>
      <c r="R189" s="2413"/>
      <c r="S189" s="2414"/>
      <c r="T189" s="1" t="s">
        <v>764</v>
      </c>
    </row>
    <row r="190" spans="1:20" ht="40" customHeight="1" x14ac:dyDescent="0.35">
      <c r="A190" s="2591" t="s">
        <v>769</v>
      </c>
      <c r="B190" s="76" t="s">
        <v>416</v>
      </c>
      <c r="C190" s="3496" t="s">
        <v>770</v>
      </c>
      <c r="D190" s="3496"/>
      <c r="E190" s="3496"/>
      <c r="F190" s="3632" t="s">
        <v>771</v>
      </c>
      <c r="G190" s="3632"/>
      <c r="H190" s="3632"/>
      <c r="I190" s="3496"/>
      <c r="J190" s="3496"/>
      <c r="K190" s="3496"/>
      <c r="L190" s="3497" t="s">
        <v>507</v>
      </c>
      <c r="M190" s="3507"/>
      <c r="N190" s="3680"/>
      <c r="O190" s="77"/>
      <c r="P190" s="78"/>
      <c r="Q190" s="78"/>
      <c r="R190" s="78"/>
      <c r="S190" s="79"/>
      <c r="T190" s="1" t="s">
        <v>764</v>
      </c>
    </row>
    <row r="191" spans="1:20" ht="103" customHeight="1" outlineLevel="1" x14ac:dyDescent="0.35">
      <c r="B191" s="2415" t="s">
        <v>416</v>
      </c>
      <c r="C191" s="3496" t="s">
        <v>772</v>
      </c>
      <c r="D191" s="3630" t="s">
        <v>772</v>
      </c>
      <c r="E191" s="3631" t="s">
        <v>772</v>
      </c>
      <c r="F191" s="2399"/>
      <c r="G191" s="2400"/>
      <c r="H191" s="2401"/>
      <c r="I191" s="3496"/>
      <c r="J191" s="3496"/>
      <c r="K191" s="3496"/>
      <c r="L191" s="3497" t="s">
        <v>507</v>
      </c>
      <c r="M191" s="3507"/>
      <c r="N191" s="3680"/>
      <c r="O191" s="2412"/>
      <c r="P191" s="2413"/>
      <c r="Q191" s="2413"/>
      <c r="R191" s="2413"/>
      <c r="S191" s="2414"/>
      <c r="T191" s="1" t="s">
        <v>764</v>
      </c>
    </row>
    <row r="192" spans="1:20" ht="59.5" customHeight="1" outlineLevel="1" x14ac:dyDescent="0.35">
      <c r="B192" s="2415" t="s">
        <v>416</v>
      </c>
      <c r="C192" s="3496" t="s">
        <v>773</v>
      </c>
      <c r="D192" s="3630" t="s">
        <v>773</v>
      </c>
      <c r="E192" s="3631" t="s">
        <v>773</v>
      </c>
      <c r="F192" s="2399"/>
      <c r="G192" s="2400"/>
      <c r="H192" s="2401"/>
      <c r="I192" s="3496"/>
      <c r="J192" s="3496"/>
      <c r="K192" s="3496"/>
      <c r="L192" s="3497" t="s">
        <v>507</v>
      </c>
      <c r="M192" s="3507"/>
      <c r="N192" s="3680"/>
      <c r="O192" s="2412"/>
      <c r="P192" s="2413"/>
      <c r="Q192" s="2413"/>
      <c r="R192" s="2413"/>
      <c r="S192" s="2414"/>
      <c r="T192" s="1" t="s">
        <v>764</v>
      </c>
    </row>
    <row r="193" spans="1:20" ht="59.5" customHeight="1" outlineLevel="1" x14ac:dyDescent="0.35">
      <c r="B193" s="2415" t="s">
        <v>416</v>
      </c>
      <c r="C193" s="3496" t="s">
        <v>774</v>
      </c>
      <c r="D193" s="3630" t="s">
        <v>774</v>
      </c>
      <c r="E193" s="3631" t="s">
        <v>774</v>
      </c>
      <c r="F193" s="2399"/>
      <c r="G193" s="2400"/>
      <c r="H193" s="2401"/>
      <c r="I193" s="3496"/>
      <c r="J193" s="3496"/>
      <c r="K193" s="3496"/>
      <c r="L193" s="3497" t="s">
        <v>507</v>
      </c>
      <c r="M193" s="3507"/>
      <c r="N193" s="3680"/>
      <c r="O193" s="2412"/>
      <c r="P193" s="2413"/>
      <c r="Q193" s="2413"/>
      <c r="R193" s="2413"/>
      <c r="S193" s="2414"/>
      <c r="T193" s="1" t="s">
        <v>764</v>
      </c>
    </row>
    <row r="194" spans="1:20" ht="59.5" customHeight="1" outlineLevel="1" x14ac:dyDescent="0.35">
      <c r="B194" s="2415" t="s">
        <v>416</v>
      </c>
      <c r="C194" s="3496" t="s">
        <v>775</v>
      </c>
      <c r="D194" s="3630" t="s">
        <v>775</v>
      </c>
      <c r="E194" s="3631" t="s">
        <v>775</v>
      </c>
      <c r="F194" s="2399"/>
      <c r="G194" s="2400"/>
      <c r="H194" s="2401"/>
      <c r="I194" s="3496"/>
      <c r="J194" s="3496"/>
      <c r="K194" s="3496"/>
      <c r="L194" s="3497" t="s">
        <v>507</v>
      </c>
      <c r="M194" s="3507"/>
      <c r="N194" s="3680"/>
      <c r="O194" s="2412"/>
      <c r="P194" s="2413"/>
      <c r="Q194" s="2413"/>
      <c r="R194" s="2413"/>
      <c r="S194" s="2414"/>
      <c r="T194" s="1" t="s">
        <v>764</v>
      </c>
    </row>
    <row r="195" spans="1:20" ht="59.5" customHeight="1" outlineLevel="1" x14ac:dyDescent="0.35">
      <c r="B195" s="2415" t="s">
        <v>416</v>
      </c>
      <c r="C195" s="3496" t="s">
        <v>776</v>
      </c>
      <c r="D195" s="3630" t="s">
        <v>776</v>
      </c>
      <c r="E195" s="3631" t="s">
        <v>776</v>
      </c>
      <c r="F195" s="2399"/>
      <c r="G195" s="2400"/>
      <c r="H195" s="2401"/>
      <c r="I195" s="3496"/>
      <c r="J195" s="3496"/>
      <c r="K195" s="3496"/>
      <c r="L195" s="3497" t="s">
        <v>507</v>
      </c>
      <c r="M195" s="3507"/>
      <c r="N195" s="3680"/>
      <c r="O195" s="2412"/>
      <c r="P195" s="2413"/>
      <c r="Q195" s="2413"/>
      <c r="R195" s="2413"/>
      <c r="S195" s="2414"/>
      <c r="T195" s="1" t="s">
        <v>764</v>
      </c>
    </row>
    <row r="196" spans="1:20" ht="40" customHeight="1" x14ac:dyDescent="0.35">
      <c r="A196" s="2591" t="s">
        <v>777</v>
      </c>
      <c r="B196" s="76" t="s">
        <v>374</v>
      </c>
      <c r="C196" s="3496" t="s">
        <v>778</v>
      </c>
      <c r="D196" s="3496"/>
      <c r="E196" s="3496"/>
      <c r="F196" s="3681" t="s">
        <v>779</v>
      </c>
      <c r="G196" s="3681"/>
      <c r="H196" s="3681"/>
      <c r="L196" s="3497" t="s">
        <v>555</v>
      </c>
      <c r="M196" s="3507"/>
      <c r="N196" s="3680"/>
      <c r="O196" s="378"/>
      <c r="P196" s="379"/>
      <c r="Q196" s="379"/>
      <c r="R196" s="379"/>
      <c r="S196" s="380"/>
      <c r="T196" s="1" t="s">
        <v>764</v>
      </c>
    </row>
    <row r="197" spans="1:20" ht="59.5" customHeight="1" outlineLevel="1" x14ac:dyDescent="0.35">
      <c r="B197" s="2415" t="s">
        <v>374</v>
      </c>
      <c r="C197" s="3496" t="s">
        <v>780</v>
      </c>
      <c r="D197" s="3630" t="s">
        <v>780</v>
      </c>
      <c r="E197" s="3631" t="s">
        <v>780</v>
      </c>
      <c r="F197" s="2399"/>
      <c r="G197" s="2400"/>
      <c r="H197" s="2401"/>
      <c r="I197" s="3496" t="s">
        <v>781</v>
      </c>
      <c r="J197" s="3496"/>
      <c r="K197" s="3496"/>
      <c r="L197" s="3497" t="s">
        <v>555</v>
      </c>
      <c r="M197" s="3507"/>
      <c r="N197" s="3680"/>
      <c r="O197" s="2412"/>
      <c r="P197" s="2413"/>
      <c r="Q197" s="2413"/>
      <c r="R197" s="2413"/>
      <c r="S197" s="2414"/>
      <c r="T197" s="1" t="s">
        <v>764</v>
      </c>
    </row>
    <row r="198" spans="1:20" ht="59.5" customHeight="1" outlineLevel="1" x14ac:dyDescent="0.35">
      <c r="B198" s="2415" t="s">
        <v>374</v>
      </c>
      <c r="C198" s="3496" t="s">
        <v>782</v>
      </c>
      <c r="D198" s="3630" t="s">
        <v>782</v>
      </c>
      <c r="E198" s="3631" t="s">
        <v>782</v>
      </c>
      <c r="F198" s="2399"/>
      <c r="G198" s="2400"/>
      <c r="H198" s="2401"/>
      <c r="I198" s="3496"/>
      <c r="J198" s="3496"/>
      <c r="K198" s="3496"/>
      <c r="L198" s="3497" t="s">
        <v>555</v>
      </c>
      <c r="M198" s="3507"/>
      <c r="N198" s="3680"/>
      <c r="O198" s="2412"/>
      <c r="P198" s="2413"/>
      <c r="Q198" s="2413"/>
      <c r="R198" s="2413"/>
      <c r="S198" s="2414"/>
      <c r="T198" s="1" t="s">
        <v>764</v>
      </c>
    </row>
    <row r="199" spans="1:20" ht="59.5" customHeight="1" outlineLevel="1" x14ac:dyDescent="0.35">
      <c r="B199" s="2415" t="s">
        <v>374</v>
      </c>
      <c r="C199" s="3496" t="s">
        <v>783</v>
      </c>
      <c r="D199" s="3630" t="s">
        <v>783</v>
      </c>
      <c r="E199" s="3631" t="s">
        <v>783</v>
      </c>
      <c r="F199" s="2399"/>
      <c r="G199" s="2400"/>
      <c r="H199" s="2401"/>
      <c r="I199" s="3496"/>
      <c r="J199" s="3496"/>
      <c r="K199" s="3496"/>
      <c r="L199" s="3497" t="s">
        <v>555</v>
      </c>
      <c r="M199" s="3507"/>
      <c r="N199" s="3680"/>
      <c r="O199" s="2412"/>
      <c r="P199" s="2413"/>
      <c r="Q199" s="2413"/>
      <c r="R199" s="2413"/>
      <c r="S199" s="2414"/>
      <c r="T199" s="1" t="s">
        <v>764</v>
      </c>
    </row>
    <row r="200" spans="1:20" ht="59.5" customHeight="1" outlineLevel="1" x14ac:dyDescent="0.35">
      <c r="B200" s="2415" t="s">
        <v>374</v>
      </c>
      <c r="C200" s="3496" t="s">
        <v>784</v>
      </c>
      <c r="D200" s="3630" t="s">
        <v>784</v>
      </c>
      <c r="E200" s="3631" t="s">
        <v>784</v>
      </c>
      <c r="F200" s="2399"/>
      <c r="G200" s="2400"/>
      <c r="H200" s="2401"/>
      <c r="L200" s="3497" t="s">
        <v>555</v>
      </c>
      <c r="M200" s="3507"/>
      <c r="N200" s="3680"/>
      <c r="O200" s="2412"/>
      <c r="P200" s="2413"/>
      <c r="Q200" s="2413"/>
      <c r="R200" s="2413"/>
      <c r="S200" s="2414"/>
      <c r="T200" s="1" t="s">
        <v>764</v>
      </c>
    </row>
    <row r="201" spans="1:20" ht="59.5" customHeight="1" outlineLevel="1" x14ac:dyDescent="0.35">
      <c r="B201" s="2415" t="s">
        <v>374</v>
      </c>
      <c r="C201" s="3496" t="s">
        <v>785</v>
      </c>
      <c r="D201" s="3630" t="s">
        <v>785</v>
      </c>
      <c r="E201" s="3631" t="s">
        <v>785</v>
      </c>
      <c r="F201" s="2399"/>
      <c r="G201" s="2400"/>
      <c r="H201" s="2401"/>
      <c r="I201" s="3496"/>
      <c r="J201" s="3496"/>
      <c r="K201" s="3496"/>
      <c r="L201" s="3497" t="s">
        <v>555</v>
      </c>
      <c r="M201" s="3507"/>
      <c r="N201" s="3680"/>
      <c r="O201" s="2412"/>
      <c r="P201" s="2413"/>
      <c r="Q201" s="2413"/>
      <c r="R201" s="2413"/>
      <c r="S201" s="2414"/>
      <c r="T201" s="1" t="s">
        <v>764</v>
      </c>
    </row>
    <row r="202" spans="1:20" ht="59.5" customHeight="1" outlineLevel="1" x14ac:dyDescent="0.35">
      <c r="B202" s="2415" t="s">
        <v>374</v>
      </c>
      <c r="C202" s="3496" t="s">
        <v>786</v>
      </c>
      <c r="D202" s="3630" t="s">
        <v>786</v>
      </c>
      <c r="E202" s="3631" t="s">
        <v>786</v>
      </c>
      <c r="F202" s="2399"/>
      <c r="G202" s="2400"/>
      <c r="H202" s="2401"/>
      <c r="I202" s="3496"/>
      <c r="J202" s="3496"/>
      <c r="K202" s="3496"/>
      <c r="L202" s="3497" t="s">
        <v>555</v>
      </c>
      <c r="M202" s="3507"/>
      <c r="N202" s="3680"/>
      <c r="O202" s="2412"/>
      <c r="P202" s="2413"/>
      <c r="Q202" s="2413"/>
      <c r="R202" s="2413"/>
      <c r="S202" s="2414"/>
      <c r="T202" s="1" t="s">
        <v>764</v>
      </c>
    </row>
    <row r="203" spans="1:20" ht="59.5" customHeight="1" outlineLevel="1" x14ac:dyDescent="0.35">
      <c r="B203" s="2415" t="s">
        <v>374</v>
      </c>
      <c r="C203" s="3496" t="s">
        <v>787</v>
      </c>
      <c r="D203" s="3630" t="s">
        <v>787</v>
      </c>
      <c r="E203" s="3631" t="s">
        <v>787</v>
      </c>
      <c r="F203" s="2399"/>
      <c r="G203" s="2400"/>
      <c r="H203" s="2401"/>
      <c r="I203" s="3496"/>
      <c r="J203" s="3496"/>
      <c r="K203" s="3496"/>
      <c r="L203" s="3497" t="s">
        <v>555</v>
      </c>
      <c r="M203" s="3507"/>
      <c r="N203" s="3680"/>
      <c r="O203" s="2412"/>
      <c r="P203" s="2413"/>
      <c r="Q203" s="2413"/>
      <c r="R203" s="2413"/>
      <c r="S203" s="2414"/>
      <c r="T203" s="1" t="s">
        <v>764</v>
      </c>
    </row>
    <row r="204" spans="1:20" ht="40" customHeight="1" x14ac:dyDescent="0.35">
      <c r="A204" s="2591" t="s">
        <v>760</v>
      </c>
      <c r="B204" s="76" t="s">
        <v>255</v>
      </c>
      <c r="C204" s="3678" t="s">
        <v>788</v>
      </c>
      <c r="D204" s="3678"/>
      <c r="E204" s="3678"/>
      <c r="F204" s="3679"/>
      <c r="G204" s="3679"/>
      <c r="H204" s="3679"/>
      <c r="I204" s="3681" t="s">
        <v>789</v>
      </c>
      <c r="J204" s="3681"/>
      <c r="K204" s="3681"/>
      <c r="L204" s="3497" t="s">
        <v>790</v>
      </c>
      <c r="M204" s="3507"/>
      <c r="N204" s="3680"/>
      <c r="O204" s="378"/>
      <c r="P204" s="379"/>
      <c r="Q204" s="379"/>
      <c r="R204" s="379"/>
      <c r="S204" s="380"/>
      <c r="T204" s="1" t="s">
        <v>764</v>
      </c>
    </row>
    <row r="205" spans="1:20" ht="59.5" customHeight="1" outlineLevel="1" x14ac:dyDescent="0.35">
      <c r="B205" s="2415" t="s">
        <v>255</v>
      </c>
      <c r="C205" s="3496" t="s">
        <v>791</v>
      </c>
      <c r="D205" s="3630" t="s">
        <v>791</v>
      </c>
      <c r="E205" s="3631" t="s">
        <v>791</v>
      </c>
      <c r="F205" s="2399"/>
      <c r="G205" s="2400"/>
      <c r="H205" s="2401"/>
      <c r="I205" s="3496" t="s">
        <v>658</v>
      </c>
      <c r="J205" s="3496"/>
      <c r="K205" s="3496"/>
      <c r="L205" s="3497" t="s">
        <v>790</v>
      </c>
      <c r="M205" s="3507"/>
      <c r="N205" s="3680"/>
      <c r="O205" s="2412"/>
      <c r="P205" s="2413"/>
      <c r="Q205" s="2413"/>
      <c r="R205" s="2413"/>
      <c r="S205" s="2414"/>
      <c r="T205" s="1" t="s">
        <v>764</v>
      </c>
    </row>
    <row r="206" spans="1:20" ht="59.5" customHeight="1" outlineLevel="1" x14ac:dyDescent="0.35">
      <c r="B206" s="2415" t="s">
        <v>255</v>
      </c>
      <c r="C206" s="3496" t="s">
        <v>792</v>
      </c>
      <c r="D206" s="3630" t="s">
        <v>792</v>
      </c>
      <c r="E206" s="3631" t="s">
        <v>792</v>
      </c>
      <c r="F206" s="2399"/>
      <c r="G206" s="2400"/>
      <c r="H206" s="2401"/>
      <c r="I206" s="3496" t="s">
        <v>658</v>
      </c>
      <c r="J206" s="3496"/>
      <c r="K206" s="3496"/>
      <c r="L206" s="3497" t="s">
        <v>790</v>
      </c>
      <c r="M206" s="3507"/>
      <c r="N206" s="3680"/>
      <c r="O206" s="2412"/>
      <c r="P206" s="2413"/>
      <c r="Q206" s="2413"/>
      <c r="R206" s="2413"/>
      <c r="S206" s="2414"/>
      <c r="T206" s="1" t="s">
        <v>764</v>
      </c>
    </row>
    <row r="207" spans="1:20" ht="59.5" customHeight="1" outlineLevel="1" x14ac:dyDescent="0.35">
      <c r="B207" s="2415" t="s">
        <v>255</v>
      </c>
      <c r="C207" s="3496" t="s">
        <v>793</v>
      </c>
      <c r="D207" s="3630" t="s">
        <v>793</v>
      </c>
      <c r="E207" s="3631" t="s">
        <v>793</v>
      </c>
      <c r="F207" s="2399"/>
      <c r="G207" s="2400"/>
      <c r="H207" s="2401"/>
      <c r="I207" s="3496" t="s">
        <v>658</v>
      </c>
      <c r="J207" s="3496"/>
      <c r="K207" s="3496"/>
      <c r="L207" s="3497" t="s">
        <v>790</v>
      </c>
      <c r="M207" s="3507"/>
      <c r="N207" s="3680"/>
      <c r="O207" s="2412"/>
      <c r="P207" s="2413"/>
      <c r="Q207" s="2413"/>
      <c r="R207" s="2413"/>
      <c r="S207" s="2414"/>
      <c r="T207" s="1" t="s">
        <v>764</v>
      </c>
    </row>
    <row r="208" spans="1:20" ht="59.5" customHeight="1" outlineLevel="1" x14ac:dyDescent="0.35">
      <c r="B208" s="2415" t="s">
        <v>255</v>
      </c>
      <c r="C208" s="3496" t="s">
        <v>794</v>
      </c>
      <c r="D208" s="3630" t="s">
        <v>794</v>
      </c>
      <c r="E208" s="3631" t="s">
        <v>794</v>
      </c>
      <c r="F208" s="2399"/>
      <c r="G208" s="2400"/>
      <c r="H208" s="2401"/>
      <c r="I208" s="3496" t="s">
        <v>658</v>
      </c>
      <c r="J208" s="3496"/>
      <c r="K208" s="3496"/>
      <c r="L208" s="3497" t="s">
        <v>790</v>
      </c>
      <c r="M208" s="3507"/>
      <c r="N208" s="3680"/>
      <c r="O208" s="2412"/>
      <c r="P208" s="2413"/>
      <c r="Q208" s="2413"/>
      <c r="R208" s="2413"/>
      <c r="S208" s="2414"/>
      <c r="T208" s="1" t="s">
        <v>764</v>
      </c>
    </row>
    <row r="209" spans="1:20" ht="59.5" customHeight="1" outlineLevel="1" x14ac:dyDescent="0.35">
      <c r="B209" s="2415" t="s">
        <v>255</v>
      </c>
      <c r="C209" s="3496" t="s">
        <v>795</v>
      </c>
      <c r="D209" s="3630" t="s">
        <v>795</v>
      </c>
      <c r="E209" s="3631" t="s">
        <v>795</v>
      </c>
      <c r="F209" s="2399"/>
      <c r="G209" s="2400"/>
      <c r="H209" s="2401"/>
      <c r="I209" s="3496" t="s">
        <v>658</v>
      </c>
      <c r="J209" s="3496"/>
      <c r="K209" s="3496"/>
      <c r="L209" s="3497" t="s">
        <v>790</v>
      </c>
      <c r="M209" s="3507"/>
      <c r="N209" s="3680"/>
      <c r="O209" s="2412"/>
      <c r="P209" s="2413"/>
      <c r="Q209" s="2413"/>
      <c r="R209" s="2413"/>
      <c r="S209" s="2414"/>
      <c r="T209" s="1" t="s">
        <v>764</v>
      </c>
    </row>
    <row r="210" spans="1:20" ht="59.5" customHeight="1" outlineLevel="1" x14ac:dyDescent="0.35">
      <c r="B210" s="2415" t="s">
        <v>255</v>
      </c>
      <c r="C210" s="3496" t="s">
        <v>796</v>
      </c>
      <c r="D210" s="3630" t="s">
        <v>796</v>
      </c>
      <c r="E210" s="3631" t="s">
        <v>796</v>
      </c>
      <c r="F210" s="2399"/>
      <c r="G210" s="2400"/>
      <c r="H210" s="2401"/>
      <c r="I210" s="3496" t="s">
        <v>658</v>
      </c>
      <c r="J210" s="3496"/>
      <c r="K210" s="3496"/>
      <c r="L210" s="3497" t="s">
        <v>790</v>
      </c>
      <c r="M210" s="3507"/>
      <c r="N210" s="3680"/>
      <c r="O210" s="2412"/>
      <c r="P210" s="2413"/>
      <c r="Q210" s="2413"/>
      <c r="R210" s="2413"/>
      <c r="S210" s="2414"/>
      <c r="T210" s="1" t="s">
        <v>764</v>
      </c>
    </row>
    <row r="211" spans="1:20" ht="59.5" customHeight="1" outlineLevel="1" x14ac:dyDescent="0.35">
      <c r="B211" s="2415" t="s">
        <v>255</v>
      </c>
      <c r="C211" s="3496" t="s">
        <v>797</v>
      </c>
      <c r="D211" s="3630" t="s">
        <v>797</v>
      </c>
      <c r="E211" s="3631" t="s">
        <v>797</v>
      </c>
      <c r="F211" s="2399"/>
      <c r="G211" s="2400"/>
      <c r="H211" s="2401"/>
      <c r="I211" s="3496" t="s">
        <v>658</v>
      </c>
      <c r="J211" s="3496"/>
      <c r="K211" s="3496"/>
      <c r="L211" s="3497" t="s">
        <v>790</v>
      </c>
      <c r="M211" s="3507"/>
      <c r="N211" s="3680"/>
      <c r="O211" s="2412"/>
      <c r="P211" s="2413"/>
      <c r="Q211" s="2413"/>
      <c r="R211" s="2413"/>
      <c r="S211" s="2414"/>
      <c r="T211" s="1" t="s">
        <v>764</v>
      </c>
    </row>
    <row r="212" spans="1:20" ht="59.5" customHeight="1" outlineLevel="1" x14ac:dyDescent="0.35">
      <c r="B212" s="2415" t="s">
        <v>255</v>
      </c>
      <c r="C212" s="3496" t="s">
        <v>798</v>
      </c>
      <c r="D212" s="3630" t="s">
        <v>798</v>
      </c>
      <c r="E212" s="3631" t="s">
        <v>798</v>
      </c>
      <c r="F212" s="2399"/>
      <c r="G212" s="2400"/>
      <c r="H212" s="2401"/>
      <c r="I212" s="3496" t="s">
        <v>658</v>
      </c>
      <c r="J212" s="3496"/>
      <c r="K212" s="3496"/>
      <c r="L212" s="3497" t="s">
        <v>790</v>
      </c>
      <c r="M212" s="3507"/>
      <c r="N212" s="3680"/>
      <c r="O212" s="2412"/>
      <c r="P212" s="2413"/>
      <c r="Q212" s="2413"/>
      <c r="R212" s="2413"/>
      <c r="S212" s="2414"/>
      <c r="T212" s="1" t="s">
        <v>764</v>
      </c>
    </row>
    <row r="213" spans="1:20" ht="59.5" customHeight="1" outlineLevel="1" x14ac:dyDescent="0.35">
      <c r="B213" s="2415" t="s">
        <v>255</v>
      </c>
      <c r="C213" s="3496" t="s">
        <v>799</v>
      </c>
      <c r="D213" s="3630" t="s">
        <v>799</v>
      </c>
      <c r="E213" s="3631" t="s">
        <v>799</v>
      </c>
      <c r="F213" s="2399"/>
      <c r="G213" s="2400"/>
      <c r="H213" s="2401"/>
      <c r="I213" s="3496" t="s">
        <v>658</v>
      </c>
      <c r="J213" s="3496"/>
      <c r="K213" s="3496"/>
      <c r="L213" s="3497" t="s">
        <v>790</v>
      </c>
      <c r="M213" s="3507"/>
      <c r="N213" s="3680"/>
      <c r="O213" s="2412"/>
      <c r="P213" s="2413"/>
      <c r="Q213" s="2413"/>
      <c r="R213" s="2413"/>
      <c r="S213" s="2414"/>
      <c r="T213" s="1" t="s">
        <v>764</v>
      </c>
    </row>
    <row r="214" spans="1:20" ht="59.5" customHeight="1" outlineLevel="1" x14ac:dyDescent="0.35">
      <c r="B214" s="2415" t="s">
        <v>255</v>
      </c>
      <c r="C214" s="3496" t="s">
        <v>800</v>
      </c>
      <c r="D214" s="3630" t="s">
        <v>800</v>
      </c>
      <c r="E214" s="3631" t="s">
        <v>800</v>
      </c>
      <c r="F214" s="2399"/>
      <c r="G214" s="2400"/>
      <c r="H214" s="2401"/>
      <c r="I214" s="3496" t="s">
        <v>658</v>
      </c>
      <c r="J214" s="3496"/>
      <c r="K214" s="3496"/>
      <c r="L214" s="3497" t="s">
        <v>790</v>
      </c>
      <c r="M214" s="3507"/>
      <c r="N214" s="3680"/>
      <c r="O214" s="2412"/>
      <c r="P214" s="2413"/>
      <c r="Q214" s="2413"/>
      <c r="R214" s="2413"/>
      <c r="S214" s="2414"/>
      <c r="T214" s="1" t="s">
        <v>764</v>
      </c>
    </row>
    <row r="215" spans="1:20" ht="40" customHeight="1" x14ac:dyDescent="0.35">
      <c r="B215" s="3644" t="s">
        <v>801</v>
      </c>
      <c r="C215" s="3645"/>
      <c r="D215" s="3645"/>
      <c r="E215" s="3645"/>
      <c r="F215" s="3645"/>
      <c r="G215" s="3645"/>
      <c r="H215" s="3645"/>
      <c r="I215" s="3645"/>
      <c r="J215" s="3645"/>
      <c r="K215" s="3645"/>
      <c r="L215" s="3645"/>
      <c r="M215" s="3645"/>
      <c r="N215" s="3645"/>
      <c r="O215" s="3645"/>
      <c r="P215" s="3645"/>
      <c r="Q215" s="3645"/>
      <c r="R215" s="3645"/>
      <c r="S215" s="3646"/>
    </row>
    <row r="216" spans="1:20" ht="40" customHeight="1" x14ac:dyDescent="0.35">
      <c r="A216" s="2591" t="s">
        <v>777</v>
      </c>
      <c r="B216" s="76" t="s">
        <v>395</v>
      </c>
      <c r="C216" s="3678" t="s">
        <v>802</v>
      </c>
      <c r="D216" s="3678"/>
      <c r="E216" s="3678"/>
      <c r="F216" s="3632" t="s">
        <v>656</v>
      </c>
      <c r="G216" s="3632"/>
      <c r="H216" s="3632"/>
      <c r="L216" s="3632" t="s">
        <v>555</v>
      </c>
      <c r="M216" s="3632"/>
      <c r="N216" s="3632"/>
      <c r="O216" s="77"/>
      <c r="P216" s="78"/>
      <c r="Q216" s="78"/>
      <c r="R216" s="78"/>
      <c r="S216" s="79"/>
      <c r="T216" s="1" t="s">
        <v>764</v>
      </c>
    </row>
    <row r="217" spans="1:20" ht="59.5" customHeight="1" outlineLevel="1" x14ac:dyDescent="0.35">
      <c r="B217" s="2415" t="s">
        <v>395</v>
      </c>
      <c r="C217" s="3496" t="s">
        <v>803</v>
      </c>
      <c r="D217" s="3630" t="s">
        <v>803</v>
      </c>
      <c r="E217" s="3631" t="s">
        <v>803</v>
      </c>
      <c r="F217" s="2399"/>
      <c r="G217" s="2400"/>
      <c r="H217" s="2401"/>
      <c r="I217" s="3496" t="s">
        <v>658</v>
      </c>
      <c r="J217" s="3496"/>
      <c r="K217" s="3496"/>
      <c r="L217" s="3632" t="s">
        <v>555</v>
      </c>
      <c r="M217" s="3632"/>
      <c r="N217" s="3632"/>
      <c r="O217" s="2412"/>
      <c r="P217" s="2413"/>
      <c r="Q217" s="2413"/>
      <c r="R217" s="2413"/>
      <c r="S217" s="2414"/>
      <c r="T217" s="1" t="s">
        <v>764</v>
      </c>
    </row>
    <row r="218" spans="1:20" ht="59.5" customHeight="1" outlineLevel="1" x14ac:dyDescent="0.35">
      <c r="B218" s="2415" t="s">
        <v>395</v>
      </c>
      <c r="C218" s="3496" t="s">
        <v>804</v>
      </c>
      <c r="D218" s="3630" t="s">
        <v>804</v>
      </c>
      <c r="E218" s="3631" t="s">
        <v>804</v>
      </c>
      <c r="F218" s="2399"/>
      <c r="G218" s="2400"/>
      <c r="H218" s="2401"/>
      <c r="I218" s="3496" t="s">
        <v>658</v>
      </c>
      <c r="J218" s="3496"/>
      <c r="K218" s="3496"/>
      <c r="L218" s="3632" t="s">
        <v>555</v>
      </c>
      <c r="M218" s="3632"/>
      <c r="N218" s="3632"/>
      <c r="O218" s="2412"/>
      <c r="P218" s="2413"/>
      <c r="Q218" s="2413"/>
      <c r="R218" s="2413"/>
      <c r="S218" s="2414"/>
      <c r="T218" s="1" t="s">
        <v>764</v>
      </c>
    </row>
    <row r="219" spans="1:20" ht="59.5" customHeight="1" outlineLevel="1" x14ac:dyDescent="0.35">
      <c r="B219" s="2415" t="s">
        <v>395</v>
      </c>
      <c r="C219" s="3496" t="s">
        <v>805</v>
      </c>
      <c r="D219" s="3630" t="s">
        <v>805</v>
      </c>
      <c r="E219" s="3631" t="s">
        <v>805</v>
      </c>
      <c r="F219" s="2399"/>
      <c r="G219" s="2400"/>
      <c r="H219" s="2401"/>
      <c r="I219" s="3496" t="s">
        <v>658</v>
      </c>
      <c r="J219" s="3496"/>
      <c r="K219" s="3496"/>
      <c r="L219" s="3632" t="s">
        <v>555</v>
      </c>
      <c r="M219" s="3632"/>
      <c r="N219" s="3632"/>
      <c r="O219" s="2412"/>
      <c r="P219" s="2413"/>
      <c r="Q219" s="2413"/>
      <c r="R219" s="2413"/>
      <c r="S219" s="2414"/>
      <c r="T219" s="1" t="s">
        <v>764</v>
      </c>
    </row>
    <row r="220" spans="1:20" ht="59.5" customHeight="1" outlineLevel="1" x14ac:dyDescent="0.35">
      <c r="B220" s="2415" t="s">
        <v>395</v>
      </c>
      <c r="C220" s="3496" t="s">
        <v>806</v>
      </c>
      <c r="D220" s="3630" t="s">
        <v>806</v>
      </c>
      <c r="E220" s="3631" t="s">
        <v>806</v>
      </c>
      <c r="F220" s="2399"/>
      <c r="G220" s="2400"/>
      <c r="H220" s="2401"/>
      <c r="I220" s="3496" t="s">
        <v>658</v>
      </c>
      <c r="J220" s="3496"/>
      <c r="K220" s="3496"/>
      <c r="L220" s="3632" t="s">
        <v>555</v>
      </c>
      <c r="M220" s="3632"/>
      <c r="N220" s="3632"/>
      <c r="O220" s="2412"/>
      <c r="P220" s="2413"/>
      <c r="Q220" s="2413"/>
      <c r="R220" s="2413"/>
      <c r="S220" s="2414"/>
      <c r="T220" s="1" t="s">
        <v>764</v>
      </c>
    </row>
    <row r="221" spans="1:20" ht="40" customHeight="1" x14ac:dyDescent="0.35">
      <c r="A221" s="2591" t="s">
        <v>807</v>
      </c>
      <c r="B221" s="76" t="s">
        <v>353</v>
      </c>
      <c r="C221" s="3496" t="s">
        <v>808</v>
      </c>
      <c r="D221" s="3496"/>
      <c r="E221" s="3496"/>
      <c r="F221" s="3632" t="s">
        <v>809</v>
      </c>
      <c r="G221" s="3632"/>
      <c r="H221" s="3632"/>
      <c r="I221" s="3496"/>
      <c r="J221" s="3496"/>
      <c r="K221" s="3496"/>
      <c r="L221" s="3632" t="s">
        <v>555</v>
      </c>
      <c r="M221" s="3632"/>
      <c r="N221" s="3632"/>
      <c r="O221" s="77"/>
      <c r="P221" s="78"/>
      <c r="Q221" s="78"/>
      <c r="R221" s="78"/>
      <c r="S221" s="79"/>
      <c r="T221" s="1" t="s">
        <v>764</v>
      </c>
    </row>
    <row r="222" spans="1:20" ht="86.5" customHeight="1" outlineLevel="1" x14ac:dyDescent="0.35">
      <c r="B222" s="2415" t="s">
        <v>353</v>
      </c>
      <c r="C222" s="3496" t="s">
        <v>810</v>
      </c>
      <c r="D222" s="3630" t="s">
        <v>803</v>
      </c>
      <c r="E222" s="3631" t="s">
        <v>803</v>
      </c>
      <c r="F222" s="2399"/>
      <c r="G222" s="2400"/>
      <c r="H222" s="2401"/>
      <c r="I222" s="3632" t="s">
        <v>809</v>
      </c>
      <c r="J222" s="3632"/>
      <c r="K222" s="3632"/>
      <c r="L222" s="3632" t="s">
        <v>555</v>
      </c>
      <c r="M222" s="3632"/>
      <c r="N222" s="3632"/>
      <c r="O222" s="2412"/>
      <c r="P222" s="2413"/>
      <c r="Q222" s="2413"/>
      <c r="R222" s="2413"/>
      <c r="S222" s="2414"/>
      <c r="T222" s="1" t="s">
        <v>764</v>
      </c>
    </row>
    <row r="223" spans="1:20" ht="86.15" customHeight="1" outlineLevel="1" x14ac:dyDescent="0.35">
      <c r="B223" s="2415" t="s">
        <v>353</v>
      </c>
      <c r="C223" s="3496" t="s">
        <v>811</v>
      </c>
      <c r="D223" s="3630" t="s">
        <v>804</v>
      </c>
      <c r="E223" s="3631" t="s">
        <v>804</v>
      </c>
      <c r="F223" s="2399"/>
      <c r="G223" s="2400"/>
      <c r="H223" s="2401"/>
      <c r="I223" s="3632" t="s">
        <v>809</v>
      </c>
      <c r="J223" s="3632"/>
      <c r="K223" s="3632"/>
      <c r="L223" s="3632" t="s">
        <v>555</v>
      </c>
      <c r="M223" s="3632"/>
      <c r="N223" s="3632"/>
      <c r="O223" s="2412"/>
      <c r="P223" s="2413"/>
      <c r="Q223" s="2413"/>
      <c r="R223" s="2413"/>
      <c r="S223" s="2414"/>
      <c r="T223" s="1" t="s">
        <v>764</v>
      </c>
    </row>
    <row r="224" spans="1:20" ht="89.15" customHeight="1" outlineLevel="1" x14ac:dyDescent="0.35">
      <c r="B224" s="2415" t="s">
        <v>353</v>
      </c>
      <c r="C224" s="3496" t="s">
        <v>812</v>
      </c>
      <c r="D224" s="3630" t="s">
        <v>805</v>
      </c>
      <c r="E224" s="3631" t="s">
        <v>805</v>
      </c>
      <c r="F224" s="2399"/>
      <c r="G224" s="2400"/>
      <c r="H224" s="2401"/>
      <c r="I224" s="3632" t="s">
        <v>813</v>
      </c>
      <c r="J224" s="3632"/>
      <c r="K224" s="3632"/>
      <c r="L224" s="3632" t="s">
        <v>555</v>
      </c>
      <c r="M224" s="3632"/>
      <c r="N224" s="3632"/>
      <c r="O224" s="2412"/>
      <c r="P224" s="2413"/>
      <c r="Q224" s="2413"/>
      <c r="R224" s="2413"/>
      <c r="S224" s="2414"/>
      <c r="T224" s="1" t="s">
        <v>764</v>
      </c>
    </row>
    <row r="225" spans="1:20" ht="59.5" customHeight="1" outlineLevel="1" x14ac:dyDescent="0.35">
      <c r="B225" s="2415" t="s">
        <v>353</v>
      </c>
      <c r="C225" s="3496" t="s">
        <v>806</v>
      </c>
      <c r="D225" s="3630" t="s">
        <v>806</v>
      </c>
      <c r="E225" s="3631" t="s">
        <v>806</v>
      </c>
      <c r="F225" s="2399"/>
      <c r="G225" s="2400"/>
      <c r="H225" s="2401"/>
      <c r="I225" s="3632" t="s">
        <v>809</v>
      </c>
      <c r="J225" s="3632"/>
      <c r="K225" s="3632"/>
      <c r="L225" s="3632" t="s">
        <v>555</v>
      </c>
      <c r="M225" s="3632"/>
      <c r="N225" s="3632"/>
      <c r="O225" s="2412"/>
      <c r="P225" s="2413"/>
      <c r="Q225" s="2413"/>
      <c r="R225" s="2413"/>
      <c r="S225" s="2414"/>
      <c r="T225" s="1" t="s">
        <v>764</v>
      </c>
    </row>
    <row r="226" spans="1:20" ht="40" customHeight="1" x14ac:dyDescent="0.35">
      <c r="B226" s="3644" t="s">
        <v>814</v>
      </c>
      <c r="C226" s="3645"/>
      <c r="D226" s="3645"/>
      <c r="E226" s="3645"/>
      <c r="F226" s="3645"/>
      <c r="G226" s="3645"/>
      <c r="H226" s="3645"/>
      <c r="I226" s="3645"/>
      <c r="J226" s="3645"/>
      <c r="K226" s="3645"/>
      <c r="L226" s="3645"/>
      <c r="M226" s="3645"/>
      <c r="N226" s="3645"/>
      <c r="O226" s="3645"/>
      <c r="P226" s="3645"/>
      <c r="Q226" s="3645"/>
      <c r="R226" s="3645"/>
      <c r="S226" s="3646"/>
    </row>
    <row r="227" spans="1:20" ht="95.5" customHeight="1" x14ac:dyDescent="0.35">
      <c r="A227" s="2591" t="s">
        <v>807</v>
      </c>
      <c r="B227" s="76" t="s">
        <v>355</v>
      </c>
      <c r="C227" s="3496" t="s">
        <v>815</v>
      </c>
      <c r="D227" s="3496"/>
      <c r="E227" s="3496"/>
      <c r="F227" s="3496" t="s">
        <v>816</v>
      </c>
      <c r="G227" s="3496"/>
      <c r="H227" s="3496"/>
      <c r="L227" s="3647" t="s">
        <v>817</v>
      </c>
      <c r="M227" s="3648"/>
      <c r="N227" s="3649"/>
      <c r="O227" s="77"/>
      <c r="P227" s="78"/>
      <c r="Q227" s="78"/>
      <c r="R227" s="78"/>
      <c r="S227" s="79"/>
      <c r="T227" s="1" t="s">
        <v>764</v>
      </c>
    </row>
    <row r="228" spans="1:20" ht="59.5" customHeight="1" outlineLevel="1" x14ac:dyDescent="0.35">
      <c r="B228" s="2415" t="s">
        <v>355</v>
      </c>
      <c r="C228" s="3496" t="s">
        <v>818</v>
      </c>
      <c r="D228" s="3630" t="s">
        <v>819</v>
      </c>
      <c r="E228" s="3631" t="s">
        <v>819</v>
      </c>
      <c r="F228" s="2399"/>
      <c r="G228" s="2400"/>
      <c r="H228" s="2401"/>
      <c r="I228" s="3407" t="s">
        <v>820</v>
      </c>
      <c r="J228" s="3556"/>
      <c r="K228" s="3557"/>
      <c r="L228" s="3650"/>
      <c r="M228" s="3651"/>
      <c r="N228" s="3652"/>
      <c r="O228" s="2412"/>
      <c r="P228" s="2413"/>
      <c r="Q228" s="2413"/>
      <c r="R228" s="2413"/>
      <c r="S228" s="2414"/>
      <c r="T228" s="1" t="s">
        <v>764</v>
      </c>
    </row>
    <row r="229" spans="1:20" ht="59.5" customHeight="1" outlineLevel="1" x14ac:dyDescent="0.35">
      <c r="B229" s="2415" t="s">
        <v>355</v>
      </c>
      <c r="C229" s="3496" t="s">
        <v>821</v>
      </c>
      <c r="D229" s="3630" t="s">
        <v>821</v>
      </c>
      <c r="E229" s="3631" t="s">
        <v>821</v>
      </c>
      <c r="F229" s="2399"/>
      <c r="G229" s="2400"/>
      <c r="H229" s="2401"/>
      <c r="I229" s="3562" t="s">
        <v>822</v>
      </c>
      <c r="J229" s="3563"/>
      <c r="K229" s="3564"/>
      <c r="L229" s="3650"/>
      <c r="M229" s="3651"/>
      <c r="N229" s="3652"/>
      <c r="O229" s="2412"/>
      <c r="P229" s="2413"/>
      <c r="Q229" s="2413"/>
      <c r="R229" s="2413"/>
      <c r="S229" s="2414"/>
      <c r="T229" s="1" t="s">
        <v>764</v>
      </c>
    </row>
    <row r="230" spans="1:20" ht="59.5" customHeight="1" outlineLevel="1" x14ac:dyDescent="0.35">
      <c r="B230" s="2415" t="s">
        <v>355</v>
      </c>
      <c r="C230" s="3496" t="s">
        <v>823</v>
      </c>
      <c r="D230" s="3630" t="s">
        <v>823</v>
      </c>
      <c r="E230" s="3631" t="s">
        <v>823</v>
      </c>
      <c r="F230" s="2399"/>
      <c r="G230" s="2400"/>
      <c r="H230" s="2401"/>
      <c r="I230" s="3398" t="s">
        <v>824</v>
      </c>
      <c r="J230" s="3463"/>
      <c r="K230" s="3464"/>
      <c r="L230" s="3675"/>
      <c r="M230" s="3676"/>
      <c r="N230" s="3677"/>
      <c r="O230" s="2412"/>
      <c r="P230" s="2413"/>
      <c r="Q230" s="2413"/>
      <c r="R230" s="2413"/>
      <c r="S230" s="2414"/>
      <c r="T230" s="1" t="s">
        <v>764</v>
      </c>
    </row>
    <row r="231" spans="1:20" ht="40" customHeight="1" x14ac:dyDescent="0.35">
      <c r="B231" s="76" t="s">
        <v>271</v>
      </c>
      <c r="C231" s="3496" t="s">
        <v>825</v>
      </c>
      <c r="D231" s="3496"/>
      <c r="E231" s="3496"/>
      <c r="F231" s="3496" t="s">
        <v>816</v>
      </c>
      <c r="G231" s="3496"/>
      <c r="H231" s="3496"/>
      <c r="I231" s="3496"/>
      <c r="J231" s="3496"/>
      <c r="K231" s="3496"/>
      <c r="L231" s="3496" t="s">
        <v>826</v>
      </c>
      <c r="M231" s="3496"/>
      <c r="N231" s="3496"/>
      <c r="O231" s="77"/>
      <c r="P231" s="78"/>
      <c r="Q231" s="78"/>
      <c r="R231" s="78"/>
      <c r="S231" s="79"/>
      <c r="T231" s="1" t="s">
        <v>764</v>
      </c>
    </row>
    <row r="232" spans="1:20" ht="224.15" customHeight="1" outlineLevel="1" x14ac:dyDescent="0.35">
      <c r="B232" s="2415" t="s">
        <v>271</v>
      </c>
      <c r="C232" s="3496" t="s">
        <v>827</v>
      </c>
      <c r="D232" s="3630" t="s">
        <v>828</v>
      </c>
      <c r="E232" s="3631" t="s">
        <v>828</v>
      </c>
      <c r="F232" s="2399"/>
      <c r="G232" s="2400"/>
      <c r="H232" s="2401"/>
      <c r="I232" s="3496" t="s">
        <v>829</v>
      </c>
      <c r="J232" s="3496"/>
      <c r="K232" s="3496"/>
      <c r="L232" s="3496" t="s">
        <v>826</v>
      </c>
      <c r="M232" s="3496"/>
      <c r="N232" s="3496"/>
      <c r="O232" s="2412"/>
      <c r="P232" s="2413"/>
      <c r="Q232" s="2413"/>
      <c r="R232" s="2413"/>
      <c r="S232" s="2414"/>
      <c r="T232" s="1" t="s">
        <v>764</v>
      </c>
    </row>
    <row r="233" spans="1:20" ht="131.5" customHeight="1" outlineLevel="1" x14ac:dyDescent="0.35">
      <c r="B233" s="2415" t="s">
        <v>271</v>
      </c>
      <c r="C233" s="3496" t="s">
        <v>830</v>
      </c>
      <c r="D233" s="3630" t="s">
        <v>831</v>
      </c>
      <c r="E233" s="3631" t="s">
        <v>831</v>
      </c>
      <c r="F233" s="2399"/>
      <c r="G233" s="2400"/>
      <c r="H233" s="2401"/>
      <c r="I233" s="3496" t="s">
        <v>832</v>
      </c>
      <c r="J233" s="3496"/>
      <c r="K233" s="3496"/>
      <c r="L233" s="3496" t="s">
        <v>826</v>
      </c>
      <c r="M233" s="3496"/>
      <c r="N233" s="3496"/>
      <c r="O233" s="2412"/>
      <c r="P233" s="2413"/>
      <c r="Q233" s="2413"/>
      <c r="R233" s="2413"/>
      <c r="S233" s="2414"/>
      <c r="T233" s="1" t="s">
        <v>764</v>
      </c>
    </row>
    <row r="234" spans="1:20" ht="40" customHeight="1" x14ac:dyDescent="0.35">
      <c r="B234" s="3644" t="s">
        <v>833</v>
      </c>
      <c r="C234" s="3645"/>
      <c r="D234" s="3645"/>
      <c r="E234" s="3645"/>
      <c r="F234" s="3645"/>
      <c r="G234" s="3645"/>
      <c r="H234" s="3645"/>
      <c r="I234" s="3645"/>
      <c r="J234" s="3645"/>
      <c r="K234" s="3645"/>
      <c r="L234" s="3645"/>
      <c r="M234" s="3645"/>
      <c r="N234" s="3645"/>
      <c r="O234" s="3645"/>
      <c r="P234" s="3645"/>
      <c r="Q234" s="3645"/>
      <c r="R234" s="3645"/>
      <c r="S234" s="3646"/>
    </row>
    <row r="235" spans="1:20" ht="50.15" customHeight="1" x14ac:dyDescent="0.35">
      <c r="A235" s="2591" t="s">
        <v>834</v>
      </c>
      <c r="B235" s="76" t="s">
        <v>272</v>
      </c>
      <c r="C235" s="3496" t="s">
        <v>835</v>
      </c>
      <c r="D235" s="3496"/>
      <c r="E235" s="3496"/>
      <c r="F235" s="3632" t="s">
        <v>836</v>
      </c>
      <c r="G235" s="3632"/>
      <c r="H235" s="3632"/>
      <c r="I235" s="3496" t="s">
        <v>274</v>
      </c>
      <c r="J235" s="3496"/>
      <c r="K235" s="3496"/>
      <c r="L235" s="3496" t="s">
        <v>837</v>
      </c>
      <c r="M235" s="3496"/>
      <c r="N235" s="3496"/>
      <c r="O235" s="77"/>
      <c r="P235" s="78"/>
      <c r="Q235" s="78"/>
      <c r="R235" s="78"/>
      <c r="S235" s="79"/>
    </row>
    <row r="236" spans="1:20" ht="73" customHeight="1" outlineLevel="1" x14ac:dyDescent="0.35">
      <c r="B236" s="2415" t="s">
        <v>272</v>
      </c>
      <c r="C236" s="3496" t="s">
        <v>838</v>
      </c>
      <c r="D236" s="3630" t="s">
        <v>838</v>
      </c>
      <c r="E236" s="3631" t="s">
        <v>838</v>
      </c>
      <c r="F236" s="2399"/>
      <c r="G236" s="2400"/>
      <c r="H236" s="2401"/>
      <c r="I236" s="3496" t="s">
        <v>274</v>
      </c>
      <c r="J236" s="3496"/>
      <c r="K236" s="3496"/>
      <c r="L236" s="3496" t="s">
        <v>837</v>
      </c>
      <c r="M236" s="3496"/>
      <c r="N236" s="3496"/>
      <c r="O236" s="2412"/>
      <c r="P236" s="2413"/>
      <c r="Q236" s="2413"/>
      <c r="R236" s="2413"/>
      <c r="S236" s="2414"/>
    </row>
    <row r="237" spans="1:20" ht="86.15" customHeight="1" outlineLevel="1" x14ac:dyDescent="0.35">
      <c r="B237" s="2415" t="s">
        <v>272</v>
      </c>
      <c r="C237" s="3496" t="s">
        <v>839</v>
      </c>
      <c r="D237" s="3630" t="s">
        <v>839</v>
      </c>
      <c r="E237" s="3631" t="s">
        <v>839</v>
      </c>
      <c r="F237" s="2399"/>
      <c r="G237" s="2400"/>
      <c r="H237" s="2401"/>
      <c r="I237" s="3665" t="s">
        <v>840</v>
      </c>
      <c r="J237" s="3496"/>
      <c r="K237" s="3496"/>
      <c r="L237" s="3496" t="s">
        <v>837</v>
      </c>
      <c r="M237" s="3496"/>
      <c r="N237" s="3496"/>
      <c r="O237" s="2412"/>
      <c r="P237" s="2413"/>
      <c r="Q237" s="2413"/>
      <c r="R237" s="2413"/>
      <c r="S237" s="2414"/>
    </row>
    <row r="238" spans="1:20" ht="80.150000000000006" customHeight="1" outlineLevel="1" x14ac:dyDescent="0.35">
      <c r="B238" s="2415" t="s">
        <v>272</v>
      </c>
      <c r="C238" s="3496" t="s">
        <v>841</v>
      </c>
      <c r="D238" s="3630" t="s">
        <v>841</v>
      </c>
      <c r="E238" s="3631" t="s">
        <v>841</v>
      </c>
      <c r="F238" s="2399"/>
      <c r="G238" s="2400"/>
      <c r="H238" s="2401"/>
      <c r="I238" s="3496"/>
      <c r="J238" s="3496"/>
      <c r="K238" s="3496"/>
      <c r="L238" s="3496" t="s">
        <v>507</v>
      </c>
      <c r="M238" s="3496"/>
      <c r="N238" s="3496"/>
      <c r="O238" s="2412"/>
      <c r="P238" s="2413"/>
      <c r="Q238" s="2413"/>
      <c r="R238" s="2413"/>
      <c r="S238" s="2414"/>
    </row>
    <row r="239" spans="1:20" ht="40" customHeight="1" x14ac:dyDescent="0.35">
      <c r="B239" s="3644" t="s">
        <v>842</v>
      </c>
      <c r="C239" s="3645"/>
      <c r="D239" s="3645"/>
      <c r="E239" s="3645"/>
      <c r="F239" s="3645"/>
      <c r="G239" s="3645"/>
      <c r="H239" s="3645"/>
      <c r="I239" s="3645"/>
      <c r="J239" s="3645"/>
      <c r="K239" s="3645"/>
      <c r="L239" s="3645"/>
      <c r="M239" s="3645"/>
      <c r="N239" s="3645"/>
      <c r="O239" s="3645"/>
      <c r="P239" s="3645"/>
      <c r="Q239" s="3645"/>
      <c r="R239" s="3645"/>
      <c r="S239" s="3646"/>
    </row>
    <row r="240" spans="1:20" ht="40" customHeight="1" x14ac:dyDescent="0.35">
      <c r="B240" s="76" t="s">
        <v>289</v>
      </c>
      <c r="C240" s="3496" t="s">
        <v>843</v>
      </c>
      <c r="D240" s="3496"/>
      <c r="E240" s="3496"/>
      <c r="F240" s="3632" t="s">
        <v>844</v>
      </c>
      <c r="G240" s="3632"/>
      <c r="H240" s="3632"/>
      <c r="I240" s="3496"/>
      <c r="J240" s="3496"/>
      <c r="K240" s="3496"/>
      <c r="L240" s="3496" t="s">
        <v>27</v>
      </c>
      <c r="M240" s="3496"/>
      <c r="N240" s="3496"/>
      <c r="O240" s="80"/>
      <c r="P240" s="78"/>
      <c r="Q240" s="78"/>
      <c r="R240" s="78"/>
      <c r="S240" s="79"/>
    </row>
    <row r="241" spans="2:19" ht="86.15" customHeight="1" outlineLevel="1" x14ac:dyDescent="0.35">
      <c r="B241" s="2415" t="s">
        <v>289</v>
      </c>
      <c r="C241" s="3496" t="s">
        <v>845</v>
      </c>
      <c r="D241" s="3630" t="s">
        <v>845</v>
      </c>
      <c r="E241" s="3631" t="s">
        <v>845</v>
      </c>
      <c r="F241" s="2399"/>
      <c r="G241" s="2400"/>
      <c r="H241" s="2401"/>
      <c r="I241" s="3496"/>
      <c r="J241" s="3496"/>
      <c r="K241" s="3496"/>
      <c r="L241" s="3496" t="s">
        <v>27</v>
      </c>
      <c r="M241" s="3496"/>
      <c r="N241" s="3496"/>
      <c r="O241" s="2412"/>
      <c r="P241" s="2413"/>
      <c r="Q241" s="2413"/>
      <c r="R241" s="2413"/>
      <c r="S241" s="2414"/>
    </row>
    <row r="242" spans="2:19" ht="80.150000000000006" customHeight="1" outlineLevel="1" x14ac:dyDescent="0.35">
      <c r="B242" s="2415" t="s">
        <v>289</v>
      </c>
      <c r="C242" s="3496" t="s">
        <v>846</v>
      </c>
      <c r="D242" s="3630" t="s">
        <v>846</v>
      </c>
      <c r="E242" s="3631" t="s">
        <v>846</v>
      </c>
      <c r="F242" s="2399"/>
      <c r="G242" s="2400"/>
      <c r="H242" s="2401"/>
      <c r="I242" s="3496"/>
      <c r="J242" s="3496"/>
      <c r="K242" s="3496"/>
      <c r="L242" s="3496" t="s">
        <v>27</v>
      </c>
      <c r="M242" s="3496"/>
      <c r="N242" s="3496"/>
      <c r="O242" s="2412"/>
      <c r="P242" s="2413"/>
      <c r="Q242" s="2413"/>
      <c r="R242" s="2413"/>
      <c r="S242" s="2414"/>
    </row>
    <row r="243" spans="2:19" ht="50.15" customHeight="1" x14ac:dyDescent="0.35">
      <c r="B243" s="76" t="s">
        <v>292</v>
      </c>
      <c r="C243" s="3496" t="s">
        <v>847</v>
      </c>
      <c r="D243" s="3496"/>
      <c r="E243" s="3496"/>
      <c r="F243" s="3632" t="s">
        <v>391</v>
      </c>
      <c r="G243" s="3632"/>
      <c r="H243" s="3632"/>
      <c r="I243" s="3407" t="s">
        <v>848</v>
      </c>
      <c r="J243" s="3556"/>
      <c r="K243" s="3557"/>
      <c r="L243" s="3647" t="s">
        <v>27</v>
      </c>
      <c r="M243" s="3648"/>
      <c r="N243" s="3649"/>
      <c r="O243" s="80"/>
      <c r="P243" s="78"/>
      <c r="Q243" s="78"/>
      <c r="R243" s="78"/>
      <c r="S243" s="79"/>
    </row>
    <row r="244" spans="2:19" ht="73" customHeight="1" outlineLevel="1" x14ac:dyDescent="0.35">
      <c r="B244" s="2415" t="s">
        <v>292</v>
      </c>
      <c r="C244" s="3496" t="s">
        <v>849</v>
      </c>
      <c r="D244" s="3630" t="s">
        <v>849</v>
      </c>
      <c r="E244" s="3631" t="s">
        <v>849</v>
      </c>
      <c r="F244" s="2399"/>
      <c r="G244" s="2400"/>
      <c r="H244" s="2401"/>
      <c r="I244" s="3650"/>
      <c r="J244" s="3651"/>
      <c r="K244" s="3652"/>
      <c r="L244" s="3650"/>
      <c r="M244" s="3651"/>
      <c r="N244" s="3652"/>
      <c r="O244" s="2412"/>
      <c r="P244" s="2413"/>
      <c r="Q244" s="2413"/>
      <c r="R244" s="2413"/>
      <c r="S244" s="2414"/>
    </row>
    <row r="245" spans="2:19" ht="86.15" customHeight="1" outlineLevel="1" x14ac:dyDescent="0.35">
      <c r="B245" s="2415" t="s">
        <v>292</v>
      </c>
      <c r="C245" s="3496" t="s">
        <v>850</v>
      </c>
      <c r="D245" s="3630" t="s">
        <v>850</v>
      </c>
      <c r="E245" s="3631" t="s">
        <v>850</v>
      </c>
      <c r="F245" s="2399"/>
      <c r="G245" s="2400"/>
      <c r="H245" s="2401"/>
      <c r="I245" s="3650"/>
      <c r="J245" s="3651"/>
      <c r="K245" s="3652"/>
      <c r="L245" s="3650"/>
      <c r="M245" s="3651"/>
      <c r="N245" s="3652"/>
      <c r="O245" s="2412"/>
      <c r="P245" s="2413"/>
      <c r="Q245" s="2413"/>
      <c r="R245" s="2413"/>
      <c r="S245" s="2414"/>
    </row>
    <row r="246" spans="2:19" ht="107.15" customHeight="1" outlineLevel="1" x14ac:dyDescent="0.35">
      <c r="B246" s="2415" t="s">
        <v>292</v>
      </c>
      <c r="C246" s="3496" t="s">
        <v>851</v>
      </c>
      <c r="D246" s="3630" t="s">
        <v>851</v>
      </c>
      <c r="E246" s="3631" t="s">
        <v>851</v>
      </c>
      <c r="F246" s="2399"/>
      <c r="G246" s="2400"/>
      <c r="H246" s="2401"/>
      <c r="I246" s="3650"/>
      <c r="J246" s="3651"/>
      <c r="K246" s="3652"/>
      <c r="L246" s="3650"/>
      <c r="M246" s="3651"/>
      <c r="N246" s="3652"/>
      <c r="O246" s="2412"/>
      <c r="P246" s="2413"/>
      <c r="Q246" s="2413"/>
      <c r="R246" s="2413"/>
      <c r="S246" s="2414"/>
    </row>
    <row r="247" spans="2:19" ht="86.15" customHeight="1" outlineLevel="1" x14ac:dyDescent="0.35">
      <c r="B247" s="2415" t="s">
        <v>292</v>
      </c>
      <c r="C247" s="3496" t="s">
        <v>852</v>
      </c>
      <c r="D247" s="3630" t="s">
        <v>852</v>
      </c>
      <c r="E247" s="3631" t="s">
        <v>852</v>
      </c>
      <c r="F247" s="2399"/>
      <c r="G247" s="2400"/>
      <c r="H247" s="2401"/>
      <c r="I247" s="3650"/>
      <c r="J247" s="3651"/>
      <c r="K247" s="3652"/>
      <c r="L247" s="3650"/>
      <c r="M247" s="3651"/>
      <c r="N247" s="3652"/>
      <c r="O247" s="2412"/>
      <c r="P247" s="2413"/>
      <c r="Q247" s="2413"/>
      <c r="R247" s="2413"/>
      <c r="S247" s="2414"/>
    </row>
    <row r="248" spans="2:19" ht="80.150000000000006" customHeight="1" outlineLevel="1" x14ac:dyDescent="0.35">
      <c r="B248" s="2415" t="s">
        <v>292</v>
      </c>
      <c r="C248" s="3496" t="s">
        <v>853</v>
      </c>
      <c r="D248" s="3630" t="s">
        <v>853</v>
      </c>
      <c r="E248" s="3631" t="s">
        <v>853</v>
      </c>
      <c r="F248" s="2399"/>
      <c r="G248" s="2400"/>
      <c r="H248" s="2401"/>
      <c r="I248" s="3675"/>
      <c r="J248" s="3676"/>
      <c r="K248" s="3677"/>
      <c r="L248" s="3675"/>
      <c r="M248" s="3676"/>
      <c r="N248" s="3677"/>
      <c r="O248" s="2412"/>
      <c r="P248" s="2413"/>
      <c r="Q248" s="2413"/>
      <c r="R248" s="2413"/>
      <c r="S248" s="2414"/>
    </row>
    <row r="249" spans="2:19" ht="40" customHeight="1" x14ac:dyDescent="0.35">
      <c r="B249" s="76" t="s">
        <v>295</v>
      </c>
      <c r="C249" s="3496" t="s">
        <v>854</v>
      </c>
      <c r="D249" s="3496"/>
      <c r="E249" s="3496"/>
      <c r="F249" s="3496" t="s">
        <v>855</v>
      </c>
      <c r="G249" s="3496"/>
      <c r="H249" s="3496"/>
      <c r="I249" s="3496"/>
      <c r="J249" s="3496"/>
      <c r="K249" s="3496"/>
      <c r="L249" s="3496" t="s">
        <v>27</v>
      </c>
      <c r="M249" s="3496"/>
      <c r="N249" s="3496"/>
      <c r="O249" s="80"/>
      <c r="P249" s="78"/>
      <c r="Q249" s="78"/>
      <c r="R249" s="78"/>
      <c r="S249" s="79"/>
    </row>
    <row r="250" spans="2:19" ht="86.15" customHeight="1" outlineLevel="1" x14ac:dyDescent="0.35">
      <c r="B250" s="2415" t="s">
        <v>295</v>
      </c>
      <c r="C250" s="3496" t="s">
        <v>856</v>
      </c>
      <c r="D250" s="3630" t="s">
        <v>856</v>
      </c>
      <c r="E250" s="3631" t="s">
        <v>856</v>
      </c>
      <c r="F250" s="2399"/>
      <c r="G250" s="2400"/>
      <c r="H250" s="2401"/>
      <c r="I250" s="3496" t="s">
        <v>857</v>
      </c>
      <c r="J250" s="3496"/>
      <c r="K250" s="3496"/>
      <c r="L250" s="3496" t="s">
        <v>27</v>
      </c>
      <c r="M250" s="3496"/>
      <c r="N250" s="3496"/>
      <c r="O250" s="2412"/>
      <c r="P250" s="2413"/>
      <c r="Q250" s="2413"/>
      <c r="R250" s="2413"/>
      <c r="S250" s="2414"/>
    </row>
    <row r="251" spans="2:19" ht="73" customHeight="1" outlineLevel="1" x14ac:dyDescent="0.35">
      <c r="B251" s="2415" t="s">
        <v>295</v>
      </c>
      <c r="C251" s="3496" t="s">
        <v>858</v>
      </c>
      <c r="D251" s="3630" t="s">
        <v>858</v>
      </c>
      <c r="E251" s="3631" t="s">
        <v>858</v>
      </c>
      <c r="F251" s="2399"/>
      <c r="G251" s="2400"/>
      <c r="H251" s="2401"/>
      <c r="I251" s="3496" t="s">
        <v>857</v>
      </c>
      <c r="J251" s="3496"/>
      <c r="K251" s="3496"/>
      <c r="L251" s="3496" t="s">
        <v>27</v>
      </c>
      <c r="M251" s="3496"/>
      <c r="N251" s="3496"/>
      <c r="O251" s="2412"/>
      <c r="P251" s="2413"/>
      <c r="Q251" s="2413"/>
      <c r="R251" s="2413"/>
      <c r="S251" s="2414"/>
    </row>
    <row r="252" spans="2:19" ht="86.15" customHeight="1" outlineLevel="1" x14ac:dyDescent="0.35">
      <c r="B252" s="2415" t="s">
        <v>295</v>
      </c>
      <c r="C252" s="3496" t="s">
        <v>859</v>
      </c>
      <c r="D252" s="3630" t="s">
        <v>859</v>
      </c>
      <c r="E252" s="3631" t="s">
        <v>859</v>
      </c>
      <c r="F252" s="2399"/>
      <c r="G252" s="2400"/>
      <c r="H252" s="2401"/>
      <c r="I252" s="3496" t="s">
        <v>857</v>
      </c>
      <c r="J252" s="3496"/>
      <c r="K252" s="3496"/>
      <c r="L252" s="3496" t="s">
        <v>27</v>
      </c>
      <c r="M252" s="3496"/>
      <c r="N252" s="3496"/>
      <c r="O252" s="2412"/>
      <c r="P252" s="2413"/>
      <c r="Q252" s="2413"/>
      <c r="R252" s="2413"/>
      <c r="S252" s="2414"/>
    </row>
    <row r="253" spans="2:19" ht="80.150000000000006" customHeight="1" outlineLevel="1" x14ac:dyDescent="0.35">
      <c r="B253" s="2415" t="s">
        <v>295</v>
      </c>
      <c r="C253" s="3496" t="s">
        <v>860</v>
      </c>
      <c r="D253" s="3630" t="s">
        <v>860</v>
      </c>
      <c r="E253" s="3631" t="s">
        <v>860</v>
      </c>
      <c r="F253" s="2399"/>
      <c r="G253" s="2400"/>
      <c r="H253" s="2401"/>
      <c r="I253" s="3496"/>
      <c r="J253" s="3496"/>
      <c r="K253" s="3496"/>
      <c r="L253" s="3496" t="s">
        <v>27</v>
      </c>
      <c r="M253" s="3496"/>
      <c r="N253" s="3496"/>
      <c r="O253" s="2412"/>
      <c r="P253" s="2413"/>
      <c r="Q253" s="2413"/>
      <c r="R253" s="2413"/>
      <c r="S253" s="2414"/>
    </row>
    <row r="254" spans="2:19" ht="40" customHeight="1" x14ac:dyDescent="0.35">
      <c r="B254" s="3644" t="s">
        <v>861</v>
      </c>
      <c r="C254" s="3645"/>
      <c r="D254" s="3645"/>
      <c r="E254" s="3645"/>
      <c r="F254" s="3645"/>
      <c r="G254" s="3645"/>
      <c r="H254" s="3645"/>
      <c r="I254" s="3645"/>
      <c r="J254" s="3645"/>
      <c r="K254" s="3645"/>
      <c r="L254" s="3645"/>
      <c r="M254" s="3645"/>
      <c r="N254" s="3645"/>
      <c r="O254" s="3645"/>
      <c r="P254" s="3645"/>
      <c r="Q254" s="3645"/>
      <c r="R254" s="3645"/>
      <c r="S254" s="3646"/>
    </row>
    <row r="255" spans="2:19" ht="40" customHeight="1" x14ac:dyDescent="0.35">
      <c r="B255" s="76" t="s">
        <v>298</v>
      </c>
      <c r="C255" s="3496" t="s">
        <v>862</v>
      </c>
      <c r="D255" s="3496"/>
      <c r="E255" s="3496"/>
      <c r="F255" s="3496" t="s">
        <v>863</v>
      </c>
      <c r="G255" s="3496"/>
      <c r="H255" s="3496"/>
      <c r="I255" s="3496"/>
      <c r="J255" s="3496"/>
      <c r="K255" s="3496"/>
      <c r="L255" s="3496" t="s">
        <v>716</v>
      </c>
      <c r="M255" s="3496"/>
      <c r="N255" s="3496"/>
      <c r="O255" s="80"/>
      <c r="P255" s="78"/>
      <c r="Q255" s="78"/>
      <c r="R255" s="78"/>
      <c r="S255" s="79"/>
    </row>
    <row r="256" spans="2:19" ht="86.15" customHeight="1" outlineLevel="1" x14ac:dyDescent="0.35">
      <c r="B256" s="2415" t="s">
        <v>298</v>
      </c>
      <c r="C256" s="3496" t="s">
        <v>864</v>
      </c>
      <c r="D256" s="3630" t="s">
        <v>864</v>
      </c>
      <c r="E256" s="3631" t="s">
        <v>864</v>
      </c>
      <c r="F256" s="2399"/>
      <c r="G256" s="2400"/>
      <c r="H256" s="2401"/>
      <c r="I256" s="3496" t="s">
        <v>391</v>
      </c>
      <c r="J256" s="3496"/>
      <c r="K256" s="3496"/>
      <c r="L256" s="3496" t="s">
        <v>716</v>
      </c>
      <c r="M256" s="3496"/>
      <c r="N256" s="3496"/>
      <c r="O256" s="2412"/>
      <c r="P256" s="2413"/>
      <c r="Q256" s="2413"/>
      <c r="R256" s="2413"/>
      <c r="S256" s="2414"/>
    </row>
    <row r="257" spans="2:19" ht="86.15" customHeight="1" outlineLevel="1" x14ac:dyDescent="0.35">
      <c r="B257" s="2415" t="s">
        <v>298</v>
      </c>
      <c r="C257" s="3496" t="s">
        <v>865</v>
      </c>
      <c r="D257" s="3630" t="s">
        <v>865</v>
      </c>
      <c r="E257" s="3631" t="s">
        <v>865</v>
      </c>
      <c r="F257" s="2399"/>
      <c r="G257" s="2400"/>
      <c r="H257" s="2401"/>
      <c r="I257" s="3496"/>
      <c r="J257" s="3496"/>
      <c r="K257" s="3496"/>
      <c r="L257" s="3496" t="s">
        <v>716</v>
      </c>
      <c r="M257" s="3496"/>
      <c r="N257" s="3496"/>
      <c r="O257" s="2412"/>
      <c r="P257" s="2413"/>
      <c r="Q257" s="2413"/>
      <c r="R257" s="2413"/>
      <c r="S257" s="2414"/>
    </row>
    <row r="258" spans="2:19" ht="40" customHeight="1" x14ac:dyDescent="0.35">
      <c r="B258" s="3644" t="s">
        <v>866</v>
      </c>
      <c r="C258" s="3645"/>
      <c r="D258" s="3645"/>
      <c r="E258" s="3645"/>
      <c r="F258" s="3645"/>
      <c r="G258" s="3645"/>
      <c r="H258" s="3645"/>
      <c r="I258" s="3645"/>
      <c r="J258" s="3645"/>
      <c r="K258" s="3645"/>
      <c r="L258" s="3645"/>
      <c r="M258" s="3645"/>
      <c r="N258" s="3645"/>
      <c r="O258" s="3645"/>
      <c r="P258" s="3645"/>
      <c r="Q258" s="3645"/>
      <c r="R258" s="3645"/>
      <c r="S258" s="3646"/>
    </row>
    <row r="259" spans="2:19" ht="63.65" customHeight="1" x14ac:dyDescent="0.35">
      <c r="B259" s="76" t="s">
        <v>257</v>
      </c>
      <c r="C259" s="3496" t="s">
        <v>867</v>
      </c>
      <c r="D259" s="3496"/>
      <c r="E259" s="3496"/>
      <c r="F259" s="3706" t="s">
        <v>868</v>
      </c>
      <c r="G259" s="3706"/>
      <c r="H259" s="3706"/>
      <c r="I259" s="3496"/>
      <c r="J259" s="3496"/>
      <c r="K259" s="3496"/>
      <c r="L259" s="3496" t="s">
        <v>790</v>
      </c>
      <c r="M259" s="3496"/>
      <c r="N259" s="3496"/>
      <c r="O259" s="80"/>
      <c r="P259" s="78"/>
      <c r="Q259" s="78"/>
      <c r="R259" s="78"/>
      <c r="S259" s="79"/>
    </row>
    <row r="260" spans="2:19" ht="86.15" customHeight="1" outlineLevel="1" x14ac:dyDescent="0.35">
      <c r="B260" s="2415" t="s">
        <v>257</v>
      </c>
      <c r="C260" s="3496" t="s">
        <v>869</v>
      </c>
      <c r="D260" s="3630" t="s">
        <v>869</v>
      </c>
      <c r="E260" s="3631" t="s">
        <v>869</v>
      </c>
      <c r="F260" s="2399"/>
      <c r="G260" s="2400"/>
      <c r="H260" s="2401"/>
      <c r="I260" s="3496" t="s">
        <v>870</v>
      </c>
      <c r="J260" s="3496"/>
      <c r="K260" s="3496"/>
      <c r="L260" s="3496" t="s">
        <v>790</v>
      </c>
      <c r="M260" s="3496"/>
      <c r="N260" s="3496"/>
      <c r="O260" s="2412"/>
      <c r="P260" s="2413"/>
      <c r="Q260" s="2413"/>
      <c r="R260" s="2413"/>
      <c r="S260" s="2414"/>
    </row>
    <row r="261" spans="2:19" ht="73" customHeight="1" outlineLevel="1" x14ac:dyDescent="0.35">
      <c r="B261" s="2415" t="s">
        <v>257</v>
      </c>
      <c r="C261" s="3496" t="s">
        <v>871</v>
      </c>
      <c r="D261" s="3630" t="s">
        <v>871</v>
      </c>
      <c r="E261" s="3631" t="s">
        <v>871</v>
      </c>
      <c r="F261" s="2399"/>
      <c r="G261" s="2400"/>
      <c r="H261" s="2401"/>
      <c r="I261" s="3496" t="s">
        <v>872</v>
      </c>
      <c r="J261" s="3496"/>
      <c r="K261" s="3496"/>
      <c r="L261" s="3496" t="s">
        <v>790</v>
      </c>
      <c r="M261" s="3496"/>
      <c r="N261" s="3496"/>
      <c r="O261" s="2412"/>
      <c r="P261" s="2413"/>
      <c r="Q261" s="2413"/>
      <c r="R261" s="2413"/>
      <c r="S261" s="2414"/>
    </row>
    <row r="262" spans="2:19" ht="86.15" customHeight="1" outlineLevel="1" x14ac:dyDescent="0.35">
      <c r="B262" s="2415" t="s">
        <v>257</v>
      </c>
      <c r="C262" s="3496" t="s">
        <v>873</v>
      </c>
      <c r="D262" s="3630" t="s">
        <v>873</v>
      </c>
      <c r="E262" s="3631" t="s">
        <v>873</v>
      </c>
      <c r="F262" s="2399"/>
      <c r="G262" s="2400"/>
      <c r="H262" s="2401"/>
      <c r="I262" s="3496" t="s">
        <v>874</v>
      </c>
      <c r="J262" s="3496"/>
      <c r="K262" s="3496"/>
      <c r="L262" s="3496" t="s">
        <v>790</v>
      </c>
      <c r="M262" s="3496"/>
      <c r="N262" s="3496"/>
      <c r="O262" s="2412"/>
      <c r="P262" s="2413"/>
      <c r="Q262" s="2413"/>
      <c r="R262" s="2413"/>
      <c r="S262" s="2414"/>
    </row>
    <row r="263" spans="2:19" ht="80.150000000000006" customHeight="1" outlineLevel="1" x14ac:dyDescent="0.35">
      <c r="B263" s="2415" t="s">
        <v>257</v>
      </c>
      <c r="C263" s="3496" t="s">
        <v>875</v>
      </c>
      <c r="D263" s="3630" t="s">
        <v>875</v>
      </c>
      <c r="E263" s="3631" t="s">
        <v>875</v>
      </c>
      <c r="F263" s="2399"/>
      <c r="G263" s="2400"/>
      <c r="H263" s="2401"/>
      <c r="I263" s="3496" t="s">
        <v>876</v>
      </c>
      <c r="J263" s="3496"/>
      <c r="K263" s="3496"/>
      <c r="L263" s="3496" t="s">
        <v>790</v>
      </c>
      <c r="M263" s="3496"/>
      <c r="N263" s="3496"/>
      <c r="O263" s="2412"/>
      <c r="P263" s="2413"/>
      <c r="Q263" s="2413"/>
      <c r="R263" s="2413"/>
      <c r="S263" s="2414"/>
    </row>
    <row r="264" spans="2:19" ht="56.15" customHeight="1" x14ac:dyDescent="0.35">
      <c r="B264" s="76" t="s">
        <v>259</v>
      </c>
      <c r="C264" s="3496" t="s">
        <v>877</v>
      </c>
      <c r="D264" s="3496"/>
      <c r="E264" s="3496"/>
      <c r="F264" s="3706" t="s">
        <v>868</v>
      </c>
      <c r="G264" s="3706"/>
      <c r="H264" s="3706"/>
      <c r="I264" s="3496"/>
      <c r="J264" s="3496"/>
      <c r="K264" s="3496"/>
      <c r="L264" s="3496" t="s">
        <v>790</v>
      </c>
      <c r="M264" s="3496"/>
      <c r="N264" s="3496"/>
      <c r="O264" s="80"/>
      <c r="P264" s="78"/>
      <c r="Q264" s="78"/>
      <c r="R264" s="78"/>
      <c r="S264" s="79"/>
    </row>
    <row r="265" spans="2:19" ht="86.15" customHeight="1" outlineLevel="1" x14ac:dyDescent="0.35">
      <c r="B265" s="2415" t="s">
        <v>259</v>
      </c>
      <c r="C265" s="3496" t="s">
        <v>878</v>
      </c>
      <c r="D265" s="3630" t="s">
        <v>878</v>
      </c>
      <c r="E265" s="3631" t="s">
        <v>878</v>
      </c>
      <c r="F265" s="2399"/>
      <c r="G265" s="2400"/>
      <c r="H265" s="2401"/>
      <c r="I265" s="3496" t="s">
        <v>879</v>
      </c>
      <c r="J265" s="3496"/>
      <c r="K265" s="3496"/>
      <c r="L265" s="3496" t="s">
        <v>790</v>
      </c>
      <c r="M265" s="3496"/>
      <c r="N265" s="3496"/>
      <c r="O265" s="2412"/>
      <c r="P265" s="2413"/>
      <c r="Q265" s="2413"/>
      <c r="R265" s="2413"/>
      <c r="S265" s="2414"/>
    </row>
    <row r="266" spans="2:19" ht="73" customHeight="1" outlineLevel="1" x14ac:dyDescent="0.35">
      <c r="B266" s="2415" t="s">
        <v>259</v>
      </c>
      <c r="C266" s="3496" t="s">
        <v>880</v>
      </c>
      <c r="D266" s="3630" t="s">
        <v>880</v>
      </c>
      <c r="E266" s="3631" t="s">
        <v>880</v>
      </c>
      <c r="F266" s="2399"/>
      <c r="G266" s="2400"/>
      <c r="H266" s="2401"/>
      <c r="I266" s="3496" t="s">
        <v>881</v>
      </c>
      <c r="J266" s="3496"/>
      <c r="K266" s="3496"/>
      <c r="L266" s="3496" t="s">
        <v>790</v>
      </c>
      <c r="M266" s="3496"/>
      <c r="N266" s="3496"/>
      <c r="O266" s="2412"/>
      <c r="P266" s="2413"/>
      <c r="Q266" s="2413"/>
      <c r="R266" s="2413"/>
      <c r="S266" s="2414"/>
    </row>
    <row r="267" spans="2:19" ht="86.15" customHeight="1" outlineLevel="1" x14ac:dyDescent="0.35">
      <c r="B267" s="2415" t="s">
        <v>259</v>
      </c>
      <c r="C267" s="3496" t="s">
        <v>882</v>
      </c>
      <c r="D267" s="3630" t="s">
        <v>882</v>
      </c>
      <c r="E267" s="3631" t="s">
        <v>882</v>
      </c>
      <c r="F267" s="2399"/>
      <c r="G267" s="2400"/>
      <c r="H267" s="2401"/>
      <c r="I267" s="3496" t="s">
        <v>883</v>
      </c>
      <c r="J267" s="3496"/>
      <c r="K267" s="3496"/>
      <c r="L267" s="3496" t="s">
        <v>790</v>
      </c>
      <c r="M267" s="3496"/>
      <c r="N267" s="3496"/>
      <c r="O267" s="2412"/>
      <c r="P267" s="2413"/>
      <c r="Q267" s="2413"/>
      <c r="R267" s="2413"/>
      <c r="S267" s="2414"/>
    </row>
    <row r="268" spans="2:19" ht="73" customHeight="1" outlineLevel="1" x14ac:dyDescent="0.35">
      <c r="B268" s="2415" t="s">
        <v>259</v>
      </c>
      <c r="C268" s="3496" t="s">
        <v>884</v>
      </c>
      <c r="D268" s="3630" t="s">
        <v>884</v>
      </c>
      <c r="E268" s="3631" t="s">
        <v>884</v>
      </c>
      <c r="F268" s="2399"/>
      <c r="G268" s="2400"/>
      <c r="H268" s="2401"/>
      <c r="I268" s="3496" t="s">
        <v>885</v>
      </c>
      <c r="J268" s="3496"/>
      <c r="K268" s="3496"/>
      <c r="L268" s="3496" t="s">
        <v>790</v>
      </c>
      <c r="M268" s="3496"/>
      <c r="N268" s="3496"/>
      <c r="O268" s="2412"/>
      <c r="P268" s="2413"/>
      <c r="Q268" s="2413"/>
      <c r="R268" s="2413"/>
      <c r="S268" s="2414"/>
    </row>
    <row r="269" spans="2:19" ht="86.15" customHeight="1" outlineLevel="1" x14ac:dyDescent="0.35">
      <c r="B269" s="2415" t="s">
        <v>259</v>
      </c>
      <c r="C269" s="3496" t="s">
        <v>886</v>
      </c>
      <c r="D269" s="3630" t="s">
        <v>886</v>
      </c>
      <c r="E269" s="3631" t="s">
        <v>886</v>
      </c>
      <c r="F269" s="2399"/>
      <c r="G269" s="2400"/>
      <c r="H269" s="2401"/>
      <c r="I269" s="3496" t="s">
        <v>887</v>
      </c>
      <c r="J269" s="3496"/>
      <c r="K269" s="3496"/>
      <c r="L269" s="3496" t="s">
        <v>790</v>
      </c>
      <c r="M269" s="3496"/>
      <c r="N269" s="3496"/>
      <c r="O269" s="2412"/>
      <c r="P269" s="2413"/>
      <c r="Q269" s="2413"/>
      <c r="R269" s="2413"/>
      <c r="S269" s="2414"/>
    </row>
    <row r="270" spans="2:19" ht="80.150000000000006" customHeight="1" outlineLevel="1" x14ac:dyDescent="0.35">
      <c r="B270" s="2415" t="s">
        <v>259</v>
      </c>
      <c r="C270" s="3496" t="s">
        <v>888</v>
      </c>
      <c r="D270" s="3630" t="s">
        <v>888</v>
      </c>
      <c r="E270" s="3631" t="s">
        <v>888</v>
      </c>
      <c r="F270" s="2399"/>
      <c r="G270" s="2400"/>
      <c r="H270" s="2401"/>
      <c r="I270" s="3496" t="s">
        <v>889</v>
      </c>
      <c r="J270" s="3496"/>
      <c r="K270" s="3496"/>
      <c r="L270" s="3496" t="s">
        <v>790</v>
      </c>
      <c r="M270" s="3496"/>
      <c r="N270" s="3496"/>
      <c r="O270" s="2412"/>
      <c r="P270" s="2413"/>
      <c r="Q270" s="2413"/>
      <c r="R270" s="2413"/>
      <c r="S270" s="2414"/>
    </row>
    <row r="271" spans="2:19" ht="55" customHeight="1" x14ac:dyDescent="0.35">
      <c r="B271" s="76" t="s">
        <v>262</v>
      </c>
      <c r="C271" s="3496" t="s">
        <v>890</v>
      </c>
      <c r="D271" s="3496"/>
      <c r="E271" s="3496"/>
      <c r="F271" s="3706" t="s">
        <v>868</v>
      </c>
      <c r="G271" s="3706"/>
      <c r="H271" s="3706"/>
      <c r="I271" s="3496"/>
      <c r="J271" s="3496"/>
      <c r="K271" s="3496"/>
      <c r="L271" s="3496" t="s">
        <v>790</v>
      </c>
      <c r="M271" s="3496"/>
      <c r="N271" s="3496"/>
      <c r="O271" s="80"/>
      <c r="P271" s="78"/>
      <c r="Q271" s="78"/>
      <c r="R271" s="78"/>
      <c r="S271" s="79"/>
    </row>
    <row r="272" spans="2:19" ht="86.15" customHeight="1" outlineLevel="1" x14ac:dyDescent="0.35">
      <c r="B272" s="2415" t="s">
        <v>262</v>
      </c>
      <c r="C272" s="3496" t="s">
        <v>891</v>
      </c>
      <c r="D272" s="3630" t="s">
        <v>891</v>
      </c>
      <c r="E272" s="3631" t="s">
        <v>891</v>
      </c>
      <c r="F272" s="2399"/>
      <c r="G272" s="2400"/>
      <c r="H272" s="2401"/>
      <c r="I272" s="3496" t="s">
        <v>892</v>
      </c>
      <c r="J272" s="3496"/>
      <c r="K272" s="3496"/>
      <c r="L272" s="3496" t="s">
        <v>790</v>
      </c>
      <c r="M272" s="3496"/>
      <c r="N272" s="3496"/>
      <c r="O272" s="2412"/>
      <c r="P272" s="2413"/>
      <c r="Q272" s="2413"/>
      <c r="R272" s="2413"/>
      <c r="S272" s="2414"/>
    </row>
    <row r="273" spans="2:19" ht="73" customHeight="1" outlineLevel="1" x14ac:dyDescent="0.35">
      <c r="B273" s="2415" t="s">
        <v>262</v>
      </c>
      <c r="C273" s="3496" t="s">
        <v>893</v>
      </c>
      <c r="D273" s="3630" t="s">
        <v>893</v>
      </c>
      <c r="E273" s="3631" t="s">
        <v>893</v>
      </c>
      <c r="F273" s="2399"/>
      <c r="G273" s="2400"/>
      <c r="H273" s="2401"/>
      <c r="I273" s="3496" t="s">
        <v>894</v>
      </c>
      <c r="J273" s="3496"/>
      <c r="K273" s="3496"/>
      <c r="L273" s="3496" t="s">
        <v>790</v>
      </c>
      <c r="M273" s="3496"/>
      <c r="N273" s="3496"/>
      <c r="O273" s="2412"/>
      <c r="P273" s="2413"/>
      <c r="Q273" s="2413"/>
      <c r="R273" s="2413"/>
      <c r="S273" s="2414"/>
    </row>
    <row r="274" spans="2:19" ht="86.15" customHeight="1" outlineLevel="1" x14ac:dyDescent="0.35">
      <c r="B274" s="2415" t="s">
        <v>262</v>
      </c>
      <c r="C274" s="3496" t="s">
        <v>895</v>
      </c>
      <c r="D274" s="3630" t="s">
        <v>895</v>
      </c>
      <c r="E274" s="3631" t="s">
        <v>895</v>
      </c>
      <c r="F274" s="2399"/>
      <c r="G274" s="2400"/>
      <c r="H274" s="2401"/>
      <c r="I274" s="3496" t="s">
        <v>896</v>
      </c>
      <c r="J274" s="3496"/>
      <c r="K274" s="3496"/>
      <c r="L274" s="3496" t="s">
        <v>790</v>
      </c>
      <c r="M274" s="3496"/>
      <c r="N274" s="3496"/>
      <c r="O274" s="2412"/>
      <c r="P274" s="2413"/>
      <c r="Q274" s="2413"/>
      <c r="R274" s="2413"/>
      <c r="S274" s="2414"/>
    </row>
    <row r="275" spans="2:19" ht="51.65" customHeight="1" x14ac:dyDescent="0.35">
      <c r="B275" s="76" t="s">
        <v>265</v>
      </c>
      <c r="C275" s="3496" t="s">
        <v>897</v>
      </c>
      <c r="D275" s="3496"/>
      <c r="E275" s="3496"/>
      <c r="F275" s="3706" t="s">
        <v>868</v>
      </c>
      <c r="G275" s="3706"/>
      <c r="H275" s="3706"/>
      <c r="I275" s="3496"/>
      <c r="J275" s="3496"/>
      <c r="K275" s="3496"/>
      <c r="L275" s="3496" t="s">
        <v>790</v>
      </c>
      <c r="M275" s="3496"/>
      <c r="N275" s="3496"/>
      <c r="O275" s="80"/>
      <c r="P275" s="78"/>
      <c r="Q275" s="78"/>
      <c r="R275" s="78"/>
      <c r="S275" s="79"/>
    </row>
    <row r="276" spans="2:19" ht="86.15" customHeight="1" outlineLevel="1" x14ac:dyDescent="0.35">
      <c r="B276" s="2415" t="s">
        <v>265</v>
      </c>
      <c r="C276" s="3496" t="s">
        <v>898</v>
      </c>
      <c r="D276" s="3630" t="s">
        <v>898</v>
      </c>
      <c r="E276" s="3631" t="s">
        <v>898</v>
      </c>
      <c r="F276" s="2399"/>
      <c r="G276" s="2400"/>
      <c r="H276" s="2401"/>
      <c r="I276" s="3496" t="s">
        <v>899</v>
      </c>
      <c r="J276" s="3496"/>
      <c r="K276" s="3496"/>
      <c r="L276" s="3496" t="s">
        <v>790</v>
      </c>
      <c r="M276" s="3496"/>
      <c r="N276" s="3496"/>
      <c r="O276" s="2412"/>
      <c r="P276" s="2413"/>
      <c r="Q276" s="2413"/>
      <c r="R276" s="2413"/>
      <c r="S276" s="2414"/>
    </row>
    <row r="277" spans="2:19" ht="73" customHeight="1" outlineLevel="1" x14ac:dyDescent="0.35">
      <c r="B277" s="2415" t="s">
        <v>265</v>
      </c>
      <c r="C277" s="3496" t="s">
        <v>900</v>
      </c>
      <c r="D277" s="3630" t="s">
        <v>900</v>
      </c>
      <c r="E277" s="3631" t="s">
        <v>900</v>
      </c>
      <c r="F277" s="2399"/>
      <c r="G277" s="2400"/>
      <c r="H277" s="2401"/>
      <c r="I277" s="3407" t="s">
        <v>901</v>
      </c>
      <c r="J277" s="3556"/>
      <c r="K277" s="3557"/>
      <c r="L277" s="3496" t="s">
        <v>790</v>
      </c>
      <c r="M277" s="3496"/>
      <c r="N277" s="3496"/>
      <c r="O277" s="2412"/>
      <c r="P277" s="2413"/>
      <c r="Q277" s="2413"/>
      <c r="R277" s="2413"/>
      <c r="S277" s="2414"/>
    </row>
    <row r="278" spans="2:19" ht="86.15" customHeight="1" outlineLevel="1" x14ac:dyDescent="0.35">
      <c r="B278" s="2415" t="s">
        <v>265</v>
      </c>
      <c r="C278" s="3496" t="s">
        <v>902</v>
      </c>
      <c r="D278" s="3630" t="s">
        <v>902</v>
      </c>
      <c r="E278" s="3631" t="s">
        <v>902</v>
      </c>
      <c r="F278" s="2399"/>
      <c r="G278" s="2400"/>
      <c r="H278" s="2401"/>
      <c r="I278" s="3562"/>
      <c r="J278" s="3563"/>
      <c r="K278" s="3564"/>
      <c r="L278" s="3496" t="s">
        <v>790</v>
      </c>
      <c r="M278" s="3496"/>
      <c r="N278" s="3496"/>
      <c r="O278" s="2412"/>
      <c r="P278" s="2413"/>
      <c r="Q278" s="2413"/>
      <c r="R278" s="2413"/>
      <c r="S278" s="2414"/>
    </row>
    <row r="279" spans="2:19" ht="73" customHeight="1" outlineLevel="1" x14ac:dyDescent="0.35">
      <c r="B279" s="2415" t="s">
        <v>265</v>
      </c>
      <c r="C279" s="3496" t="s">
        <v>903</v>
      </c>
      <c r="D279" s="3630" t="s">
        <v>903</v>
      </c>
      <c r="E279" s="3631" t="s">
        <v>903</v>
      </c>
      <c r="F279" s="2399"/>
      <c r="G279" s="2400"/>
      <c r="H279" s="2401"/>
      <c r="I279" s="3562"/>
      <c r="J279" s="3563"/>
      <c r="K279" s="3564"/>
      <c r="L279" s="3496" t="s">
        <v>790</v>
      </c>
      <c r="M279" s="3496"/>
      <c r="N279" s="3496"/>
      <c r="O279" s="2412"/>
      <c r="P279" s="2413"/>
      <c r="Q279" s="2413"/>
      <c r="R279" s="2413"/>
      <c r="S279" s="2414"/>
    </row>
    <row r="280" spans="2:19" ht="86.15" customHeight="1" outlineLevel="1" x14ac:dyDescent="0.35">
      <c r="B280" s="2415" t="s">
        <v>265</v>
      </c>
      <c r="C280" s="3496" t="s">
        <v>904</v>
      </c>
      <c r="D280" s="3630" t="s">
        <v>904</v>
      </c>
      <c r="E280" s="3631" t="s">
        <v>904</v>
      </c>
      <c r="F280" s="2399"/>
      <c r="G280" s="2400"/>
      <c r="H280" s="2401"/>
      <c r="I280" s="3562"/>
      <c r="J280" s="3563"/>
      <c r="K280" s="3564"/>
      <c r="L280" s="3496" t="s">
        <v>790</v>
      </c>
      <c r="M280" s="3496"/>
      <c r="N280" s="3496"/>
      <c r="O280" s="2412"/>
      <c r="P280" s="2413"/>
      <c r="Q280" s="2413"/>
      <c r="R280" s="2413"/>
      <c r="S280" s="2414"/>
    </row>
    <row r="281" spans="2:19" ht="80.150000000000006" customHeight="1" outlineLevel="1" x14ac:dyDescent="0.35">
      <c r="B281" s="2415" t="s">
        <v>265</v>
      </c>
      <c r="C281" s="3496" t="s">
        <v>905</v>
      </c>
      <c r="D281" s="3630" t="s">
        <v>905</v>
      </c>
      <c r="E281" s="3631" t="s">
        <v>905</v>
      </c>
      <c r="F281" s="2399"/>
      <c r="G281" s="2400"/>
      <c r="H281" s="2401"/>
      <c r="I281" s="3562"/>
      <c r="J281" s="3563"/>
      <c r="K281" s="3564"/>
      <c r="L281" s="3496" t="s">
        <v>790</v>
      </c>
      <c r="M281" s="3496"/>
      <c r="N281" s="3496"/>
      <c r="O281" s="2412"/>
      <c r="P281" s="2413"/>
      <c r="Q281" s="2413"/>
      <c r="R281" s="2413"/>
      <c r="S281" s="2414"/>
    </row>
    <row r="282" spans="2:19" ht="86.15" customHeight="1" outlineLevel="1" x14ac:dyDescent="0.35">
      <c r="B282" s="2415" t="s">
        <v>265</v>
      </c>
      <c r="C282" s="3496" t="s">
        <v>906</v>
      </c>
      <c r="D282" s="3630" t="s">
        <v>906</v>
      </c>
      <c r="E282" s="3631" t="s">
        <v>906</v>
      </c>
      <c r="F282" s="2399"/>
      <c r="G282" s="2400"/>
      <c r="H282" s="2401"/>
      <c r="I282" s="3562"/>
      <c r="J282" s="3563"/>
      <c r="K282" s="3564"/>
      <c r="L282" s="3496" t="s">
        <v>790</v>
      </c>
      <c r="M282" s="3496"/>
      <c r="N282" s="3496"/>
      <c r="O282" s="2412"/>
      <c r="P282" s="2413"/>
      <c r="Q282" s="2413"/>
      <c r="R282" s="2413"/>
      <c r="S282" s="2414"/>
    </row>
    <row r="283" spans="2:19" ht="73" customHeight="1" outlineLevel="1" x14ac:dyDescent="0.35">
      <c r="B283" s="2415" t="s">
        <v>265</v>
      </c>
      <c r="C283" s="3496" t="s">
        <v>907</v>
      </c>
      <c r="D283" s="3630" t="s">
        <v>907</v>
      </c>
      <c r="E283" s="3631" t="s">
        <v>907</v>
      </c>
      <c r="F283" s="2399"/>
      <c r="G283" s="2400"/>
      <c r="H283" s="2401"/>
      <c r="I283" s="3562"/>
      <c r="J283" s="3563"/>
      <c r="K283" s="3564"/>
      <c r="L283" s="3496" t="s">
        <v>790</v>
      </c>
      <c r="M283" s="3496"/>
      <c r="N283" s="3496"/>
      <c r="O283" s="2412"/>
      <c r="P283" s="2413"/>
      <c r="Q283" s="2413"/>
      <c r="R283" s="2413"/>
      <c r="S283" s="2414"/>
    </row>
    <row r="284" spans="2:19" ht="86.15" customHeight="1" outlineLevel="1" x14ac:dyDescent="0.35">
      <c r="B284" s="2415" t="s">
        <v>265</v>
      </c>
      <c r="C284" s="3496" t="s">
        <v>908</v>
      </c>
      <c r="D284" s="3630" t="s">
        <v>908</v>
      </c>
      <c r="E284" s="3631" t="s">
        <v>908</v>
      </c>
      <c r="F284" s="2399"/>
      <c r="G284" s="2400"/>
      <c r="H284" s="2401"/>
      <c r="I284" s="3562"/>
      <c r="J284" s="3563"/>
      <c r="K284" s="3564"/>
      <c r="L284" s="3496" t="s">
        <v>790</v>
      </c>
      <c r="M284" s="3496"/>
      <c r="N284" s="3496"/>
      <c r="O284" s="2412"/>
      <c r="P284" s="2413"/>
      <c r="Q284" s="2413"/>
      <c r="R284" s="2413"/>
      <c r="S284" s="2414"/>
    </row>
    <row r="285" spans="2:19" ht="73" customHeight="1" outlineLevel="1" x14ac:dyDescent="0.35">
      <c r="B285" s="2415" t="s">
        <v>265</v>
      </c>
      <c r="C285" s="3496" t="s">
        <v>909</v>
      </c>
      <c r="D285" s="3630" t="s">
        <v>909</v>
      </c>
      <c r="E285" s="3631" t="s">
        <v>909</v>
      </c>
      <c r="F285" s="2399"/>
      <c r="G285" s="2400"/>
      <c r="H285" s="2401"/>
      <c r="I285" s="3562"/>
      <c r="J285" s="3563"/>
      <c r="K285" s="3564"/>
      <c r="L285" s="3496" t="s">
        <v>790</v>
      </c>
      <c r="M285" s="3496"/>
      <c r="N285" s="3496"/>
      <c r="O285" s="2412"/>
      <c r="P285" s="2413"/>
      <c r="Q285" s="2413"/>
      <c r="R285" s="2413"/>
      <c r="S285" s="2414"/>
    </row>
    <row r="286" spans="2:19" ht="86.15" customHeight="1" outlineLevel="1" x14ac:dyDescent="0.35">
      <c r="B286" s="2415" t="s">
        <v>265</v>
      </c>
      <c r="C286" s="3496" t="s">
        <v>910</v>
      </c>
      <c r="D286" s="3630" t="s">
        <v>910</v>
      </c>
      <c r="E286" s="3631" t="s">
        <v>910</v>
      </c>
      <c r="F286" s="2399"/>
      <c r="G286" s="2400"/>
      <c r="H286" s="2401"/>
      <c r="I286" s="3398"/>
      <c r="J286" s="3463"/>
      <c r="K286" s="3464"/>
      <c r="L286" s="3496" t="s">
        <v>790</v>
      </c>
      <c r="M286" s="3496"/>
      <c r="N286" s="3496"/>
      <c r="O286" s="2412"/>
      <c r="P286" s="2413"/>
      <c r="Q286" s="2413"/>
      <c r="R286" s="2413"/>
      <c r="S286" s="2414"/>
    </row>
    <row r="287" spans="2:19" ht="80.150000000000006" customHeight="1" outlineLevel="1" x14ac:dyDescent="0.35">
      <c r="B287" s="2415" t="s">
        <v>265</v>
      </c>
      <c r="C287" s="3496" t="s">
        <v>911</v>
      </c>
      <c r="D287" s="3630" t="s">
        <v>911</v>
      </c>
      <c r="E287" s="3631" t="s">
        <v>911</v>
      </c>
      <c r="F287" s="2399"/>
      <c r="G287" s="2400"/>
      <c r="H287" s="2401"/>
      <c r="I287" s="3496" t="s">
        <v>912</v>
      </c>
      <c r="J287" s="3496"/>
      <c r="K287" s="3496"/>
      <c r="L287" s="3496" t="s">
        <v>790</v>
      </c>
      <c r="M287" s="3496"/>
      <c r="N287" s="3496"/>
      <c r="O287" s="2412"/>
      <c r="P287" s="2413"/>
      <c r="Q287" s="2413"/>
      <c r="R287" s="2413"/>
      <c r="S287" s="2414"/>
    </row>
    <row r="288" spans="2:19" ht="40" customHeight="1" x14ac:dyDescent="0.35">
      <c r="B288" s="3644" t="s">
        <v>913</v>
      </c>
      <c r="C288" s="3645"/>
      <c r="D288" s="3645"/>
      <c r="E288" s="3645"/>
      <c r="F288" s="3645"/>
      <c r="G288" s="3645"/>
      <c r="H288" s="3645"/>
      <c r="I288" s="3645"/>
      <c r="J288" s="3645"/>
      <c r="K288" s="3645"/>
      <c r="L288" s="3645"/>
      <c r="M288" s="3645"/>
      <c r="N288" s="3645"/>
      <c r="O288" s="3645"/>
      <c r="P288" s="3645"/>
      <c r="Q288" s="3645"/>
      <c r="R288" s="3645"/>
      <c r="S288" s="3646"/>
    </row>
    <row r="289" spans="2:19" ht="45" customHeight="1" x14ac:dyDescent="0.35">
      <c r="B289" s="76" t="s">
        <v>419</v>
      </c>
      <c r="C289" s="3496" t="s">
        <v>914</v>
      </c>
      <c r="D289" s="3496"/>
      <c r="E289" s="3496"/>
      <c r="F289" s="3632" t="s">
        <v>915</v>
      </c>
      <c r="G289" s="3632"/>
      <c r="H289" s="3632"/>
      <c r="I289" s="3496"/>
      <c r="J289" s="3496"/>
      <c r="K289" s="3496"/>
      <c r="L289" s="3496" t="s">
        <v>916</v>
      </c>
      <c r="M289" s="3496"/>
      <c r="N289" s="3496"/>
      <c r="O289" s="80"/>
      <c r="P289" s="78"/>
      <c r="Q289" s="78"/>
      <c r="R289" s="78"/>
      <c r="S289" s="79"/>
    </row>
    <row r="290" spans="2:19" ht="86.15" customHeight="1" outlineLevel="1" x14ac:dyDescent="0.35">
      <c r="B290" s="2415" t="s">
        <v>419</v>
      </c>
      <c r="C290" s="3496" t="s">
        <v>917</v>
      </c>
      <c r="D290" s="3630" t="s">
        <v>918</v>
      </c>
      <c r="E290" s="3631" t="s">
        <v>918</v>
      </c>
      <c r="F290" s="2399"/>
      <c r="G290" s="2400"/>
      <c r="H290" s="2401"/>
      <c r="I290" s="3496" t="s">
        <v>421</v>
      </c>
      <c r="J290" s="3496"/>
      <c r="K290" s="3496"/>
      <c r="L290" s="3496" t="s">
        <v>916</v>
      </c>
      <c r="M290" s="3496"/>
      <c r="N290" s="3496"/>
      <c r="O290" s="2412"/>
      <c r="P290" s="2413"/>
      <c r="Q290" s="2413"/>
      <c r="R290" s="2413"/>
      <c r="S290" s="2414"/>
    </row>
    <row r="291" spans="2:19" ht="73" customHeight="1" outlineLevel="1" x14ac:dyDescent="0.35">
      <c r="B291" s="2415" t="s">
        <v>419</v>
      </c>
      <c r="C291" s="3496" t="s">
        <v>919</v>
      </c>
      <c r="D291" s="3630" t="s">
        <v>920</v>
      </c>
      <c r="E291" s="3631" t="s">
        <v>920</v>
      </c>
      <c r="F291" s="2399"/>
      <c r="G291" s="2400"/>
      <c r="H291" s="2401"/>
      <c r="I291" s="3496" t="s">
        <v>421</v>
      </c>
      <c r="J291" s="3496"/>
      <c r="K291" s="3496"/>
      <c r="L291" s="3496" t="s">
        <v>916</v>
      </c>
      <c r="M291" s="3496"/>
      <c r="N291" s="3496"/>
      <c r="O291" s="2412"/>
      <c r="P291" s="2413"/>
      <c r="Q291" s="2413"/>
      <c r="R291" s="2413"/>
      <c r="S291" s="2414"/>
    </row>
    <row r="292" spans="2:19" ht="86.15" customHeight="1" outlineLevel="1" x14ac:dyDescent="0.35">
      <c r="B292" s="2415" t="s">
        <v>419</v>
      </c>
      <c r="C292" s="3496" t="s">
        <v>921</v>
      </c>
      <c r="D292" s="3630" t="s">
        <v>922</v>
      </c>
      <c r="E292" s="3631" t="s">
        <v>922</v>
      </c>
      <c r="F292" s="2399"/>
      <c r="G292" s="2400"/>
      <c r="H292" s="2401"/>
      <c r="I292" s="3496" t="s">
        <v>421</v>
      </c>
      <c r="J292" s="3496"/>
      <c r="K292" s="3496"/>
      <c r="L292" s="3496" t="s">
        <v>916</v>
      </c>
      <c r="M292" s="3496"/>
      <c r="N292" s="3496"/>
      <c r="O292" s="2412"/>
      <c r="P292" s="2413"/>
      <c r="Q292" s="2413"/>
      <c r="R292" s="2413"/>
      <c r="S292" s="2414"/>
    </row>
    <row r="293" spans="2:19" ht="96.65" customHeight="1" outlineLevel="1" x14ac:dyDescent="0.35">
      <c r="B293" s="2415" t="s">
        <v>419</v>
      </c>
      <c r="C293" s="3496" t="s">
        <v>923</v>
      </c>
      <c r="D293" s="3630" t="s">
        <v>924</v>
      </c>
      <c r="E293" s="3631" t="s">
        <v>924</v>
      </c>
      <c r="F293" s="2399"/>
      <c r="G293" s="2400"/>
      <c r="H293" s="2401"/>
      <c r="I293" s="3496" t="s">
        <v>421</v>
      </c>
      <c r="J293" s="3496"/>
      <c r="K293" s="3496"/>
      <c r="L293" s="3496" t="s">
        <v>916</v>
      </c>
      <c r="M293" s="3496"/>
      <c r="N293" s="3496"/>
      <c r="O293" s="2412"/>
      <c r="P293" s="2413"/>
      <c r="Q293" s="2413"/>
      <c r="R293" s="2413"/>
      <c r="S293" s="2414"/>
    </row>
    <row r="294" spans="2:19" ht="86.15" customHeight="1" outlineLevel="1" x14ac:dyDescent="0.35">
      <c r="B294" s="2415" t="s">
        <v>419</v>
      </c>
      <c r="C294" s="3496" t="s">
        <v>925</v>
      </c>
      <c r="D294" s="3630" t="s">
        <v>926</v>
      </c>
      <c r="E294" s="3631" t="s">
        <v>926</v>
      </c>
      <c r="F294" s="2399"/>
      <c r="G294" s="2400"/>
      <c r="H294" s="2401"/>
      <c r="I294" s="3496" t="s">
        <v>421</v>
      </c>
      <c r="J294" s="3496"/>
      <c r="K294" s="3496"/>
      <c r="L294" s="3496" t="s">
        <v>916</v>
      </c>
      <c r="M294" s="3496"/>
      <c r="N294" s="3496"/>
      <c r="O294" s="2412"/>
      <c r="P294" s="2413"/>
      <c r="Q294" s="2413"/>
      <c r="R294" s="2413"/>
      <c r="S294" s="2414"/>
    </row>
    <row r="295" spans="2:19" ht="80.150000000000006" customHeight="1" outlineLevel="1" x14ac:dyDescent="0.35">
      <c r="B295" s="2415" t="s">
        <v>419</v>
      </c>
      <c r="C295" s="3496" t="s">
        <v>927</v>
      </c>
      <c r="D295" s="3630" t="s">
        <v>928</v>
      </c>
      <c r="E295" s="3631" t="s">
        <v>928</v>
      </c>
      <c r="F295" s="2399"/>
      <c r="G295" s="2400"/>
      <c r="H295" s="2401"/>
      <c r="I295" s="3496" t="s">
        <v>421</v>
      </c>
      <c r="J295" s="3496"/>
      <c r="K295" s="3496"/>
      <c r="L295" s="3496" t="s">
        <v>916</v>
      </c>
      <c r="M295" s="3496"/>
      <c r="N295" s="3496"/>
      <c r="O295" s="2412"/>
      <c r="P295" s="2413"/>
      <c r="Q295" s="2413"/>
      <c r="R295" s="2413"/>
      <c r="S295" s="2414"/>
    </row>
    <row r="296" spans="2:19" ht="86.15" customHeight="1" outlineLevel="1" x14ac:dyDescent="0.35">
      <c r="B296" s="2415" t="s">
        <v>419</v>
      </c>
      <c r="C296" s="3496" t="s">
        <v>929</v>
      </c>
      <c r="D296" s="3630" t="s">
        <v>930</v>
      </c>
      <c r="E296" s="3631" t="s">
        <v>930</v>
      </c>
      <c r="F296" s="2399"/>
      <c r="G296" s="2400"/>
      <c r="H296" s="2401"/>
      <c r="I296" s="3496" t="s">
        <v>421</v>
      </c>
      <c r="J296" s="3496"/>
      <c r="K296" s="3496"/>
      <c r="L296" s="3496" t="s">
        <v>916</v>
      </c>
      <c r="M296" s="3496"/>
      <c r="N296" s="3496"/>
      <c r="O296" s="2412"/>
      <c r="P296" s="2413"/>
      <c r="Q296" s="2413"/>
      <c r="R296" s="2413"/>
      <c r="S296" s="2414"/>
    </row>
    <row r="297" spans="2:19" ht="45" customHeight="1" x14ac:dyDescent="0.35">
      <c r="B297" s="76" t="s">
        <v>422</v>
      </c>
      <c r="C297" s="3666" t="s">
        <v>931</v>
      </c>
      <c r="D297" s="3666"/>
      <c r="E297" s="3666"/>
      <c r="F297" s="3662"/>
      <c r="G297" s="3662"/>
      <c r="H297" s="3662"/>
      <c r="I297" s="3632" t="s">
        <v>656</v>
      </c>
      <c r="J297" s="3632"/>
      <c r="K297" s="3632"/>
      <c r="L297" s="3496" t="s">
        <v>916</v>
      </c>
      <c r="M297" s="3496"/>
      <c r="N297" s="3496"/>
      <c r="O297" s="80"/>
      <c r="P297" s="78"/>
      <c r="Q297" s="78"/>
      <c r="R297" s="78"/>
      <c r="S297" s="79"/>
    </row>
    <row r="298" spans="2:19" ht="86.15" customHeight="1" outlineLevel="1" x14ac:dyDescent="0.35">
      <c r="B298" s="2415" t="s">
        <v>422</v>
      </c>
      <c r="C298" s="3496" t="s">
        <v>932</v>
      </c>
      <c r="D298" s="3630" t="s">
        <v>918</v>
      </c>
      <c r="E298" s="3631" t="s">
        <v>918</v>
      </c>
      <c r="F298" s="2399"/>
      <c r="G298" s="2400"/>
      <c r="H298" s="2401"/>
      <c r="I298" s="3662"/>
      <c r="J298" s="3662"/>
      <c r="K298" s="3662"/>
      <c r="L298" s="3496" t="s">
        <v>916</v>
      </c>
      <c r="M298" s="3496"/>
      <c r="N298" s="3496"/>
      <c r="O298" s="2412"/>
      <c r="P298" s="2413"/>
      <c r="Q298" s="2413"/>
      <c r="R298" s="2413"/>
      <c r="S298" s="2414"/>
    </row>
    <row r="299" spans="2:19" ht="73" customHeight="1" outlineLevel="1" x14ac:dyDescent="0.35">
      <c r="B299" s="2415" t="s">
        <v>422</v>
      </c>
      <c r="C299" s="3496" t="s">
        <v>933</v>
      </c>
      <c r="D299" s="3630" t="s">
        <v>920</v>
      </c>
      <c r="E299" s="3631" t="s">
        <v>920</v>
      </c>
      <c r="F299" s="2399"/>
      <c r="G299" s="2400"/>
      <c r="H299" s="2401"/>
      <c r="I299" s="3662"/>
      <c r="J299" s="3662"/>
      <c r="K299" s="3662"/>
      <c r="L299" s="3496" t="s">
        <v>916</v>
      </c>
      <c r="M299" s="3496"/>
      <c r="N299" s="3496"/>
      <c r="O299" s="2412"/>
      <c r="P299" s="2413"/>
      <c r="Q299" s="2413"/>
      <c r="R299" s="2413"/>
      <c r="S299" s="2414"/>
    </row>
    <row r="300" spans="2:19" ht="86.15" customHeight="1" outlineLevel="1" x14ac:dyDescent="0.35">
      <c r="B300" s="2415" t="s">
        <v>422</v>
      </c>
      <c r="C300" s="3496" t="s">
        <v>934</v>
      </c>
      <c r="D300" s="3630" t="s">
        <v>922</v>
      </c>
      <c r="E300" s="3631" t="s">
        <v>922</v>
      </c>
      <c r="F300" s="2399"/>
      <c r="G300" s="2400"/>
      <c r="H300" s="2401"/>
      <c r="I300" s="3662"/>
      <c r="J300" s="3662"/>
      <c r="K300" s="3662"/>
      <c r="L300" s="3496" t="s">
        <v>916</v>
      </c>
      <c r="M300" s="3496"/>
      <c r="N300" s="3496"/>
      <c r="O300" s="2412"/>
      <c r="P300" s="2413"/>
      <c r="Q300" s="2413"/>
      <c r="R300" s="2413"/>
      <c r="S300" s="2414"/>
    </row>
    <row r="301" spans="2:19" ht="40" customHeight="1" x14ac:dyDescent="0.35">
      <c r="B301" s="76" t="s">
        <v>424</v>
      </c>
      <c r="C301" s="3496" t="s">
        <v>935</v>
      </c>
      <c r="D301" s="3496"/>
      <c r="E301" s="3496"/>
      <c r="F301" s="3632" t="s">
        <v>432</v>
      </c>
      <c r="G301" s="3632"/>
      <c r="H301" s="3632"/>
      <c r="I301" s="3496"/>
      <c r="J301" s="3496"/>
      <c r="K301" s="3496"/>
      <c r="L301" s="3496" t="s">
        <v>916</v>
      </c>
      <c r="M301" s="3496"/>
      <c r="N301" s="3496"/>
      <c r="O301" s="80"/>
      <c r="P301" s="78"/>
      <c r="Q301" s="78"/>
      <c r="R301" s="78"/>
      <c r="S301" s="79"/>
    </row>
    <row r="302" spans="2:19" ht="86.15" customHeight="1" outlineLevel="1" x14ac:dyDescent="0.35">
      <c r="B302" s="2415" t="s">
        <v>424</v>
      </c>
      <c r="C302" s="3496" t="s">
        <v>936</v>
      </c>
      <c r="D302" s="3630" t="s">
        <v>918</v>
      </c>
      <c r="E302" s="3631" t="s">
        <v>918</v>
      </c>
      <c r="F302" s="2399"/>
      <c r="G302" s="2400"/>
      <c r="H302" s="2401"/>
      <c r="I302" s="3496" t="s">
        <v>432</v>
      </c>
      <c r="J302" s="3496"/>
      <c r="K302" s="3496"/>
      <c r="L302" s="3496" t="s">
        <v>916</v>
      </c>
      <c r="M302" s="3496"/>
      <c r="N302" s="3496"/>
      <c r="O302" s="2412"/>
      <c r="P302" s="2413"/>
      <c r="Q302" s="2413"/>
      <c r="R302" s="2413"/>
      <c r="S302" s="2414"/>
    </row>
    <row r="303" spans="2:19" ht="73" customHeight="1" outlineLevel="1" x14ac:dyDescent="0.35">
      <c r="B303" s="2415" t="s">
        <v>424</v>
      </c>
      <c r="C303" s="3496" t="s">
        <v>937</v>
      </c>
      <c r="D303" s="3630" t="s">
        <v>920</v>
      </c>
      <c r="E303" s="3631" t="s">
        <v>920</v>
      </c>
      <c r="F303" s="2399"/>
      <c r="G303" s="2400"/>
      <c r="H303" s="2401"/>
      <c r="I303" s="3496" t="s">
        <v>432</v>
      </c>
      <c r="J303" s="3496"/>
      <c r="K303" s="3496"/>
      <c r="L303" s="3496" t="s">
        <v>916</v>
      </c>
      <c r="M303" s="3496"/>
      <c r="N303" s="3496"/>
      <c r="O303" s="2412"/>
      <c r="P303" s="2413"/>
      <c r="Q303" s="2413"/>
      <c r="R303" s="2413"/>
      <c r="S303" s="2414"/>
    </row>
    <row r="304" spans="2:19" ht="86.15" customHeight="1" outlineLevel="1" x14ac:dyDescent="0.35">
      <c r="B304" s="2415" t="s">
        <v>424</v>
      </c>
      <c r="C304" s="3496" t="s">
        <v>938</v>
      </c>
      <c r="D304" s="3630" t="s">
        <v>922</v>
      </c>
      <c r="E304" s="3631" t="s">
        <v>922</v>
      </c>
      <c r="F304" s="2399"/>
      <c r="G304" s="2400"/>
      <c r="H304" s="2401"/>
      <c r="I304" s="3496" t="s">
        <v>432</v>
      </c>
      <c r="J304" s="3496"/>
      <c r="K304" s="3496"/>
      <c r="L304" s="3496" t="s">
        <v>916</v>
      </c>
      <c r="M304" s="3496"/>
      <c r="N304" s="3496"/>
      <c r="O304" s="2412"/>
      <c r="P304" s="2413"/>
      <c r="Q304" s="2413"/>
      <c r="R304" s="2413"/>
      <c r="S304" s="2414"/>
    </row>
    <row r="305" spans="2:19" ht="96.65" customHeight="1" outlineLevel="1" x14ac:dyDescent="0.35">
      <c r="B305" s="2415" t="s">
        <v>424</v>
      </c>
      <c r="C305" s="3496" t="s">
        <v>939</v>
      </c>
      <c r="D305" s="3630" t="s">
        <v>924</v>
      </c>
      <c r="E305" s="3631" t="s">
        <v>924</v>
      </c>
      <c r="F305" s="2399"/>
      <c r="G305" s="2400"/>
      <c r="H305" s="2401"/>
      <c r="I305" s="3496" t="s">
        <v>432</v>
      </c>
      <c r="J305" s="3496"/>
      <c r="K305" s="3496"/>
      <c r="L305" s="3496" t="s">
        <v>916</v>
      </c>
      <c r="M305" s="3496"/>
      <c r="N305" s="3496"/>
      <c r="O305" s="2412"/>
      <c r="P305" s="2413"/>
      <c r="Q305" s="2413"/>
      <c r="R305" s="2413"/>
      <c r="S305" s="2414"/>
    </row>
    <row r="306" spans="2:19" ht="45" customHeight="1" x14ac:dyDescent="0.35">
      <c r="B306" s="76" t="s">
        <v>426</v>
      </c>
      <c r="C306" s="3496" t="s">
        <v>940</v>
      </c>
      <c r="D306" s="3496"/>
      <c r="E306" s="3496"/>
      <c r="F306" s="3632" t="s">
        <v>941</v>
      </c>
      <c r="G306" s="3659"/>
      <c r="H306" s="3659"/>
      <c r="I306" s="3496"/>
      <c r="J306" s="3496"/>
      <c r="K306" s="3496"/>
      <c r="L306" s="3496" t="s">
        <v>916</v>
      </c>
      <c r="M306" s="3496"/>
      <c r="N306" s="3496"/>
      <c r="O306" s="80"/>
      <c r="P306" s="78"/>
      <c r="Q306" s="78"/>
      <c r="R306" s="78"/>
      <c r="S306" s="79"/>
    </row>
    <row r="307" spans="2:19" ht="86.15" customHeight="1" outlineLevel="1" x14ac:dyDescent="0.35">
      <c r="B307" s="2415" t="s">
        <v>426</v>
      </c>
      <c r="C307" s="3496" t="s">
        <v>942</v>
      </c>
      <c r="D307" s="3630" t="s">
        <v>918</v>
      </c>
      <c r="E307" s="3631" t="s">
        <v>918</v>
      </c>
      <c r="F307" s="2399"/>
      <c r="G307" s="2400"/>
      <c r="H307" s="2401"/>
      <c r="I307" s="3496" t="s">
        <v>421</v>
      </c>
      <c r="J307" s="3496"/>
      <c r="K307" s="3496"/>
      <c r="L307" s="3496" t="s">
        <v>916</v>
      </c>
      <c r="M307" s="3496"/>
      <c r="N307" s="3496"/>
      <c r="O307" s="2412"/>
      <c r="P307" s="2413"/>
      <c r="Q307" s="2413"/>
      <c r="R307" s="2413"/>
      <c r="S307" s="2414"/>
    </row>
    <row r="308" spans="2:19" ht="73" customHeight="1" outlineLevel="1" x14ac:dyDescent="0.35">
      <c r="B308" s="2415" t="s">
        <v>426</v>
      </c>
      <c r="C308" s="3496" t="s">
        <v>943</v>
      </c>
      <c r="D308" s="3630" t="s">
        <v>920</v>
      </c>
      <c r="E308" s="3631" t="s">
        <v>920</v>
      </c>
      <c r="F308" s="2399"/>
      <c r="G308" s="2400"/>
      <c r="H308" s="2401"/>
      <c r="I308" s="3496" t="s">
        <v>658</v>
      </c>
      <c r="J308" s="3496"/>
      <c r="K308" s="3496"/>
      <c r="L308" s="3496" t="s">
        <v>916</v>
      </c>
      <c r="M308" s="3496"/>
      <c r="N308" s="3496"/>
      <c r="O308" s="2412"/>
      <c r="P308" s="2413"/>
      <c r="Q308" s="2413"/>
      <c r="R308" s="2413"/>
      <c r="S308" s="2414"/>
    </row>
    <row r="309" spans="2:19" ht="86.15" customHeight="1" outlineLevel="1" x14ac:dyDescent="0.35">
      <c r="B309" s="2415" t="s">
        <v>426</v>
      </c>
      <c r="C309" s="3496" t="s">
        <v>944</v>
      </c>
      <c r="D309" s="3630" t="s">
        <v>922</v>
      </c>
      <c r="E309" s="3631" t="s">
        <v>922</v>
      </c>
      <c r="F309" s="2399"/>
      <c r="G309" s="2400"/>
      <c r="H309" s="2401"/>
      <c r="I309" s="3496" t="s">
        <v>421</v>
      </c>
      <c r="J309" s="3496"/>
      <c r="K309" s="3496"/>
      <c r="L309" s="3496" t="s">
        <v>916</v>
      </c>
      <c r="M309" s="3496"/>
      <c r="N309" s="3496"/>
      <c r="O309" s="2412"/>
      <c r="P309" s="2413"/>
      <c r="Q309" s="2413"/>
      <c r="R309" s="2413"/>
      <c r="S309" s="2414"/>
    </row>
    <row r="310" spans="2:19" ht="96.65" customHeight="1" outlineLevel="1" x14ac:dyDescent="0.35">
      <c r="B310" s="2415" t="s">
        <v>426</v>
      </c>
      <c r="C310" s="3496" t="s">
        <v>945</v>
      </c>
      <c r="D310" s="3630" t="s">
        <v>924</v>
      </c>
      <c r="E310" s="3631" t="s">
        <v>924</v>
      </c>
      <c r="F310" s="2399"/>
      <c r="G310" s="2400"/>
      <c r="H310" s="2401"/>
      <c r="I310" s="3496" t="s">
        <v>658</v>
      </c>
      <c r="J310" s="3496"/>
      <c r="K310" s="3496"/>
      <c r="L310" s="3496" t="s">
        <v>916</v>
      </c>
      <c r="M310" s="3496"/>
      <c r="N310" s="3496"/>
      <c r="O310" s="2412"/>
      <c r="P310" s="2413"/>
      <c r="Q310" s="2413"/>
      <c r="R310" s="2413"/>
      <c r="S310" s="2414"/>
    </row>
    <row r="311" spans="2:19" ht="45" customHeight="1" x14ac:dyDescent="0.35">
      <c r="B311" s="76" t="s">
        <v>428</v>
      </c>
      <c r="C311" s="3666" t="s">
        <v>946</v>
      </c>
      <c r="D311" s="3666"/>
      <c r="E311" s="3666"/>
      <c r="F311" s="3662"/>
      <c r="G311" s="3662"/>
      <c r="H311" s="3662"/>
      <c r="I311" s="3632" t="s">
        <v>656</v>
      </c>
      <c r="J311" s="3633"/>
      <c r="K311" s="3634"/>
      <c r="L311" s="3496" t="s">
        <v>916</v>
      </c>
      <c r="M311" s="3496"/>
      <c r="N311" s="3496"/>
      <c r="O311" s="80"/>
      <c r="P311" s="78"/>
      <c r="Q311" s="78"/>
      <c r="R311" s="78"/>
      <c r="S311" s="79"/>
    </row>
    <row r="312" spans="2:19" ht="86.15" customHeight="1" outlineLevel="1" x14ac:dyDescent="0.35">
      <c r="B312" s="2415" t="s">
        <v>428</v>
      </c>
      <c r="C312" s="3496" t="s">
        <v>947</v>
      </c>
      <c r="D312" s="3630" t="s">
        <v>918</v>
      </c>
      <c r="E312" s="3631" t="s">
        <v>918</v>
      </c>
      <c r="F312" s="3672"/>
      <c r="G312" s="3673"/>
      <c r="H312" s="3674"/>
      <c r="I312" s="3496"/>
      <c r="J312" s="3496"/>
      <c r="K312" s="3496"/>
      <c r="L312" s="3496" t="s">
        <v>916</v>
      </c>
      <c r="M312" s="3496"/>
      <c r="N312" s="3496"/>
      <c r="O312" s="2412"/>
      <c r="P312" s="2413"/>
      <c r="Q312" s="2413"/>
      <c r="R312" s="2413"/>
      <c r="S312" s="2414"/>
    </row>
    <row r="313" spans="2:19" ht="73" customHeight="1" outlineLevel="1" x14ac:dyDescent="0.35">
      <c r="B313" s="2415" t="s">
        <v>428</v>
      </c>
      <c r="C313" s="3496" t="s">
        <v>948</v>
      </c>
      <c r="D313" s="3630" t="s">
        <v>920</v>
      </c>
      <c r="E313" s="3631" t="s">
        <v>920</v>
      </c>
      <c r="F313" s="2399"/>
      <c r="G313" s="2400"/>
      <c r="H313" s="2401"/>
      <c r="I313" s="3496"/>
      <c r="J313" s="3496"/>
      <c r="K313" s="3496"/>
      <c r="L313" s="3496" t="s">
        <v>916</v>
      </c>
      <c r="M313" s="3496"/>
      <c r="N313" s="3496"/>
      <c r="O313" s="2412"/>
      <c r="P313" s="2413"/>
      <c r="Q313" s="2413"/>
      <c r="R313" s="2413"/>
      <c r="S313" s="2414"/>
    </row>
    <row r="314" spans="2:19" ht="86.15" customHeight="1" outlineLevel="1" x14ac:dyDescent="0.35">
      <c r="B314" s="2415" t="s">
        <v>428</v>
      </c>
      <c r="C314" s="3496" t="s">
        <v>949</v>
      </c>
      <c r="D314" s="3630" t="s">
        <v>922</v>
      </c>
      <c r="E314" s="3631" t="s">
        <v>922</v>
      </c>
      <c r="F314" s="2399"/>
      <c r="G314" s="2400"/>
      <c r="H314" s="2401"/>
      <c r="I314" s="3496"/>
      <c r="J314" s="3496"/>
      <c r="K314" s="3496"/>
      <c r="L314" s="3496" t="s">
        <v>916</v>
      </c>
      <c r="M314" s="3496"/>
      <c r="N314" s="3496"/>
      <c r="O314" s="2412"/>
      <c r="P314" s="2413"/>
      <c r="Q314" s="2413"/>
      <c r="R314" s="2413"/>
      <c r="S314" s="2414"/>
    </row>
    <row r="315" spans="2:19" ht="40" customHeight="1" x14ac:dyDescent="0.35">
      <c r="B315" s="3644" t="s">
        <v>950</v>
      </c>
      <c r="C315" s="3645"/>
      <c r="D315" s="3645"/>
      <c r="E315" s="3645"/>
      <c r="F315" s="3645"/>
      <c r="G315" s="3645"/>
      <c r="H315" s="3645"/>
      <c r="I315" s="3645"/>
      <c r="J315" s="3645"/>
      <c r="K315" s="3645"/>
      <c r="L315" s="3645"/>
      <c r="M315" s="3645"/>
      <c r="N315" s="3645"/>
      <c r="O315" s="3645"/>
      <c r="P315" s="3645"/>
      <c r="Q315" s="3645"/>
      <c r="R315" s="3645"/>
      <c r="S315" s="3646"/>
    </row>
    <row r="316" spans="2:19" ht="45" customHeight="1" x14ac:dyDescent="0.35">
      <c r="B316" s="76" t="s">
        <v>462</v>
      </c>
      <c r="C316" s="3496" t="s">
        <v>951</v>
      </c>
      <c r="D316" s="3496"/>
      <c r="E316" s="3496"/>
      <c r="F316" s="3632" t="s">
        <v>952</v>
      </c>
      <c r="G316" s="3632"/>
      <c r="H316" s="3632"/>
      <c r="I316" s="3496"/>
      <c r="J316" s="3496"/>
      <c r="K316" s="3496"/>
      <c r="L316" s="3496" t="s">
        <v>953</v>
      </c>
      <c r="M316" s="3496"/>
      <c r="N316" s="3496"/>
      <c r="O316" s="80"/>
      <c r="P316" s="78"/>
      <c r="Q316" s="78"/>
      <c r="R316" s="78"/>
      <c r="S316" s="79"/>
    </row>
    <row r="317" spans="2:19" ht="86.15" customHeight="1" outlineLevel="1" x14ac:dyDescent="0.35">
      <c r="B317" s="2415" t="s">
        <v>462</v>
      </c>
      <c r="C317" s="3496" t="s">
        <v>954</v>
      </c>
      <c r="D317" s="3630" t="s">
        <v>954</v>
      </c>
      <c r="E317" s="3631" t="s">
        <v>954</v>
      </c>
      <c r="F317" s="2399"/>
      <c r="G317" s="2400"/>
      <c r="H317" s="2401"/>
      <c r="I317" s="3496" t="s">
        <v>955</v>
      </c>
      <c r="J317" s="3496"/>
      <c r="K317" s="3496"/>
      <c r="L317" s="3496" t="s">
        <v>953</v>
      </c>
      <c r="M317" s="3496"/>
      <c r="N317" s="3496"/>
      <c r="O317" s="2412"/>
      <c r="P317" s="2413"/>
      <c r="Q317" s="2413"/>
      <c r="R317" s="2413"/>
      <c r="S317" s="2414"/>
    </row>
    <row r="318" spans="2:19" ht="73" customHeight="1" outlineLevel="1" x14ac:dyDescent="0.35">
      <c r="B318" s="2415" t="s">
        <v>462</v>
      </c>
      <c r="C318" s="3496" t="s">
        <v>956</v>
      </c>
      <c r="D318" s="3630" t="s">
        <v>956</v>
      </c>
      <c r="E318" s="3631" t="s">
        <v>956</v>
      </c>
      <c r="F318" s="2399"/>
      <c r="G318" s="2400"/>
      <c r="H318" s="2401"/>
      <c r="I318" s="3496" t="s">
        <v>957</v>
      </c>
      <c r="J318" s="3496"/>
      <c r="K318" s="3496"/>
      <c r="L318" s="3496" t="s">
        <v>953</v>
      </c>
      <c r="M318" s="3496"/>
      <c r="N318" s="3496"/>
      <c r="O318" s="2412"/>
      <c r="P318" s="2413"/>
      <c r="Q318" s="2413"/>
      <c r="R318" s="2413"/>
      <c r="S318" s="2414"/>
    </row>
    <row r="319" spans="2:19" ht="86.15" customHeight="1" outlineLevel="1" x14ac:dyDescent="0.35">
      <c r="B319" s="2415" t="s">
        <v>462</v>
      </c>
      <c r="C319" s="3496" t="s">
        <v>958</v>
      </c>
      <c r="D319" s="3630" t="s">
        <v>958</v>
      </c>
      <c r="E319" s="3631" t="s">
        <v>958</v>
      </c>
      <c r="F319" s="2399"/>
      <c r="G319" s="2400"/>
      <c r="H319" s="2401"/>
      <c r="I319" s="3496" t="s">
        <v>959</v>
      </c>
      <c r="J319" s="3496"/>
      <c r="K319" s="3496"/>
      <c r="L319" s="3496" t="s">
        <v>953</v>
      </c>
      <c r="M319" s="3496"/>
      <c r="N319" s="3496"/>
      <c r="O319" s="2412"/>
      <c r="P319" s="2413"/>
      <c r="Q319" s="2413"/>
      <c r="R319" s="2413"/>
      <c r="S319" s="2414"/>
    </row>
    <row r="320" spans="2:19" ht="80.150000000000006" customHeight="1" outlineLevel="1" x14ac:dyDescent="0.35">
      <c r="B320" s="2415" t="s">
        <v>462</v>
      </c>
      <c r="C320" s="3496" t="s">
        <v>960</v>
      </c>
      <c r="D320" s="3630" t="s">
        <v>960</v>
      </c>
      <c r="E320" s="3631" t="s">
        <v>960</v>
      </c>
      <c r="F320" s="2399"/>
      <c r="G320" s="2400"/>
      <c r="H320" s="2401"/>
      <c r="I320" s="3496" t="s">
        <v>961</v>
      </c>
      <c r="J320" s="3496"/>
      <c r="K320" s="3496"/>
      <c r="L320" s="3496" t="s">
        <v>953</v>
      </c>
      <c r="M320" s="3496"/>
      <c r="N320" s="3496"/>
      <c r="O320" s="2412"/>
      <c r="P320" s="2413"/>
      <c r="Q320" s="2413"/>
      <c r="R320" s="2413"/>
      <c r="S320" s="2414"/>
    </row>
    <row r="321" spans="2:19" ht="45" customHeight="1" x14ac:dyDescent="0.35">
      <c r="B321" s="76" t="s">
        <v>465</v>
      </c>
      <c r="C321" s="3666" t="s">
        <v>962</v>
      </c>
      <c r="D321" s="3666"/>
      <c r="E321" s="3666"/>
      <c r="F321" s="3662"/>
      <c r="G321" s="3662"/>
      <c r="H321" s="3662"/>
      <c r="I321" s="3632" t="s">
        <v>656</v>
      </c>
      <c r="J321" s="3633"/>
      <c r="K321" s="3634"/>
      <c r="L321" s="3496" t="s">
        <v>953</v>
      </c>
      <c r="M321" s="3496"/>
      <c r="N321" s="3496"/>
      <c r="O321" s="80"/>
      <c r="P321" s="78"/>
      <c r="Q321" s="78"/>
      <c r="R321" s="78"/>
      <c r="S321" s="79"/>
    </row>
    <row r="322" spans="2:19" ht="86.15" customHeight="1" outlineLevel="1" x14ac:dyDescent="0.35">
      <c r="B322" s="2415" t="s">
        <v>465</v>
      </c>
      <c r="C322" s="3496" t="s">
        <v>963</v>
      </c>
      <c r="D322" s="3630" t="s">
        <v>963</v>
      </c>
      <c r="E322" s="3631" t="s">
        <v>963</v>
      </c>
      <c r="F322" s="2399"/>
      <c r="G322" s="2400"/>
      <c r="H322" s="2401"/>
      <c r="I322" s="3496" t="s">
        <v>964</v>
      </c>
      <c r="J322" s="3496"/>
      <c r="K322" s="3496"/>
      <c r="L322" s="3496" t="s">
        <v>953</v>
      </c>
      <c r="M322" s="3496"/>
      <c r="N322" s="3496"/>
      <c r="O322" s="2412"/>
      <c r="P322" s="2413"/>
      <c r="Q322" s="2413"/>
      <c r="R322" s="2413"/>
      <c r="S322" s="2414"/>
    </row>
    <row r="323" spans="2:19" ht="73" customHeight="1" outlineLevel="1" x14ac:dyDescent="0.35">
      <c r="B323" s="2415" t="s">
        <v>465</v>
      </c>
      <c r="C323" s="3496" t="s">
        <v>965</v>
      </c>
      <c r="D323" s="3630" t="s">
        <v>965</v>
      </c>
      <c r="E323" s="3631" t="s">
        <v>965</v>
      </c>
      <c r="F323" s="2399"/>
      <c r="G323" s="2400"/>
      <c r="H323" s="2401"/>
      <c r="I323" s="3496" t="s">
        <v>966</v>
      </c>
      <c r="J323" s="3496"/>
      <c r="K323" s="3496"/>
      <c r="L323" s="3496" t="s">
        <v>953</v>
      </c>
      <c r="M323" s="3496"/>
      <c r="N323" s="3496"/>
      <c r="O323" s="2412"/>
      <c r="P323" s="2413"/>
      <c r="Q323" s="2413"/>
      <c r="R323" s="2413"/>
      <c r="S323" s="2414"/>
    </row>
    <row r="324" spans="2:19" ht="86.15" customHeight="1" outlineLevel="1" x14ac:dyDescent="0.35">
      <c r="B324" s="2415" t="s">
        <v>465</v>
      </c>
      <c r="C324" s="3496" t="s">
        <v>967</v>
      </c>
      <c r="D324" s="3630" t="s">
        <v>967</v>
      </c>
      <c r="E324" s="3631" t="s">
        <v>967</v>
      </c>
      <c r="F324" s="2399"/>
      <c r="G324" s="2400"/>
      <c r="H324" s="2401"/>
      <c r="I324" s="3496" t="s">
        <v>968</v>
      </c>
      <c r="J324" s="3496"/>
      <c r="K324" s="3496"/>
      <c r="L324" s="3496" t="s">
        <v>953</v>
      </c>
      <c r="M324" s="3496"/>
      <c r="N324" s="3496"/>
      <c r="O324" s="2412"/>
      <c r="P324" s="2413"/>
      <c r="Q324" s="2413"/>
      <c r="R324" s="2413"/>
      <c r="S324" s="2414"/>
    </row>
    <row r="325" spans="2:19" ht="80.150000000000006" customHeight="1" outlineLevel="1" x14ac:dyDescent="0.35">
      <c r="B325" s="2415" t="s">
        <v>465</v>
      </c>
      <c r="C325" s="3496" t="s">
        <v>969</v>
      </c>
      <c r="D325" s="3630" t="s">
        <v>969</v>
      </c>
      <c r="E325" s="3631" t="s">
        <v>969</v>
      </c>
      <c r="F325" s="2399"/>
      <c r="G325" s="2400"/>
      <c r="H325" s="2401"/>
      <c r="I325" s="3496" t="s">
        <v>970</v>
      </c>
      <c r="J325" s="3496"/>
      <c r="K325" s="3496"/>
      <c r="L325" s="3496" t="s">
        <v>953</v>
      </c>
      <c r="M325" s="3496"/>
      <c r="N325" s="3496"/>
      <c r="O325" s="2412"/>
      <c r="P325" s="2413"/>
      <c r="Q325" s="2413"/>
      <c r="R325" s="2413"/>
      <c r="S325" s="2414"/>
    </row>
    <row r="326" spans="2:19" ht="60" customHeight="1" x14ac:dyDescent="0.35">
      <c r="B326" s="76" t="s">
        <v>468</v>
      </c>
      <c r="C326" s="3496" t="s">
        <v>971</v>
      </c>
      <c r="D326" s="3496"/>
      <c r="E326" s="3496"/>
      <c r="F326" s="3632" t="s">
        <v>972</v>
      </c>
      <c r="G326" s="3632"/>
      <c r="H326" s="3632"/>
      <c r="I326" s="3496"/>
      <c r="J326" s="3496"/>
      <c r="K326" s="3496"/>
      <c r="L326" s="3496" t="s">
        <v>953</v>
      </c>
      <c r="M326" s="3496"/>
      <c r="N326" s="3496"/>
      <c r="O326" s="80"/>
      <c r="Q326" s="78"/>
      <c r="R326" s="78"/>
      <c r="S326" s="79"/>
    </row>
    <row r="327" spans="2:19" ht="86.15" customHeight="1" outlineLevel="1" x14ac:dyDescent="0.35">
      <c r="B327" s="2415" t="s">
        <v>468</v>
      </c>
      <c r="C327" s="3496" t="s">
        <v>918</v>
      </c>
      <c r="D327" s="3630" t="s">
        <v>918</v>
      </c>
      <c r="E327" s="3631" t="s">
        <v>918</v>
      </c>
      <c r="F327" s="2399"/>
      <c r="G327" s="2400"/>
      <c r="H327" s="2401"/>
      <c r="I327" s="3496" t="s">
        <v>973</v>
      </c>
      <c r="J327" s="3496"/>
      <c r="K327" s="3496"/>
      <c r="L327" s="3496" t="s">
        <v>953</v>
      </c>
      <c r="M327" s="3496"/>
      <c r="N327" s="3496"/>
      <c r="O327" s="2412"/>
      <c r="P327" s="2413"/>
      <c r="Q327" s="2413"/>
      <c r="R327" s="2413"/>
      <c r="S327" s="2414"/>
    </row>
    <row r="328" spans="2:19" ht="73" customHeight="1" outlineLevel="1" x14ac:dyDescent="0.35">
      <c r="B328" s="2415" t="s">
        <v>468</v>
      </c>
      <c r="C328" s="3496" t="s">
        <v>920</v>
      </c>
      <c r="D328" s="3630" t="s">
        <v>920</v>
      </c>
      <c r="E328" s="3631" t="s">
        <v>920</v>
      </c>
      <c r="F328" s="2399"/>
      <c r="G328" s="2400"/>
      <c r="H328" s="2401"/>
      <c r="I328" s="3496" t="s">
        <v>973</v>
      </c>
      <c r="J328" s="3496"/>
      <c r="K328" s="3496"/>
      <c r="L328" s="3496" t="s">
        <v>953</v>
      </c>
      <c r="M328" s="3496"/>
      <c r="N328" s="3496"/>
      <c r="O328" s="2412"/>
      <c r="P328" s="2413"/>
      <c r="Q328" s="2413"/>
      <c r="R328" s="2413"/>
      <c r="S328" s="2414"/>
    </row>
    <row r="329" spans="2:19" ht="86.15" customHeight="1" outlineLevel="1" x14ac:dyDescent="0.35">
      <c r="B329" s="2415" t="s">
        <v>468</v>
      </c>
      <c r="C329" s="3496" t="s">
        <v>922</v>
      </c>
      <c r="D329" s="3630" t="s">
        <v>922</v>
      </c>
      <c r="E329" s="3631" t="s">
        <v>922</v>
      </c>
      <c r="F329" s="2399"/>
      <c r="G329" s="2400"/>
      <c r="H329" s="2401"/>
      <c r="I329" s="3496" t="s">
        <v>973</v>
      </c>
      <c r="J329" s="3496"/>
      <c r="K329" s="3496"/>
      <c r="L329" s="3496" t="s">
        <v>953</v>
      </c>
      <c r="M329" s="3496"/>
      <c r="N329" s="3496"/>
      <c r="O329" s="2412"/>
      <c r="P329" s="2413"/>
      <c r="Q329" s="2413"/>
      <c r="R329" s="2413"/>
      <c r="S329" s="2414"/>
    </row>
    <row r="330" spans="2:19" ht="73" customHeight="1" outlineLevel="1" x14ac:dyDescent="0.35">
      <c r="B330" s="2415" t="s">
        <v>468</v>
      </c>
      <c r="C330" s="3496" t="s">
        <v>924</v>
      </c>
      <c r="D330" s="3630" t="s">
        <v>924</v>
      </c>
      <c r="E330" s="3631" t="s">
        <v>924</v>
      </c>
      <c r="F330" s="2399"/>
      <c r="G330" s="2400"/>
      <c r="H330" s="2401"/>
      <c r="I330" s="3496" t="s">
        <v>973</v>
      </c>
      <c r="J330" s="3496"/>
      <c r="K330" s="3496"/>
      <c r="L330" s="3496" t="s">
        <v>953</v>
      </c>
      <c r="M330" s="3496"/>
      <c r="N330" s="3496"/>
      <c r="O330" s="2412"/>
      <c r="P330" s="2413"/>
      <c r="Q330" s="2413"/>
      <c r="R330" s="2413"/>
      <c r="S330" s="2414"/>
    </row>
    <row r="331" spans="2:19" ht="86.15" customHeight="1" outlineLevel="1" x14ac:dyDescent="0.35">
      <c r="B331" s="2415" t="s">
        <v>468</v>
      </c>
      <c r="C331" s="3496" t="s">
        <v>926</v>
      </c>
      <c r="D331" s="3630" t="s">
        <v>926</v>
      </c>
      <c r="E331" s="3631" t="s">
        <v>926</v>
      </c>
      <c r="F331" s="2399"/>
      <c r="G331" s="2400"/>
      <c r="H331" s="2401"/>
      <c r="I331" s="3496" t="s">
        <v>973</v>
      </c>
      <c r="J331" s="3496"/>
      <c r="K331" s="3496"/>
      <c r="L331" s="3496" t="s">
        <v>953</v>
      </c>
      <c r="M331" s="3496"/>
      <c r="N331" s="3496"/>
      <c r="O331" s="2412"/>
      <c r="P331" s="2413"/>
      <c r="Q331" s="2413"/>
      <c r="R331" s="2413"/>
      <c r="S331" s="2414"/>
    </row>
    <row r="332" spans="2:19" ht="80.150000000000006" customHeight="1" outlineLevel="1" x14ac:dyDescent="0.35">
      <c r="B332" s="2415" t="s">
        <v>468</v>
      </c>
      <c r="C332" s="3496" t="s">
        <v>928</v>
      </c>
      <c r="D332" s="3630" t="s">
        <v>928</v>
      </c>
      <c r="E332" s="3631" t="s">
        <v>928</v>
      </c>
      <c r="F332" s="2399"/>
      <c r="G332" s="2400"/>
      <c r="H332" s="2401"/>
      <c r="I332" s="3496" t="s">
        <v>973</v>
      </c>
      <c r="J332" s="3496"/>
      <c r="K332" s="3496"/>
      <c r="L332" s="3496" t="s">
        <v>953</v>
      </c>
      <c r="M332" s="3496"/>
      <c r="N332" s="3496"/>
      <c r="O332" s="2412"/>
      <c r="P332" s="2413"/>
      <c r="Q332" s="2413"/>
      <c r="R332" s="2413"/>
      <c r="S332" s="2414"/>
    </row>
    <row r="333" spans="2:19" ht="86.15" customHeight="1" outlineLevel="1" x14ac:dyDescent="0.35">
      <c r="B333" s="2415" t="s">
        <v>468</v>
      </c>
      <c r="C333" s="3496" t="s">
        <v>930</v>
      </c>
      <c r="D333" s="3630" t="s">
        <v>930</v>
      </c>
      <c r="E333" s="3631" t="s">
        <v>930</v>
      </c>
      <c r="F333" s="2399"/>
      <c r="G333" s="2400"/>
      <c r="H333" s="2401"/>
      <c r="I333" s="3496" t="s">
        <v>973</v>
      </c>
      <c r="J333" s="3496"/>
      <c r="K333" s="3496"/>
      <c r="L333" s="3496" t="s">
        <v>953</v>
      </c>
      <c r="M333" s="3496"/>
      <c r="N333" s="3496"/>
      <c r="O333" s="2412"/>
      <c r="P333" s="2413"/>
      <c r="Q333" s="2413"/>
      <c r="R333" s="2413"/>
      <c r="S333" s="2414"/>
    </row>
    <row r="334" spans="2:19" ht="73" customHeight="1" outlineLevel="1" x14ac:dyDescent="0.35">
      <c r="B334" s="2415" t="s">
        <v>468</v>
      </c>
      <c r="C334" s="3496" t="s">
        <v>974</v>
      </c>
      <c r="D334" s="3630" t="s">
        <v>974</v>
      </c>
      <c r="E334" s="3631" t="s">
        <v>974</v>
      </c>
      <c r="F334" s="2399"/>
      <c r="G334" s="2400"/>
      <c r="H334" s="2401"/>
      <c r="I334" s="3496" t="s">
        <v>973</v>
      </c>
      <c r="J334" s="3496"/>
      <c r="K334" s="3496"/>
      <c r="L334" s="3496" t="s">
        <v>953</v>
      </c>
      <c r="M334" s="3496"/>
      <c r="N334" s="3496"/>
      <c r="O334" s="2412"/>
      <c r="P334" s="2413"/>
      <c r="Q334" s="2413"/>
      <c r="R334" s="2413"/>
      <c r="S334" s="2414"/>
    </row>
    <row r="335" spans="2:19" ht="86.15" customHeight="1" outlineLevel="1" x14ac:dyDescent="0.35">
      <c r="B335" s="2415" t="s">
        <v>468</v>
      </c>
      <c r="C335" s="3496" t="s">
        <v>975</v>
      </c>
      <c r="D335" s="3630" t="s">
        <v>975</v>
      </c>
      <c r="E335" s="3631" t="s">
        <v>975</v>
      </c>
      <c r="F335" s="2399"/>
      <c r="G335" s="2400"/>
      <c r="H335" s="2401"/>
      <c r="I335" s="3496" t="s">
        <v>973</v>
      </c>
      <c r="J335" s="3496"/>
      <c r="K335" s="3496"/>
      <c r="L335" s="3496" t="s">
        <v>953</v>
      </c>
      <c r="M335" s="3496"/>
      <c r="N335" s="3496"/>
      <c r="O335" s="2412"/>
      <c r="P335" s="2413"/>
      <c r="Q335" s="2413"/>
      <c r="R335" s="2413"/>
      <c r="S335" s="2414"/>
    </row>
    <row r="336" spans="2:19" ht="73" customHeight="1" outlineLevel="1" x14ac:dyDescent="0.35">
      <c r="B336" s="2415" t="s">
        <v>468</v>
      </c>
      <c r="C336" s="3496" t="s">
        <v>976</v>
      </c>
      <c r="D336" s="3630" t="s">
        <v>976</v>
      </c>
      <c r="E336" s="3631" t="s">
        <v>976</v>
      </c>
      <c r="F336" s="2399"/>
      <c r="G336" s="2400"/>
      <c r="H336" s="2401"/>
      <c r="I336" s="3496" t="s">
        <v>973</v>
      </c>
      <c r="J336" s="3496"/>
      <c r="K336" s="3496"/>
      <c r="L336" s="3496" t="s">
        <v>953</v>
      </c>
      <c r="M336" s="3496"/>
      <c r="N336" s="3496"/>
      <c r="O336" s="2412"/>
      <c r="P336" s="2413"/>
      <c r="Q336" s="2413"/>
      <c r="R336" s="2413"/>
      <c r="S336" s="2414"/>
    </row>
    <row r="337" spans="2:19" ht="86.15" customHeight="1" outlineLevel="1" x14ac:dyDescent="0.35">
      <c r="B337" s="2415" t="s">
        <v>468</v>
      </c>
      <c r="C337" s="3496" t="s">
        <v>977</v>
      </c>
      <c r="D337" s="3630" t="s">
        <v>977</v>
      </c>
      <c r="E337" s="3631" t="s">
        <v>977</v>
      </c>
      <c r="F337" s="2399"/>
      <c r="G337" s="2400"/>
      <c r="H337" s="2401"/>
      <c r="I337" s="3496" t="s">
        <v>973</v>
      </c>
      <c r="J337" s="3496"/>
      <c r="K337" s="3496"/>
      <c r="L337" s="3496" t="s">
        <v>953</v>
      </c>
      <c r="M337" s="3496"/>
      <c r="N337" s="3496"/>
      <c r="O337" s="2412"/>
      <c r="P337" s="2413"/>
      <c r="Q337" s="2413"/>
      <c r="R337" s="2413"/>
      <c r="S337" s="2414"/>
    </row>
    <row r="338" spans="2:19" ht="80.150000000000006" customHeight="1" outlineLevel="1" x14ac:dyDescent="0.35">
      <c r="B338" s="2415" t="s">
        <v>468</v>
      </c>
      <c r="C338" s="3496" t="s">
        <v>978</v>
      </c>
      <c r="D338" s="3630" t="s">
        <v>978</v>
      </c>
      <c r="E338" s="3631" t="s">
        <v>978</v>
      </c>
      <c r="F338" s="2399"/>
      <c r="G338" s="2400"/>
      <c r="H338" s="2401"/>
      <c r="I338" s="3496" t="s">
        <v>973</v>
      </c>
      <c r="J338" s="3496"/>
      <c r="K338" s="3496"/>
      <c r="L338" s="3496" t="s">
        <v>953</v>
      </c>
      <c r="M338" s="3496"/>
      <c r="N338" s="3496"/>
      <c r="O338" s="2412"/>
      <c r="P338" s="2413"/>
      <c r="Q338" s="2413"/>
      <c r="R338" s="2413"/>
      <c r="S338" s="2414"/>
    </row>
    <row r="339" spans="2:19" ht="80.150000000000006" customHeight="1" outlineLevel="1" x14ac:dyDescent="0.35">
      <c r="B339" s="2415" t="s">
        <v>468</v>
      </c>
      <c r="C339" s="3496" t="s">
        <v>979</v>
      </c>
      <c r="D339" s="3630" t="s">
        <v>979</v>
      </c>
      <c r="E339" s="3631" t="s">
        <v>979</v>
      </c>
      <c r="F339" s="2399"/>
      <c r="G339" s="2400"/>
      <c r="H339" s="2401"/>
      <c r="I339" s="3496" t="s">
        <v>973</v>
      </c>
      <c r="J339" s="3496"/>
      <c r="K339" s="3496"/>
      <c r="L339" s="3496" t="s">
        <v>953</v>
      </c>
      <c r="M339" s="3496"/>
      <c r="N339" s="3496"/>
      <c r="O339" s="2412"/>
      <c r="P339" s="2413"/>
      <c r="Q339" s="2413"/>
      <c r="R339" s="2413"/>
      <c r="S339" s="2414"/>
    </row>
    <row r="340" spans="2:19" ht="45" customHeight="1" x14ac:dyDescent="0.35">
      <c r="B340" s="76" t="s">
        <v>471</v>
      </c>
      <c r="C340" s="3496" t="s">
        <v>980</v>
      </c>
      <c r="D340" s="3496"/>
      <c r="E340" s="3496"/>
      <c r="F340" s="3632" t="s">
        <v>981</v>
      </c>
      <c r="G340" s="3659"/>
      <c r="H340" s="3659"/>
      <c r="I340" s="3496"/>
      <c r="J340" s="3496"/>
      <c r="K340" s="3496"/>
      <c r="L340" s="3496" t="s">
        <v>953</v>
      </c>
      <c r="M340" s="3496"/>
      <c r="N340" s="3496"/>
      <c r="O340" s="80"/>
      <c r="P340" s="78"/>
      <c r="Q340" s="78"/>
      <c r="R340" s="78"/>
      <c r="S340" s="79"/>
    </row>
    <row r="341" spans="2:19" ht="73" customHeight="1" outlineLevel="1" x14ac:dyDescent="0.35">
      <c r="B341" s="2415" t="s">
        <v>471</v>
      </c>
      <c r="C341" s="3496" t="s">
        <v>982</v>
      </c>
      <c r="D341" s="3630" t="s">
        <v>982</v>
      </c>
      <c r="E341" s="3631" t="s">
        <v>982</v>
      </c>
      <c r="F341" s="2399"/>
      <c r="G341" s="2400"/>
      <c r="H341" s="2401"/>
      <c r="I341" s="3496" t="s">
        <v>973</v>
      </c>
      <c r="J341" s="3496"/>
      <c r="K341" s="3496"/>
      <c r="L341" s="3496" t="s">
        <v>953</v>
      </c>
      <c r="M341" s="3496"/>
      <c r="N341" s="3496"/>
      <c r="O341" s="2412"/>
      <c r="P341" s="2413"/>
      <c r="Q341" s="2413"/>
      <c r="R341" s="2413"/>
      <c r="S341" s="2414"/>
    </row>
    <row r="342" spans="2:19" ht="86.15" customHeight="1" outlineLevel="1" x14ac:dyDescent="0.35">
      <c r="B342" s="2415" t="s">
        <v>471</v>
      </c>
      <c r="C342" s="3496" t="s">
        <v>983</v>
      </c>
      <c r="D342" s="3630" t="s">
        <v>983</v>
      </c>
      <c r="E342" s="3631" t="s">
        <v>983</v>
      </c>
      <c r="F342" s="2399"/>
      <c r="G342" s="2400"/>
      <c r="H342" s="2401"/>
      <c r="I342" s="3496" t="s">
        <v>973</v>
      </c>
      <c r="J342" s="3496"/>
      <c r="K342" s="3496"/>
      <c r="L342" s="3496" t="s">
        <v>953</v>
      </c>
      <c r="M342" s="3496"/>
      <c r="N342" s="3496"/>
      <c r="O342" s="2412"/>
      <c r="P342" s="2413"/>
      <c r="Q342" s="2413"/>
      <c r="R342" s="2413"/>
      <c r="S342" s="2414"/>
    </row>
    <row r="343" spans="2:19" ht="73" customHeight="1" outlineLevel="1" x14ac:dyDescent="0.35">
      <c r="B343" s="2415" t="s">
        <v>471</v>
      </c>
      <c r="C343" s="3496" t="s">
        <v>984</v>
      </c>
      <c r="D343" s="3630" t="s">
        <v>984</v>
      </c>
      <c r="E343" s="3631" t="s">
        <v>984</v>
      </c>
      <c r="F343" s="2399"/>
      <c r="G343" s="2400"/>
      <c r="H343" s="2401"/>
      <c r="I343" s="3496" t="s">
        <v>973</v>
      </c>
      <c r="J343" s="3496"/>
      <c r="K343" s="3496"/>
      <c r="L343" s="3496" t="s">
        <v>953</v>
      </c>
      <c r="M343" s="3496"/>
      <c r="N343" s="3496"/>
      <c r="O343" s="2412"/>
      <c r="P343" s="2413"/>
      <c r="Q343" s="2413"/>
      <c r="R343" s="2413"/>
      <c r="S343" s="2414"/>
    </row>
    <row r="344" spans="2:19" ht="86.15" customHeight="1" outlineLevel="1" x14ac:dyDescent="0.35">
      <c r="B344" s="2415" t="s">
        <v>471</v>
      </c>
      <c r="C344" s="3496" t="s">
        <v>985</v>
      </c>
      <c r="D344" s="3630" t="s">
        <v>985</v>
      </c>
      <c r="E344" s="3631" t="s">
        <v>985</v>
      </c>
      <c r="F344" s="2399"/>
      <c r="G344" s="2400"/>
      <c r="H344" s="2401"/>
      <c r="I344" s="3496" t="s">
        <v>973</v>
      </c>
      <c r="J344" s="3496"/>
      <c r="K344" s="3496"/>
      <c r="L344" s="3496" t="s">
        <v>953</v>
      </c>
      <c r="M344" s="3496"/>
      <c r="N344" s="3496"/>
      <c r="O344" s="2412"/>
      <c r="P344" s="2413"/>
      <c r="Q344" s="2413"/>
      <c r="R344" s="2413"/>
      <c r="S344" s="2414"/>
    </row>
    <row r="345" spans="2:19" ht="80.150000000000006" customHeight="1" outlineLevel="1" x14ac:dyDescent="0.35">
      <c r="B345" s="2415" t="s">
        <v>471</v>
      </c>
      <c r="C345" s="3496" t="s">
        <v>986</v>
      </c>
      <c r="D345" s="3630" t="s">
        <v>986</v>
      </c>
      <c r="E345" s="3631" t="s">
        <v>986</v>
      </c>
      <c r="F345" s="2399"/>
      <c r="G345" s="2400"/>
      <c r="H345" s="2401"/>
      <c r="I345" s="3496" t="s">
        <v>973</v>
      </c>
      <c r="J345" s="3496"/>
      <c r="K345" s="3496"/>
      <c r="L345" s="3496" t="s">
        <v>953</v>
      </c>
      <c r="M345" s="3496"/>
      <c r="N345" s="3496"/>
      <c r="O345" s="2412"/>
      <c r="P345" s="2413"/>
      <c r="Q345" s="2413"/>
      <c r="R345" s="2413"/>
      <c r="S345" s="2414"/>
    </row>
    <row r="346" spans="2:19" ht="86.15" customHeight="1" outlineLevel="1" x14ac:dyDescent="0.35">
      <c r="B346" s="2415" t="s">
        <v>471</v>
      </c>
      <c r="C346" s="3496" t="s">
        <v>987</v>
      </c>
      <c r="D346" s="3630" t="s">
        <v>987</v>
      </c>
      <c r="E346" s="3631" t="s">
        <v>987</v>
      </c>
      <c r="F346" s="2399"/>
      <c r="G346" s="2400"/>
      <c r="H346" s="2401"/>
      <c r="I346" s="3496" t="s">
        <v>973</v>
      </c>
      <c r="J346" s="3496"/>
      <c r="K346" s="3496"/>
      <c r="L346" s="3496" t="s">
        <v>953</v>
      </c>
      <c r="M346" s="3496"/>
      <c r="N346" s="3496"/>
      <c r="O346" s="2412"/>
      <c r="P346" s="2413"/>
      <c r="Q346" s="2413"/>
      <c r="R346" s="2413"/>
      <c r="S346" s="2414"/>
    </row>
    <row r="347" spans="2:19" ht="73" customHeight="1" outlineLevel="1" x14ac:dyDescent="0.35">
      <c r="B347" s="2415" t="s">
        <v>471</v>
      </c>
      <c r="C347" s="3496" t="s">
        <v>988</v>
      </c>
      <c r="D347" s="3630" t="s">
        <v>988</v>
      </c>
      <c r="E347" s="3631" t="s">
        <v>988</v>
      </c>
      <c r="F347" s="2399"/>
      <c r="G347" s="2400"/>
      <c r="H347" s="2401"/>
      <c r="I347" s="3496" t="s">
        <v>973</v>
      </c>
      <c r="J347" s="3496"/>
      <c r="K347" s="3496"/>
      <c r="L347" s="3496" t="s">
        <v>953</v>
      </c>
      <c r="M347" s="3496"/>
      <c r="N347" s="3496"/>
      <c r="O347" s="2412"/>
      <c r="P347" s="2413"/>
      <c r="Q347" s="2413"/>
      <c r="R347" s="2413"/>
      <c r="S347" s="2414"/>
    </row>
    <row r="348" spans="2:19" ht="86.15" customHeight="1" outlineLevel="1" x14ac:dyDescent="0.35">
      <c r="B348" s="2415" t="s">
        <v>471</v>
      </c>
      <c r="C348" s="3496" t="s">
        <v>989</v>
      </c>
      <c r="D348" s="3630" t="s">
        <v>989</v>
      </c>
      <c r="E348" s="3631" t="s">
        <v>989</v>
      </c>
      <c r="F348" s="2399"/>
      <c r="G348" s="2400"/>
      <c r="H348" s="2401"/>
      <c r="I348" s="3496" t="s">
        <v>973</v>
      </c>
      <c r="J348" s="3496"/>
      <c r="K348" s="3496"/>
      <c r="L348" s="3496" t="s">
        <v>953</v>
      </c>
      <c r="M348" s="3496"/>
      <c r="N348" s="3496"/>
      <c r="O348" s="2412"/>
      <c r="P348" s="2413"/>
      <c r="Q348" s="2413"/>
      <c r="R348" s="2413"/>
      <c r="S348" s="2414"/>
    </row>
    <row r="349" spans="2:19" ht="73" customHeight="1" outlineLevel="1" x14ac:dyDescent="0.35">
      <c r="B349" s="2415" t="s">
        <v>471</v>
      </c>
      <c r="C349" s="3496" t="s">
        <v>990</v>
      </c>
      <c r="D349" s="3630" t="s">
        <v>990</v>
      </c>
      <c r="E349" s="3631" t="s">
        <v>990</v>
      </c>
      <c r="F349" s="2399"/>
      <c r="G349" s="2400"/>
      <c r="H349" s="2401"/>
      <c r="I349" s="3496"/>
      <c r="J349" s="3496"/>
      <c r="K349" s="3496"/>
      <c r="L349" s="3496" t="s">
        <v>953</v>
      </c>
      <c r="M349" s="3496"/>
      <c r="N349" s="3496"/>
      <c r="O349" s="2412"/>
      <c r="P349" s="2413"/>
      <c r="Q349" s="2413"/>
      <c r="R349" s="2413"/>
      <c r="S349" s="2414"/>
    </row>
    <row r="350" spans="2:19" ht="86.15" customHeight="1" outlineLevel="1" x14ac:dyDescent="0.35">
      <c r="B350" s="2415" t="s">
        <v>471</v>
      </c>
      <c r="C350" s="3496" t="s">
        <v>991</v>
      </c>
      <c r="D350" s="3630" t="s">
        <v>991</v>
      </c>
      <c r="E350" s="3631" t="s">
        <v>991</v>
      </c>
      <c r="F350" s="2399"/>
      <c r="G350" s="2400"/>
      <c r="H350" s="2401"/>
      <c r="I350" s="3496"/>
      <c r="J350" s="3496"/>
      <c r="K350" s="3496"/>
      <c r="L350" s="3496" t="s">
        <v>953</v>
      </c>
      <c r="M350" s="3496"/>
      <c r="N350" s="3496"/>
      <c r="O350" s="2412"/>
      <c r="P350" s="2413"/>
      <c r="Q350" s="2413"/>
      <c r="R350" s="2413"/>
      <c r="S350" s="2414"/>
    </row>
    <row r="351" spans="2:19" ht="80.150000000000006" customHeight="1" outlineLevel="1" x14ac:dyDescent="0.35">
      <c r="B351" s="2415" t="s">
        <v>471</v>
      </c>
      <c r="C351" s="3496" t="s">
        <v>992</v>
      </c>
      <c r="D351" s="3630" t="s">
        <v>992</v>
      </c>
      <c r="E351" s="3631" t="s">
        <v>992</v>
      </c>
      <c r="F351" s="2399"/>
      <c r="G351" s="2400"/>
      <c r="H351" s="2401"/>
      <c r="I351" s="3496"/>
      <c r="J351" s="3496"/>
      <c r="K351" s="3496"/>
      <c r="L351" s="3496" t="s">
        <v>953</v>
      </c>
      <c r="M351" s="3496"/>
      <c r="N351" s="3496"/>
      <c r="O351" s="2412"/>
      <c r="P351" s="2413"/>
      <c r="Q351" s="2413"/>
      <c r="R351" s="2413"/>
      <c r="S351" s="2414"/>
    </row>
    <row r="352" spans="2:19" ht="80.150000000000006" customHeight="1" outlineLevel="1" x14ac:dyDescent="0.35">
      <c r="B352" s="2415" t="s">
        <v>471</v>
      </c>
      <c r="C352" s="3496" t="s">
        <v>993</v>
      </c>
      <c r="D352" s="3630" t="s">
        <v>993</v>
      </c>
      <c r="E352" s="3631" t="s">
        <v>993</v>
      </c>
      <c r="F352" s="2399"/>
      <c r="G352" s="2400"/>
      <c r="H352" s="2401"/>
      <c r="I352" s="3496" t="s">
        <v>973</v>
      </c>
      <c r="J352" s="3496"/>
      <c r="K352" s="3496"/>
      <c r="L352" s="3496" t="s">
        <v>953</v>
      </c>
      <c r="M352" s="3496"/>
      <c r="N352" s="3496"/>
      <c r="O352" s="2412"/>
      <c r="P352" s="2413"/>
      <c r="Q352" s="2413"/>
      <c r="R352" s="2413"/>
      <c r="S352" s="2414"/>
    </row>
    <row r="353" spans="2:19" ht="45" customHeight="1" x14ac:dyDescent="0.35">
      <c r="B353" s="76" t="s">
        <v>474</v>
      </c>
      <c r="C353" s="3496" t="s">
        <v>994</v>
      </c>
      <c r="D353" s="3496"/>
      <c r="E353" s="3496"/>
      <c r="F353" s="3632" t="s">
        <v>981</v>
      </c>
      <c r="G353" s="3659"/>
      <c r="H353" s="3659"/>
      <c r="I353" s="3496"/>
      <c r="J353" s="3496"/>
      <c r="K353" s="3496"/>
      <c r="L353" s="3496" t="s">
        <v>953</v>
      </c>
      <c r="M353" s="3496"/>
      <c r="N353" s="3496"/>
      <c r="O353" s="80"/>
      <c r="P353" s="78"/>
      <c r="Q353" s="78"/>
      <c r="R353" s="78"/>
      <c r="S353" s="79"/>
    </row>
    <row r="354" spans="2:19" ht="73" customHeight="1" outlineLevel="1" x14ac:dyDescent="0.35">
      <c r="B354" s="2415" t="s">
        <v>474</v>
      </c>
      <c r="C354" s="3496" t="s">
        <v>995</v>
      </c>
      <c r="D354" s="3630" t="s">
        <v>995</v>
      </c>
      <c r="E354" s="3631" t="s">
        <v>995</v>
      </c>
      <c r="F354" s="2399"/>
      <c r="G354" s="2400"/>
      <c r="H354" s="2401"/>
      <c r="I354" s="3496" t="s">
        <v>973</v>
      </c>
      <c r="J354" s="3496"/>
      <c r="K354" s="3496"/>
      <c r="L354" s="3496" t="s">
        <v>953</v>
      </c>
      <c r="M354" s="3496"/>
      <c r="N354" s="3496"/>
      <c r="O354" s="2412"/>
      <c r="P354" s="2413"/>
      <c r="Q354" s="2413"/>
      <c r="R354" s="2413"/>
      <c r="S354" s="2414"/>
    </row>
    <row r="355" spans="2:19" ht="86.15" customHeight="1" outlineLevel="1" x14ac:dyDescent="0.35">
      <c r="B355" s="2415" t="s">
        <v>474</v>
      </c>
      <c r="C355" s="3496" t="s">
        <v>996</v>
      </c>
      <c r="D355" s="3630" t="s">
        <v>996</v>
      </c>
      <c r="E355" s="3631" t="s">
        <v>996</v>
      </c>
      <c r="F355" s="2399"/>
      <c r="G355" s="2400"/>
      <c r="H355" s="2401"/>
      <c r="I355" s="3496" t="s">
        <v>973</v>
      </c>
      <c r="J355" s="3496"/>
      <c r="K355" s="3496"/>
      <c r="L355" s="3496" t="s">
        <v>953</v>
      </c>
      <c r="M355" s="3496"/>
      <c r="N355" s="3496"/>
      <c r="O355" s="2412"/>
      <c r="P355" s="2413"/>
      <c r="Q355" s="2413"/>
      <c r="R355" s="2413"/>
      <c r="S355" s="2414"/>
    </row>
    <row r="356" spans="2:19" ht="80.150000000000006" customHeight="1" outlineLevel="1" x14ac:dyDescent="0.35">
      <c r="B356" s="2415" t="s">
        <v>474</v>
      </c>
      <c r="C356" s="3496" t="s">
        <v>997</v>
      </c>
      <c r="D356" s="3630" t="s">
        <v>997</v>
      </c>
      <c r="E356" s="3631" t="s">
        <v>997</v>
      </c>
      <c r="F356" s="2399"/>
      <c r="G356" s="2400"/>
      <c r="H356" s="2401"/>
      <c r="I356" s="3496" t="s">
        <v>973</v>
      </c>
      <c r="J356" s="3496"/>
      <c r="K356" s="3496"/>
      <c r="L356" s="3496" t="s">
        <v>953</v>
      </c>
      <c r="M356" s="3496"/>
      <c r="N356" s="3496"/>
      <c r="O356" s="2412"/>
      <c r="P356" s="2413"/>
      <c r="Q356" s="2413"/>
      <c r="R356" s="2413"/>
      <c r="S356" s="2414"/>
    </row>
    <row r="357" spans="2:19" ht="80.150000000000006" customHeight="1" outlineLevel="1" x14ac:dyDescent="0.35">
      <c r="B357" s="2415" t="s">
        <v>474</v>
      </c>
      <c r="C357" s="3496" t="s">
        <v>998</v>
      </c>
      <c r="D357" s="3630" t="s">
        <v>998</v>
      </c>
      <c r="E357" s="3631" t="s">
        <v>998</v>
      </c>
      <c r="F357" s="2399"/>
      <c r="G357" s="2400"/>
      <c r="H357" s="2401"/>
      <c r="I357" s="3496" t="s">
        <v>973</v>
      </c>
      <c r="J357" s="3496"/>
      <c r="K357" s="3496"/>
      <c r="L357" s="3496" t="s">
        <v>953</v>
      </c>
      <c r="M357" s="3496"/>
      <c r="N357" s="3496"/>
      <c r="O357" s="2412"/>
      <c r="P357" s="2413"/>
      <c r="Q357" s="2413"/>
      <c r="R357" s="2413"/>
      <c r="S357" s="2414"/>
    </row>
    <row r="358" spans="2:19" ht="40" customHeight="1" x14ac:dyDescent="0.35">
      <c r="B358" s="3644" t="s">
        <v>999</v>
      </c>
      <c r="C358" s="3645"/>
      <c r="D358" s="3645"/>
      <c r="E358" s="3645"/>
      <c r="F358" s="3645"/>
      <c r="G358" s="3645"/>
      <c r="H358" s="3645"/>
      <c r="I358" s="3645"/>
      <c r="J358" s="3645"/>
      <c r="K358" s="3645"/>
      <c r="L358" s="3645"/>
      <c r="M358" s="3645"/>
      <c r="N358" s="3645"/>
      <c r="O358" s="3645"/>
      <c r="P358" s="3645"/>
      <c r="Q358" s="3645"/>
      <c r="R358" s="3645"/>
      <c r="S358" s="3646"/>
    </row>
    <row r="359" spans="2:19" ht="45" customHeight="1" x14ac:dyDescent="0.35">
      <c r="B359" s="76" t="s">
        <v>479</v>
      </c>
      <c r="C359" s="3496" t="s">
        <v>1000</v>
      </c>
      <c r="D359" s="3496"/>
      <c r="E359" s="3496"/>
      <c r="F359" s="3632" t="s">
        <v>1001</v>
      </c>
      <c r="G359" s="3632"/>
      <c r="H359" s="3632"/>
      <c r="I359" s="3496"/>
      <c r="J359" s="3496"/>
      <c r="K359" s="3496"/>
      <c r="L359" s="3496" t="s">
        <v>507</v>
      </c>
      <c r="M359" s="3496"/>
      <c r="N359" s="3496"/>
      <c r="O359" s="80"/>
      <c r="P359" s="78"/>
      <c r="Q359" s="78"/>
      <c r="R359" s="78"/>
      <c r="S359" s="79"/>
    </row>
    <row r="360" spans="2:19" ht="86.15" customHeight="1" outlineLevel="1" x14ac:dyDescent="0.35">
      <c r="B360" s="2415" t="s">
        <v>479</v>
      </c>
      <c r="C360" s="3496" t="s">
        <v>1002</v>
      </c>
      <c r="D360" s="3630" t="s">
        <v>1002</v>
      </c>
      <c r="E360" s="3631" t="s">
        <v>1002</v>
      </c>
      <c r="F360" s="2399"/>
      <c r="G360" s="2400"/>
      <c r="H360" s="2401"/>
      <c r="I360" s="3496" t="s">
        <v>481</v>
      </c>
      <c r="J360" s="3496"/>
      <c r="K360" s="3496"/>
      <c r="L360" s="3496" t="s">
        <v>507</v>
      </c>
      <c r="M360" s="3496"/>
      <c r="N360" s="3496"/>
      <c r="O360" s="2412"/>
      <c r="P360" s="2413"/>
      <c r="Q360" s="2413"/>
      <c r="R360" s="2413"/>
      <c r="S360" s="2414"/>
    </row>
    <row r="361" spans="2:19" ht="73" customHeight="1" outlineLevel="1" x14ac:dyDescent="0.35">
      <c r="B361" s="2415" t="s">
        <v>479</v>
      </c>
      <c r="C361" s="3496" t="s">
        <v>1003</v>
      </c>
      <c r="D361" s="3630" t="s">
        <v>1003</v>
      </c>
      <c r="E361" s="3631" t="s">
        <v>1003</v>
      </c>
      <c r="F361" s="2399"/>
      <c r="G361" s="2400"/>
      <c r="H361" s="2401"/>
      <c r="I361" s="3496" t="s">
        <v>481</v>
      </c>
      <c r="J361" s="3496"/>
      <c r="K361" s="3496"/>
      <c r="L361" s="3496" t="s">
        <v>507</v>
      </c>
      <c r="M361" s="3496"/>
      <c r="N361" s="3496"/>
      <c r="O361" s="2412"/>
      <c r="P361" s="2413"/>
      <c r="Q361" s="2413"/>
      <c r="R361" s="2413"/>
      <c r="S361" s="2414"/>
    </row>
    <row r="362" spans="2:19" ht="86.15" customHeight="1" outlineLevel="1" x14ac:dyDescent="0.35">
      <c r="B362" s="2415" t="s">
        <v>479</v>
      </c>
      <c r="C362" s="3496" t="s">
        <v>1004</v>
      </c>
      <c r="D362" s="3630" t="s">
        <v>1004</v>
      </c>
      <c r="E362" s="3631" t="s">
        <v>1004</v>
      </c>
      <c r="F362" s="2399"/>
      <c r="G362" s="2400"/>
      <c r="H362" s="2401"/>
      <c r="I362" s="3496" t="s">
        <v>481</v>
      </c>
      <c r="J362" s="3496"/>
      <c r="K362" s="3496"/>
      <c r="L362" s="3496" t="s">
        <v>507</v>
      </c>
      <c r="M362" s="3496"/>
      <c r="N362" s="3496"/>
      <c r="O362" s="2412"/>
      <c r="P362" s="2413"/>
      <c r="Q362" s="2413"/>
      <c r="R362" s="2413"/>
      <c r="S362" s="2414"/>
    </row>
    <row r="363" spans="2:19" ht="73" customHeight="1" outlineLevel="1" x14ac:dyDescent="0.35">
      <c r="B363" s="2415" t="s">
        <v>479</v>
      </c>
      <c r="C363" s="3496" t="s">
        <v>1005</v>
      </c>
      <c r="D363" s="3630" t="s">
        <v>1005</v>
      </c>
      <c r="E363" s="3631" t="s">
        <v>1005</v>
      </c>
      <c r="F363" s="2399"/>
      <c r="G363" s="2400"/>
      <c r="H363" s="2401"/>
      <c r="I363" s="3496" t="s">
        <v>481</v>
      </c>
      <c r="J363" s="3496"/>
      <c r="K363" s="3496"/>
      <c r="L363" s="3496" t="s">
        <v>507</v>
      </c>
      <c r="M363" s="3496"/>
      <c r="N363" s="3496"/>
      <c r="O363" s="2412"/>
      <c r="P363" s="2413"/>
      <c r="Q363" s="2413"/>
      <c r="R363" s="2413"/>
      <c r="S363" s="2414"/>
    </row>
    <row r="364" spans="2:19" ht="86.15" customHeight="1" outlineLevel="1" x14ac:dyDescent="0.35">
      <c r="B364" s="2415" t="s">
        <v>479</v>
      </c>
      <c r="C364" s="3496" t="s">
        <v>1006</v>
      </c>
      <c r="D364" s="3630" t="s">
        <v>1006</v>
      </c>
      <c r="E364" s="3631" t="s">
        <v>1006</v>
      </c>
      <c r="F364" s="2399"/>
      <c r="G364" s="2400"/>
      <c r="H364" s="2401"/>
      <c r="I364" s="3496" t="s">
        <v>481</v>
      </c>
      <c r="J364" s="3496"/>
      <c r="K364" s="3496"/>
      <c r="L364" s="3496" t="s">
        <v>507</v>
      </c>
      <c r="M364" s="3496"/>
      <c r="N364" s="3496"/>
      <c r="O364" s="2412"/>
      <c r="P364" s="2413"/>
      <c r="Q364" s="2413"/>
      <c r="R364" s="2413"/>
      <c r="S364" s="2414"/>
    </row>
    <row r="365" spans="2:19" ht="80.150000000000006" customHeight="1" outlineLevel="1" x14ac:dyDescent="0.35">
      <c r="B365" s="2415" t="s">
        <v>479</v>
      </c>
      <c r="C365" s="3496" t="s">
        <v>1007</v>
      </c>
      <c r="D365" s="3630" t="s">
        <v>1007</v>
      </c>
      <c r="E365" s="3631" t="s">
        <v>1007</v>
      </c>
      <c r="F365" s="2399"/>
      <c r="G365" s="2400"/>
      <c r="H365" s="2401"/>
      <c r="I365" s="3496" t="s">
        <v>481</v>
      </c>
      <c r="J365" s="3496"/>
      <c r="K365" s="3496"/>
      <c r="L365" s="3496" t="s">
        <v>507</v>
      </c>
      <c r="M365" s="3496"/>
      <c r="N365" s="3496"/>
      <c r="O365" s="2412"/>
      <c r="P365" s="2413"/>
      <c r="Q365" s="2413"/>
      <c r="R365" s="2413"/>
      <c r="S365" s="2414"/>
    </row>
    <row r="366" spans="2:19" ht="80.150000000000006" customHeight="1" outlineLevel="1" x14ac:dyDescent="0.35">
      <c r="B366" s="2415" t="s">
        <v>479</v>
      </c>
      <c r="C366" s="3496" t="s">
        <v>1008</v>
      </c>
      <c r="D366" s="3630" t="s">
        <v>1008</v>
      </c>
      <c r="E366" s="3631" t="s">
        <v>1008</v>
      </c>
      <c r="F366" s="2399"/>
      <c r="G366" s="2400"/>
      <c r="H366" s="2401"/>
      <c r="I366" s="3496" t="s">
        <v>481</v>
      </c>
      <c r="J366" s="3496"/>
      <c r="K366" s="3496"/>
      <c r="L366" s="3496" t="s">
        <v>507</v>
      </c>
      <c r="M366" s="3496"/>
      <c r="N366" s="3496"/>
      <c r="O366" s="2412"/>
      <c r="P366" s="2413"/>
      <c r="Q366" s="2413"/>
      <c r="R366" s="2413"/>
      <c r="S366" s="2414"/>
    </row>
    <row r="367" spans="2:19" ht="45" customHeight="1" x14ac:dyDescent="0.35">
      <c r="B367" s="76" t="s">
        <v>482</v>
      </c>
      <c r="C367" s="3496" t="s">
        <v>1009</v>
      </c>
      <c r="D367" s="3496"/>
      <c r="E367" s="3496"/>
      <c r="F367" s="3632" t="s">
        <v>1001</v>
      </c>
      <c r="G367" s="3632"/>
      <c r="H367" s="3632"/>
      <c r="I367" s="3496"/>
      <c r="J367" s="3496"/>
      <c r="K367" s="3496"/>
      <c r="L367" s="3496" t="s">
        <v>507</v>
      </c>
      <c r="M367" s="3496"/>
      <c r="N367" s="3496"/>
      <c r="O367" s="80"/>
      <c r="P367" s="78"/>
      <c r="Q367" s="78"/>
      <c r="R367" s="78"/>
      <c r="S367" s="79"/>
    </row>
    <row r="368" spans="2:19" ht="73" customHeight="1" outlineLevel="1" x14ac:dyDescent="0.35">
      <c r="B368" s="2415" t="s">
        <v>482</v>
      </c>
      <c r="C368" s="3496" t="s">
        <v>1010</v>
      </c>
      <c r="D368" s="3630" t="s">
        <v>1010</v>
      </c>
      <c r="E368" s="3631" t="s">
        <v>1010</v>
      </c>
      <c r="F368" s="2399"/>
      <c r="G368" s="2400"/>
      <c r="H368" s="2401"/>
      <c r="I368" s="3496"/>
      <c r="J368" s="3496"/>
      <c r="K368" s="3496"/>
      <c r="L368" s="3496" t="s">
        <v>507</v>
      </c>
      <c r="M368" s="3496"/>
      <c r="N368" s="3496"/>
      <c r="O368" s="2412"/>
      <c r="P368" s="2413"/>
      <c r="Q368" s="2413"/>
      <c r="R368" s="2413"/>
      <c r="S368" s="2414"/>
    </row>
    <row r="369" spans="2:19" ht="86.15" customHeight="1" outlineLevel="1" x14ac:dyDescent="0.35">
      <c r="B369" s="2415" t="s">
        <v>482</v>
      </c>
      <c r="C369" s="3496" t="s">
        <v>1011</v>
      </c>
      <c r="D369" s="3630" t="s">
        <v>1011</v>
      </c>
      <c r="E369" s="3631" t="s">
        <v>1011</v>
      </c>
      <c r="F369" s="2399"/>
      <c r="G369" s="2400"/>
      <c r="H369" s="2401"/>
      <c r="I369" s="3496"/>
      <c r="J369" s="3496"/>
      <c r="K369" s="3496"/>
      <c r="L369" s="3496" t="s">
        <v>507</v>
      </c>
      <c r="M369" s="3496"/>
      <c r="N369" s="3496"/>
      <c r="O369" s="2412"/>
      <c r="P369" s="2413"/>
      <c r="Q369" s="2413"/>
      <c r="R369" s="2413"/>
      <c r="S369" s="2414"/>
    </row>
    <row r="370" spans="2:19" ht="73" customHeight="1" outlineLevel="1" x14ac:dyDescent="0.35">
      <c r="B370" s="2415" t="s">
        <v>482</v>
      </c>
      <c r="C370" s="3496" t="s">
        <v>1012</v>
      </c>
      <c r="D370" s="3630" t="s">
        <v>1012</v>
      </c>
      <c r="E370" s="3631" t="s">
        <v>1012</v>
      </c>
      <c r="F370" s="2399"/>
      <c r="G370" s="2400"/>
      <c r="H370" s="2401"/>
      <c r="I370" s="3496"/>
      <c r="J370" s="3496"/>
      <c r="K370" s="3496"/>
      <c r="L370" s="3496" t="s">
        <v>507</v>
      </c>
      <c r="M370" s="3496"/>
      <c r="N370" s="3496"/>
      <c r="O370" s="2412"/>
      <c r="P370" s="2413"/>
      <c r="Q370" s="2413"/>
      <c r="R370" s="2413"/>
      <c r="S370" s="2414"/>
    </row>
    <row r="371" spans="2:19" ht="86.15" customHeight="1" outlineLevel="1" x14ac:dyDescent="0.35">
      <c r="B371" s="2415" t="s">
        <v>482</v>
      </c>
      <c r="C371" s="3496" t="s">
        <v>1013</v>
      </c>
      <c r="D371" s="3630" t="s">
        <v>1013</v>
      </c>
      <c r="E371" s="3631" t="s">
        <v>1013</v>
      </c>
      <c r="F371" s="2399"/>
      <c r="G371" s="2400"/>
      <c r="H371" s="2401"/>
      <c r="I371" s="3496"/>
      <c r="J371" s="3496"/>
      <c r="K371" s="3496"/>
      <c r="L371" s="3496" t="s">
        <v>507</v>
      </c>
      <c r="M371" s="3496"/>
      <c r="N371" s="3496"/>
      <c r="O371" s="2412"/>
      <c r="P371" s="2413"/>
      <c r="Q371" s="2413"/>
      <c r="R371" s="2413"/>
      <c r="S371" s="2414"/>
    </row>
    <row r="372" spans="2:19" ht="80.150000000000006" customHeight="1" outlineLevel="1" x14ac:dyDescent="0.35">
      <c r="B372" s="2415" t="s">
        <v>482</v>
      </c>
      <c r="C372" s="3496" t="s">
        <v>1014</v>
      </c>
      <c r="D372" s="3630" t="s">
        <v>1014</v>
      </c>
      <c r="E372" s="3631" t="s">
        <v>1014</v>
      </c>
      <c r="F372" s="2399"/>
      <c r="G372" s="2400"/>
      <c r="H372" s="2401"/>
      <c r="I372" s="3496"/>
      <c r="J372" s="3496"/>
      <c r="K372" s="3496"/>
      <c r="L372" s="3496" t="s">
        <v>507</v>
      </c>
      <c r="M372" s="3496"/>
      <c r="N372" s="3496"/>
      <c r="O372" s="2412"/>
      <c r="P372" s="2413"/>
      <c r="Q372" s="2413"/>
      <c r="R372" s="2413"/>
      <c r="S372" s="2414"/>
    </row>
    <row r="373" spans="2:19" ht="86.15" customHeight="1" outlineLevel="1" x14ac:dyDescent="0.35">
      <c r="B373" s="2415" t="s">
        <v>482</v>
      </c>
      <c r="C373" s="3496" t="s">
        <v>1015</v>
      </c>
      <c r="D373" s="3630" t="s">
        <v>1015</v>
      </c>
      <c r="E373" s="3631" t="s">
        <v>1015</v>
      </c>
      <c r="F373" s="2399"/>
      <c r="G373" s="2400"/>
      <c r="H373" s="2401"/>
      <c r="I373" s="3496"/>
      <c r="J373" s="3496"/>
      <c r="K373" s="3496"/>
      <c r="L373" s="3496" t="s">
        <v>507</v>
      </c>
      <c r="M373" s="3496"/>
      <c r="N373" s="3496"/>
      <c r="O373" s="2412"/>
      <c r="P373" s="2413"/>
      <c r="Q373" s="2413"/>
      <c r="R373" s="2413"/>
      <c r="S373" s="2414"/>
    </row>
    <row r="374" spans="2:19" ht="73" customHeight="1" outlineLevel="1" x14ac:dyDescent="0.35">
      <c r="B374" s="2415" t="s">
        <v>482</v>
      </c>
      <c r="C374" s="3496" t="s">
        <v>1016</v>
      </c>
      <c r="D374" s="3630" t="s">
        <v>1016</v>
      </c>
      <c r="E374" s="3631" t="s">
        <v>1016</v>
      </c>
      <c r="F374" s="2399"/>
      <c r="G374" s="2400"/>
      <c r="H374" s="2401"/>
      <c r="I374" s="3496"/>
      <c r="J374" s="3496"/>
      <c r="K374" s="3496"/>
      <c r="L374" s="3496" t="s">
        <v>507</v>
      </c>
      <c r="M374" s="3496"/>
      <c r="N374" s="3496"/>
      <c r="O374" s="2412"/>
      <c r="P374" s="2413"/>
      <c r="Q374" s="2413"/>
      <c r="R374" s="2413"/>
      <c r="S374" s="2414"/>
    </row>
    <row r="375" spans="2:19" ht="86.15" customHeight="1" outlineLevel="1" x14ac:dyDescent="0.35">
      <c r="B375" s="2415" t="s">
        <v>482</v>
      </c>
      <c r="C375" s="3496" t="s">
        <v>1017</v>
      </c>
      <c r="D375" s="3630" t="s">
        <v>1017</v>
      </c>
      <c r="E375" s="3631" t="s">
        <v>1017</v>
      </c>
      <c r="F375" s="2399"/>
      <c r="G375" s="2400"/>
      <c r="H375" s="2401"/>
      <c r="I375" s="3496"/>
      <c r="J375" s="3496"/>
      <c r="K375" s="3496"/>
      <c r="L375" s="3496" t="s">
        <v>507</v>
      </c>
      <c r="M375" s="3496"/>
      <c r="N375" s="3496"/>
      <c r="O375" s="2412"/>
      <c r="P375" s="2413"/>
      <c r="Q375" s="2413"/>
      <c r="R375" s="2413"/>
      <c r="S375" s="2414"/>
    </row>
    <row r="376" spans="2:19" ht="73" customHeight="1" outlineLevel="1" x14ac:dyDescent="0.35">
      <c r="B376" s="2415" t="s">
        <v>482</v>
      </c>
      <c r="C376" s="3496" t="s">
        <v>1018</v>
      </c>
      <c r="D376" s="3630" t="s">
        <v>1018</v>
      </c>
      <c r="E376" s="3631" t="s">
        <v>1018</v>
      </c>
      <c r="F376" s="2399"/>
      <c r="G376" s="2400"/>
      <c r="H376" s="2401"/>
      <c r="I376" s="3496"/>
      <c r="J376" s="3496"/>
      <c r="K376" s="3496"/>
      <c r="L376" s="3496" t="s">
        <v>507</v>
      </c>
      <c r="M376" s="3496"/>
      <c r="N376" s="3496"/>
      <c r="O376" s="2412"/>
      <c r="P376" s="2413"/>
      <c r="Q376" s="2413"/>
      <c r="R376" s="2413"/>
      <c r="S376" s="2414"/>
    </row>
    <row r="377" spans="2:19" ht="86.15" customHeight="1" outlineLevel="1" x14ac:dyDescent="0.35">
      <c r="B377" s="2415" t="s">
        <v>482</v>
      </c>
      <c r="C377" s="3496" t="s">
        <v>1019</v>
      </c>
      <c r="D377" s="3630" t="s">
        <v>1019</v>
      </c>
      <c r="E377" s="3631" t="s">
        <v>1019</v>
      </c>
      <c r="F377" s="2399"/>
      <c r="G377" s="2400"/>
      <c r="H377" s="2401"/>
      <c r="I377" s="3496"/>
      <c r="J377" s="3496"/>
      <c r="K377" s="3496"/>
      <c r="L377" s="3496" t="s">
        <v>507</v>
      </c>
      <c r="M377" s="3496"/>
      <c r="N377" s="3496"/>
      <c r="O377" s="2412"/>
      <c r="P377" s="2413"/>
      <c r="Q377" s="2413"/>
      <c r="R377" s="2413"/>
      <c r="S377" s="2414"/>
    </row>
    <row r="378" spans="2:19" ht="45" customHeight="1" x14ac:dyDescent="0.35">
      <c r="B378" s="76" t="s">
        <v>486</v>
      </c>
      <c r="C378" s="3496" t="s">
        <v>1020</v>
      </c>
      <c r="D378" s="3496"/>
      <c r="E378" s="3496"/>
      <c r="F378" s="3632" t="s">
        <v>1001</v>
      </c>
      <c r="G378" s="3632"/>
      <c r="H378" s="3632"/>
      <c r="I378" s="3496"/>
      <c r="J378" s="3496"/>
      <c r="K378" s="3496"/>
      <c r="L378" s="3496" t="s">
        <v>507</v>
      </c>
      <c r="M378" s="3496"/>
      <c r="N378" s="3496"/>
      <c r="O378" s="80"/>
      <c r="P378" s="78"/>
      <c r="Q378" s="78"/>
      <c r="R378" s="78"/>
      <c r="S378" s="79"/>
    </row>
    <row r="379" spans="2:19" ht="73" customHeight="1" outlineLevel="1" x14ac:dyDescent="0.35">
      <c r="B379" s="2415" t="s">
        <v>486</v>
      </c>
      <c r="C379" s="3496" t="s">
        <v>1021</v>
      </c>
      <c r="D379" s="3630" t="s">
        <v>1021</v>
      </c>
      <c r="E379" s="3631" t="s">
        <v>1021</v>
      </c>
      <c r="F379" s="2399"/>
      <c r="G379" s="2400"/>
      <c r="H379" s="2401"/>
      <c r="I379" s="3496"/>
      <c r="J379" s="3496"/>
      <c r="K379" s="3496"/>
      <c r="L379" s="3496" t="s">
        <v>507</v>
      </c>
      <c r="M379" s="3496"/>
      <c r="N379" s="3496"/>
      <c r="O379" s="2412"/>
      <c r="P379" s="2413"/>
      <c r="Q379" s="2413"/>
      <c r="R379" s="2413"/>
      <c r="S379" s="2414"/>
    </row>
    <row r="380" spans="2:19" ht="86.15" customHeight="1" outlineLevel="1" x14ac:dyDescent="0.35">
      <c r="B380" s="2415" t="s">
        <v>486</v>
      </c>
      <c r="C380" s="3496" t="s">
        <v>1022</v>
      </c>
      <c r="D380" s="3630" t="s">
        <v>1022</v>
      </c>
      <c r="E380" s="3631" t="s">
        <v>1022</v>
      </c>
      <c r="F380" s="2399"/>
      <c r="G380" s="2400"/>
      <c r="H380" s="2401"/>
      <c r="I380" s="3496"/>
      <c r="J380" s="3496"/>
      <c r="K380" s="3496"/>
      <c r="L380" s="3496" t="s">
        <v>507</v>
      </c>
      <c r="M380" s="3496"/>
      <c r="N380" s="3496"/>
      <c r="O380" s="2412"/>
      <c r="P380" s="2413"/>
      <c r="Q380" s="2413"/>
      <c r="R380" s="2413"/>
      <c r="S380" s="2414"/>
    </row>
    <row r="381" spans="2:19" ht="73" customHeight="1" outlineLevel="1" x14ac:dyDescent="0.35">
      <c r="B381" s="2415" t="s">
        <v>486</v>
      </c>
      <c r="C381" s="3496" t="s">
        <v>1023</v>
      </c>
      <c r="D381" s="3630" t="s">
        <v>1023</v>
      </c>
      <c r="E381" s="3631" t="s">
        <v>1023</v>
      </c>
      <c r="F381" s="2399"/>
      <c r="G381" s="2400"/>
      <c r="H381" s="2401"/>
      <c r="I381" s="3496"/>
      <c r="J381" s="3496"/>
      <c r="K381" s="3496"/>
      <c r="L381" s="3496" t="s">
        <v>507</v>
      </c>
      <c r="M381" s="3496"/>
      <c r="N381" s="3496"/>
      <c r="O381" s="2412"/>
      <c r="P381" s="2413"/>
      <c r="Q381" s="2413"/>
      <c r="R381" s="2413"/>
      <c r="S381" s="2414"/>
    </row>
    <row r="382" spans="2:19" ht="86.15" customHeight="1" outlineLevel="1" x14ac:dyDescent="0.35">
      <c r="B382" s="2415" t="s">
        <v>486</v>
      </c>
      <c r="C382" s="3496" t="s">
        <v>1024</v>
      </c>
      <c r="D382" s="3630" t="s">
        <v>1024</v>
      </c>
      <c r="E382" s="3631" t="s">
        <v>1024</v>
      </c>
      <c r="F382" s="2399"/>
      <c r="G382" s="2400"/>
      <c r="H382" s="2401"/>
      <c r="I382" s="3496"/>
      <c r="J382" s="3496"/>
      <c r="K382" s="3496"/>
      <c r="L382" s="3496" t="s">
        <v>507</v>
      </c>
      <c r="M382" s="3496"/>
      <c r="N382" s="3496"/>
      <c r="O382" s="2412"/>
      <c r="P382" s="2413"/>
      <c r="Q382" s="2413"/>
      <c r="R382" s="2413"/>
      <c r="S382" s="2414"/>
    </row>
    <row r="383" spans="2:19" ht="45" customHeight="1" x14ac:dyDescent="0.35">
      <c r="B383" s="76" t="s">
        <v>489</v>
      </c>
      <c r="C383" s="3496" t="s">
        <v>1025</v>
      </c>
      <c r="D383" s="3496"/>
      <c r="E383" s="3496"/>
      <c r="F383" s="3632" t="s">
        <v>481</v>
      </c>
      <c r="G383" s="3632"/>
      <c r="H383" s="3632"/>
      <c r="I383" s="3496"/>
      <c r="J383" s="3496"/>
      <c r="K383" s="3496"/>
      <c r="L383" s="3496" t="s">
        <v>507</v>
      </c>
      <c r="M383" s="3496"/>
      <c r="N383" s="3496"/>
      <c r="O383" s="80"/>
      <c r="P383" s="78"/>
      <c r="Q383" s="78"/>
      <c r="R383" s="78"/>
      <c r="S383" s="79"/>
    </row>
    <row r="384" spans="2:19" ht="80.150000000000006" customHeight="1" outlineLevel="1" x14ac:dyDescent="0.35">
      <c r="B384" s="2415" t="s">
        <v>489</v>
      </c>
      <c r="C384" s="3496" t="s">
        <v>1026</v>
      </c>
      <c r="D384" s="3630" t="s">
        <v>1026</v>
      </c>
      <c r="E384" s="3631" t="s">
        <v>1026</v>
      </c>
      <c r="F384" s="2399"/>
      <c r="G384" s="2400"/>
      <c r="H384" s="2401"/>
      <c r="I384" s="3496" t="s">
        <v>481</v>
      </c>
      <c r="J384" s="3496"/>
      <c r="K384" s="3496"/>
      <c r="L384" s="3496" t="s">
        <v>507</v>
      </c>
      <c r="M384" s="3496"/>
      <c r="N384" s="3496"/>
      <c r="O384" s="2412"/>
      <c r="P384" s="2413"/>
      <c r="Q384" s="2413"/>
      <c r="R384" s="2413"/>
      <c r="S384" s="2414"/>
    </row>
    <row r="385" spans="2:19" ht="86.15" customHeight="1" outlineLevel="1" x14ac:dyDescent="0.35">
      <c r="B385" s="2415" t="s">
        <v>489</v>
      </c>
      <c r="C385" s="3496" t="s">
        <v>1027</v>
      </c>
      <c r="D385" s="3630" t="s">
        <v>1027</v>
      </c>
      <c r="E385" s="3631" t="s">
        <v>1027</v>
      </c>
      <c r="F385" s="2399"/>
      <c r="G385" s="2400"/>
      <c r="H385" s="2401"/>
      <c r="I385" s="3496" t="s">
        <v>481</v>
      </c>
      <c r="J385" s="3496"/>
      <c r="K385" s="3496"/>
      <c r="L385" s="3496" t="s">
        <v>507</v>
      </c>
      <c r="M385" s="3496"/>
      <c r="N385" s="3496"/>
      <c r="O385" s="2412"/>
      <c r="P385" s="2413"/>
      <c r="Q385" s="2413"/>
      <c r="R385" s="2413"/>
      <c r="S385" s="2414"/>
    </row>
    <row r="386" spans="2:19" ht="73" customHeight="1" outlineLevel="1" x14ac:dyDescent="0.35">
      <c r="B386" s="2415" t="s">
        <v>489</v>
      </c>
      <c r="C386" s="3496" t="s">
        <v>1028</v>
      </c>
      <c r="D386" s="3630" t="s">
        <v>1028</v>
      </c>
      <c r="E386" s="3631" t="s">
        <v>1028</v>
      </c>
      <c r="F386" s="2399"/>
      <c r="G386" s="2400"/>
      <c r="H386" s="2401"/>
      <c r="I386" s="3496" t="s">
        <v>481</v>
      </c>
      <c r="J386" s="3496"/>
      <c r="K386" s="3496"/>
      <c r="L386" s="3496" t="s">
        <v>507</v>
      </c>
      <c r="M386" s="3496"/>
      <c r="N386" s="3496"/>
      <c r="O386" s="2412"/>
      <c r="P386" s="2413"/>
      <c r="Q386" s="2413"/>
      <c r="R386" s="2413"/>
      <c r="S386" s="2414"/>
    </row>
    <row r="387" spans="2:19" ht="86.15" customHeight="1" outlineLevel="1" x14ac:dyDescent="0.35">
      <c r="B387" s="2415" t="s">
        <v>489</v>
      </c>
      <c r="C387" s="3496" t="s">
        <v>1029</v>
      </c>
      <c r="D387" s="3630" t="s">
        <v>1029</v>
      </c>
      <c r="E387" s="3631" t="s">
        <v>1029</v>
      </c>
      <c r="F387" s="2399"/>
      <c r="G387" s="2400"/>
      <c r="H387" s="2401"/>
      <c r="I387" s="3496" t="s">
        <v>481</v>
      </c>
      <c r="J387" s="3496"/>
      <c r="K387" s="3496"/>
      <c r="L387" s="3496" t="s">
        <v>507</v>
      </c>
      <c r="M387" s="3496"/>
      <c r="N387" s="3496"/>
      <c r="O387" s="2412"/>
      <c r="P387" s="2413"/>
      <c r="Q387" s="2413"/>
      <c r="R387" s="2413"/>
      <c r="S387" s="2414"/>
    </row>
    <row r="388" spans="2:19" ht="73" customHeight="1" outlineLevel="1" x14ac:dyDescent="0.35">
      <c r="B388" s="2415" t="s">
        <v>489</v>
      </c>
      <c r="C388" s="3496" t="s">
        <v>1030</v>
      </c>
      <c r="D388" s="3630" t="s">
        <v>1030</v>
      </c>
      <c r="E388" s="3631" t="s">
        <v>1030</v>
      </c>
      <c r="F388" s="2399"/>
      <c r="G388" s="2400"/>
      <c r="H388" s="2401"/>
      <c r="I388" s="3496" t="s">
        <v>481</v>
      </c>
      <c r="J388" s="3496"/>
      <c r="K388" s="3496"/>
      <c r="L388" s="3496" t="s">
        <v>507</v>
      </c>
      <c r="M388" s="3496"/>
      <c r="N388" s="3496"/>
      <c r="O388" s="2412"/>
      <c r="P388" s="2413"/>
      <c r="Q388" s="2413"/>
      <c r="R388" s="2413"/>
      <c r="S388" s="2414"/>
    </row>
    <row r="389" spans="2:19" ht="40" customHeight="1" x14ac:dyDescent="0.35">
      <c r="B389" s="3644" t="s">
        <v>1031</v>
      </c>
      <c r="C389" s="3645"/>
      <c r="D389" s="3645"/>
      <c r="E389" s="3645"/>
      <c r="F389" s="3645"/>
      <c r="G389" s="3645"/>
      <c r="H389" s="3645"/>
      <c r="I389" s="3645"/>
      <c r="J389" s="3645"/>
      <c r="K389" s="3645"/>
      <c r="L389" s="3645"/>
      <c r="M389" s="3645"/>
      <c r="N389" s="3645"/>
      <c r="O389" s="3645"/>
      <c r="P389" s="3645"/>
      <c r="Q389" s="3645"/>
      <c r="R389" s="3645"/>
      <c r="S389" s="3646"/>
    </row>
    <row r="390" spans="2:19" ht="43" customHeight="1" x14ac:dyDescent="0.35">
      <c r="B390" s="76" t="s">
        <v>430</v>
      </c>
      <c r="C390" s="3496" t="s">
        <v>1032</v>
      </c>
      <c r="D390" s="3496"/>
      <c r="E390" s="3496"/>
      <c r="F390" s="3632" t="s">
        <v>1033</v>
      </c>
      <c r="G390" s="3632"/>
      <c r="H390" s="3632"/>
      <c r="I390" s="3496" t="s">
        <v>432</v>
      </c>
      <c r="J390" s="3496"/>
      <c r="K390" s="3496"/>
      <c r="L390" s="3496" t="s">
        <v>507</v>
      </c>
      <c r="M390" s="3496"/>
      <c r="N390" s="3496"/>
      <c r="O390" s="80"/>
      <c r="P390" s="78"/>
      <c r="Q390" s="78"/>
      <c r="R390" s="78"/>
      <c r="S390" s="79"/>
    </row>
    <row r="391" spans="2:19" ht="73" customHeight="1" outlineLevel="1" x14ac:dyDescent="0.35">
      <c r="B391" s="2415" t="s">
        <v>430</v>
      </c>
      <c r="C391" s="3496" t="s">
        <v>1034</v>
      </c>
      <c r="D391" s="3630" t="s">
        <v>1021</v>
      </c>
      <c r="E391" s="3631" t="s">
        <v>1021</v>
      </c>
      <c r="F391" s="2399"/>
      <c r="G391" s="2400"/>
      <c r="H391" s="2401"/>
      <c r="I391" s="3496" t="s">
        <v>432</v>
      </c>
      <c r="J391" s="3496"/>
      <c r="K391" s="3496"/>
      <c r="L391" s="3496" t="s">
        <v>1035</v>
      </c>
      <c r="M391" s="3496"/>
      <c r="N391" s="3496"/>
      <c r="O391" s="2412"/>
      <c r="P391" s="2413"/>
      <c r="Q391" s="2413"/>
      <c r="R391" s="2413"/>
      <c r="S391" s="2414"/>
    </row>
    <row r="392" spans="2:19" ht="86.15" customHeight="1" outlineLevel="1" x14ac:dyDescent="0.35">
      <c r="B392" s="2415" t="s">
        <v>430</v>
      </c>
      <c r="C392" s="3496" t="s">
        <v>1036</v>
      </c>
      <c r="D392" s="3630" t="s">
        <v>1022</v>
      </c>
      <c r="E392" s="3631" t="s">
        <v>1022</v>
      </c>
      <c r="F392" s="2399"/>
      <c r="G392" s="2400"/>
      <c r="H392" s="2401"/>
      <c r="I392" s="3496" t="s">
        <v>432</v>
      </c>
      <c r="J392" s="3496"/>
      <c r="K392" s="3496"/>
      <c r="L392" s="3496" t="s">
        <v>1035</v>
      </c>
      <c r="M392" s="3496"/>
      <c r="N392" s="3496"/>
      <c r="O392" s="2412"/>
      <c r="P392" s="2413"/>
      <c r="Q392" s="2413"/>
      <c r="R392" s="2413"/>
      <c r="S392" s="2414"/>
    </row>
    <row r="393" spans="2:19" ht="73" customHeight="1" outlineLevel="1" x14ac:dyDescent="0.35">
      <c r="B393" s="2415" t="s">
        <v>430</v>
      </c>
      <c r="C393" s="3496" t="s">
        <v>1037</v>
      </c>
      <c r="D393" s="3630" t="s">
        <v>1023</v>
      </c>
      <c r="E393" s="3631" t="s">
        <v>1023</v>
      </c>
      <c r="F393" s="2399"/>
      <c r="G393" s="2400"/>
      <c r="H393" s="2401"/>
      <c r="I393" s="3496"/>
      <c r="J393" s="3496"/>
      <c r="K393" s="3496"/>
      <c r="L393" s="3496" t="s">
        <v>1035</v>
      </c>
      <c r="M393" s="3496"/>
      <c r="N393" s="3496"/>
      <c r="O393" s="2412"/>
      <c r="P393" s="2413"/>
      <c r="Q393" s="2413"/>
      <c r="R393" s="2413"/>
      <c r="S393" s="2414"/>
    </row>
    <row r="394" spans="2:19" ht="86.15" customHeight="1" outlineLevel="1" x14ac:dyDescent="0.35">
      <c r="B394" s="2415" t="s">
        <v>430</v>
      </c>
      <c r="C394" s="3496" t="s">
        <v>1038</v>
      </c>
      <c r="D394" s="3630" t="s">
        <v>1024</v>
      </c>
      <c r="E394" s="3631" t="s">
        <v>1024</v>
      </c>
      <c r="F394" s="2399"/>
      <c r="G394" s="2400"/>
      <c r="H394" s="2401"/>
      <c r="I394" s="3496" t="s">
        <v>432</v>
      </c>
      <c r="J394" s="3496"/>
      <c r="K394" s="3496"/>
      <c r="L394" s="3496" t="s">
        <v>1035</v>
      </c>
      <c r="M394" s="3496"/>
      <c r="N394" s="3496"/>
      <c r="O394" s="2412"/>
      <c r="P394" s="2413"/>
      <c r="Q394" s="2413"/>
      <c r="R394" s="2413"/>
      <c r="S394" s="2414"/>
    </row>
    <row r="395" spans="2:19" ht="73" customHeight="1" outlineLevel="1" x14ac:dyDescent="0.35">
      <c r="B395" s="2415" t="s">
        <v>430</v>
      </c>
      <c r="C395" s="3496" t="s">
        <v>1039</v>
      </c>
      <c r="D395" s="3630" t="s">
        <v>1024</v>
      </c>
      <c r="E395" s="3631" t="s">
        <v>1024</v>
      </c>
      <c r="F395" s="2399"/>
      <c r="G395" s="2400"/>
      <c r="H395" s="2401"/>
      <c r="I395" s="3496" t="s">
        <v>432</v>
      </c>
      <c r="J395" s="3496"/>
      <c r="K395" s="3496"/>
      <c r="L395" s="3496" t="s">
        <v>1035</v>
      </c>
      <c r="M395" s="3496"/>
      <c r="N395" s="3496"/>
      <c r="O395" s="2412"/>
      <c r="P395" s="2413"/>
      <c r="Q395" s="2413"/>
      <c r="R395" s="2413"/>
      <c r="S395" s="2414"/>
    </row>
    <row r="396" spans="2:19" ht="86.15" customHeight="1" outlineLevel="1" x14ac:dyDescent="0.35">
      <c r="B396" s="2415" t="s">
        <v>430</v>
      </c>
      <c r="C396" s="3496" t="s">
        <v>1040</v>
      </c>
      <c r="D396" s="3630" t="s">
        <v>1024</v>
      </c>
      <c r="E396" s="3631" t="s">
        <v>1024</v>
      </c>
      <c r="F396" s="2399"/>
      <c r="G396" s="2400"/>
      <c r="H396" s="2401"/>
      <c r="I396" s="3496"/>
      <c r="J396" s="3496"/>
      <c r="K396" s="3496"/>
      <c r="L396" s="3496" t="s">
        <v>1035</v>
      </c>
      <c r="M396" s="3496"/>
      <c r="N396" s="3496"/>
      <c r="O396" s="2412"/>
      <c r="P396" s="2413"/>
      <c r="Q396" s="2413"/>
      <c r="R396" s="2413"/>
      <c r="S396" s="2414"/>
    </row>
    <row r="397" spans="2:19" ht="73" customHeight="1" outlineLevel="1" x14ac:dyDescent="0.35">
      <c r="B397" s="2415" t="s">
        <v>430</v>
      </c>
      <c r="C397" s="3496" t="s">
        <v>1041</v>
      </c>
      <c r="D397" s="3630" t="s">
        <v>1023</v>
      </c>
      <c r="E397" s="3631" t="s">
        <v>1023</v>
      </c>
      <c r="F397" s="2399"/>
      <c r="G397" s="2400"/>
      <c r="H397" s="2401"/>
      <c r="I397" s="3496"/>
      <c r="J397" s="3496"/>
      <c r="K397" s="3496"/>
      <c r="L397" s="3496" t="s">
        <v>1035</v>
      </c>
      <c r="M397" s="3496"/>
      <c r="N397" s="3496"/>
      <c r="O397" s="2412"/>
      <c r="P397" s="2413"/>
      <c r="Q397" s="2413"/>
      <c r="R397" s="2413"/>
      <c r="S397" s="2414"/>
    </row>
    <row r="398" spans="2:19" ht="86.15" customHeight="1" outlineLevel="1" x14ac:dyDescent="0.35">
      <c r="B398" s="2415" t="s">
        <v>430</v>
      </c>
      <c r="C398" s="3496" t="s">
        <v>1042</v>
      </c>
      <c r="D398" s="3630" t="s">
        <v>1024</v>
      </c>
      <c r="E398" s="3631" t="s">
        <v>1024</v>
      </c>
      <c r="F398" s="2399"/>
      <c r="G398" s="2400"/>
      <c r="H398" s="2401"/>
      <c r="I398" s="3496"/>
      <c r="J398" s="3496"/>
      <c r="K398" s="3496"/>
      <c r="L398" s="3496" t="s">
        <v>1035</v>
      </c>
      <c r="M398" s="3496"/>
      <c r="N398" s="3496"/>
      <c r="O398" s="2412"/>
      <c r="P398" s="2413"/>
      <c r="Q398" s="2413"/>
      <c r="R398" s="2413"/>
      <c r="S398" s="2414"/>
    </row>
    <row r="399" spans="2:19" ht="73" customHeight="1" outlineLevel="1" x14ac:dyDescent="0.35">
      <c r="B399" s="2415" t="s">
        <v>430</v>
      </c>
      <c r="C399" s="3496" t="s">
        <v>1043</v>
      </c>
      <c r="D399" s="3630" t="s">
        <v>1023</v>
      </c>
      <c r="E399" s="3631" t="s">
        <v>1023</v>
      </c>
      <c r="F399" s="2399"/>
      <c r="G399" s="2400"/>
      <c r="H399" s="2401"/>
      <c r="I399" s="3496"/>
      <c r="J399" s="3496"/>
      <c r="K399" s="3496"/>
      <c r="L399" s="3496" t="s">
        <v>1035</v>
      </c>
      <c r="M399" s="3496"/>
      <c r="N399" s="3496"/>
      <c r="O399" s="2412"/>
      <c r="P399" s="2413"/>
      <c r="Q399" s="2413"/>
      <c r="R399" s="2413"/>
      <c r="S399" s="2414"/>
    </row>
    <row r="400" spans="2:19" ht="43" customHeight="1" x14ac:dyDescent="0.35">
      <c r="B400" s="76" t="s">
        <v>434</v>
      </c>
      <c r="C400" s="3496" t="s">
        <v>1044</v>
      </c>
      <c r="D400" s="3496"/>
      <c r="E400" s="3496"/>
      <c r="F400" s="3632" t="s">
        <v>1033</v>
      </c>
      <c r="G400" s="3632"/>
      <c r="H400" s="3632"/>
      <c r="I400" s="3496" t="s">
        <v>432</v>
      </c>
      <c r="J400" s="3496"/>
      <c r="K400" s="3496"/>
      <c r="L400" s="3496" t="s">
        <v>1035</v>
      </c>
      <c r="M400" s="3496"/>
      <c r="N400" s="3496"/>
      <c r="O400" s="80"/>
      <c r="P400" s="78"/>
      <c r="Q400" s="78"/>
      <c r="R400" s="78"/>
      <c r="S400" s="79"/>
    </row>
    <row r="401" spans="2:19" ht="73" customHeight="1" outlineLevel="1" x14ac:dyDescent="0.35">
      <c r="B401" s="2415" t="s">
        <v>434</v>
      </c>
      <c r="C401" s="3496" t="s">
        <v>1045</v>
      </c>
      <c r="D401" s="3630" t="s">
        <v>1021</v>
      </c>
      <c r="E401" s="3631" t="s">
        <v>1021</v>
      </c>
      <c r="F401" s="2399"/>
      <c r="G401" s="2400"/>
      <c r="H401" s="2401"/>
      <c r="I401" s="3496" t="s">
        <v>432</v>
      </c>
      <c r="J401" s="3496"/>
      <c r="K401" s="3496"/>
      <c r="L401" s="3496" t="s">
        <v>1035</v>
      </c>
      <c r="M401" s="3496"/>
      <c r="N401" s="3496"/>
      <c r="O401" s="2412"/>
      <c r="P401" s="2413"/>
      <c r="Q401" s="2413"/>
      <c r="R401" s="2413"/>
      <c r="S401" s="2414"/>
    </row>
    <row r="402" spans="2:19" ht="86.15" customHeight="1" outlineLevel="1" x14ac:dyDescent="0.35">
      <c r="B402" s="2415" t="s">
        <v>434</v>
      </c>
      <c r="C402" s="3496" t="s">
        <v>1046</v>
      </c>
      <c r="D402" s="3630" t="s">
        <v>1022</v>
      </c>
      <c r="E402" s="3631" t="s">
        <v>1022</v>
      </c>
      <c r="F402" s="2399"/>
      <c r="G402" s="2400"/>
      <c r="H402" s="2401"/>
      <c r="I402" s="3496" t="s">
        <v>432</v>
      </c>
      <c r="J402" s="3496"/>
      <c r="K402" s="3496"/>
      <c r="L402" s="3496" t="s">
        <v>1035</v>
      </c>
      <c r="M402" s="3496"/>
      <c r="N402" s="3496"/>
      <c r="O402" s="2412"/>
      <c r="P402" s="2413"/>
      <c r="Q402" s="2413"/>
      <c r="R402" s="2413"/>
      <c r="S402" s="2414"/>
    </row>
    <row r="403" spans="2:19" ht="73" customHeight="1" outlineLevel="1" x14ac:dyDescent="0.35">
      <c r="B403" s="2415" t="s">
        <v>434</v>
      </c>
      <c r="C403" s="3496" t="s">
        <v>1047</v>
      </c>
      <c r="D403" s="3630" t="s">
        <v>1023</v>
      </c>
      <c r="E403" s="3631" t="s">
        <v>1023</v>
      </c>
      <c r="F403" s="2399"/>
      <c r="G403" s="2400"/>
      <c r="H403" s="2401"/>
      <c r="I403" s="3496"/>
      <c r="J403" s="3496"/>
      <c r="K403" s="3496"/>
      <c r="L403" s="3496" t="s">
        <v>1035</v>
      </c>
      <c r="M403" s="3496"/>
      <c r="N403" s="3496"/>
      <c r="O403" s="2412"/>
      <c r="P403" s="2413"/>
      <c r="Q403" s="2413"/>
      <c r="R403" s="2413"/>
      <c r="S403" s="2414"/>
    </row>
    <row r="404" spans="2:19" ht="86.15" customHeight="1" outlineLevel="1" x14ac:dyDescent="0.35">
      <c r="B404" s="2415" t="s">
        <v>434</v>
      </c>
      <c r="C404" s="3496" t="s">
        <v>1038</v>
      </c>
      <c r="D404" s="3630" t="s">
        <v>1024</v>
      </c>
      <c r="E404" s="3631" t="s">
        <v>1024</v>
      </c>
      <c r="F404" s="2399"/>
      <c r="G404" s="2400"/>
      <c r="H404" s="2401"/>
      <c r="I404" s="3496" t="s">
        <v>432</v>
      </c>
      <c r="J404" s="3496"/>
      <c r="K404" s="3496"/>
      <c r="L404" s="3496" t="s">
        <v>1035</v>
      </c>
      <c r="M404" s="3496"/>
      <c r="N404" s="3496"/>
      <c r="O404" s="2412"/>
      <c r="P404" s="2413"/>
      <c r="Q404" s="2413"/>
      <c r="R404" s="2413"/>
      <c r="S404" s="2414"/>
    </row>
    <row r="405" spans="2:19" ht="73" customHeight="1" outlineLevel="1" x14ac:dyDescent="0.35">
      <c r="B405" s="2415" t="s">
        <v>434</v>
      </c>
      <c r="C405" s="3496" t="s">
        <v>1039</v>
      </c>
      <c r="D405" s="3630" t="s">
        <v>1024</v>
      </c>
      <c r="E405" s="3631" t="s">
        <v>1024</v>
      </c>
      <c r="F405" s="2399"/>
      <c r="G405" s="2400"/>
      <c r="H405" s="2401"/>
      <c r="I405" s="3496" t="s">
        <v>432</v>
      </c>
      <c r="J405" s="3496"/>
      <c r="K405" s="3496"/>
      <c r="L405" s="3496" t="s">
        <v>1035</v>
      </c>
      <c r="M405" s="3496"/>
      <c r="N405" s="3496"/>
      <c r="O405" s="2412"/>
      <c r="P405" s="2413"/>
      <c r="Q405" s="2413"/>
      <c r="R405" s="2413"/>
      <c r="S405" s="2414"/>
    </row>
    <row r="406" spans="2:19" ht="86.15" customHeight="1" outlineLevel="1" x14ac:dyDescent="0.35">
      <c r="B406" s="2415" t="s">
        <v>434</v>
      </c>
      <c r="C406" s="3496" t="s">
        <v>1040</v>
      </c>
      <c r="D406" s="3630" t="s">
        <v>1024</v>
      </c>
      <c r="E406" s="3631" t="s">
        <v>1024</v>
      </c>
      <c r="F406" s="2399"/>
      <c r="G406" s="2400"/>
      <c r="H406" s="2401"/>
      <c r="I406" s="3496"/>
      <c r="J406" s="3496"/>
      <c r="K406" s="3496"/>
      <c r="L406" s="3496" t="s">
        <v>1035</v>
      </c>
      <c r="M406" s="3496"/>
      <c r="N406" s="3496"/>
      <c r="O406" s="2412"/>
      <c r="P406" s="2413"/>
      <c r="Q406" s="2413"/>
      <c r="R406" s="2413"/>
      <c r="S406" s="2414"/>
    </row>
    <row r="407" spans="2:19" ht="73" customHeight="1" outlineLevel="1" x14ac:dyDescent="0.35">
      <c r="B407" s="2415" t="s">
        <v>434</v>
      </c>
      <c r="C407" s="3496" t="s">
        <v>1041</v>
      </c>
      <c r="D407" s="3630" t="s">
        <v>1023</v>
      </c>
      <c r="E407" s="3631" t="s">
        <v>1023</v>
      </c>
      <c r="F407" s="2399"/>
      <c r="G407" s="2400"/>
      <c r="H407" s="2401"/>
      <c r="I407" s="3496"/>
      <c r="J407" s="3496"/>
      <c r="K407" s="3496"/>
      <c r="L407" s="3496" t="s">
        <v>1035</v>
      </c>
      <c r="M407" s="3496"/>
      <c r="N407" s="3496"/>
      <c r="O407" s="2412"/>
      <c r="P407" s="2413"/>
      <c r="Q407" s="2413"/>
      <c r="R407" s="2413"/>
      <c r="S407" s="2414"/>
    </row>
    <row r="408" spans="2:19" ht="86.15" customHeight="1" outlineLevel="1" x14ac:dyDescent="0.35">
      <c r="B408" s="2415" t="s">
        <v>434</v>
      </c>
      <c r="C408" s="3496" t="s">
        <v>1042</v>
      </c>
      <c r="D408" s="3630" t="s">
        <v>1024</v>
      </c>
      <c r="E408" s="3631" t="s">
        <v>1024</v>
      </c>
      <c r="F408" s="2399"/>
      <c r="G408" s="2400"/>
      <c r="H408" s="2401"/>
      <c r="I408" s="3496"/>
      <c r="J408" s="3496"/>
      <c r="K408" s="3496"/>
      <c r="L408" s="3496" t="s">
        <v>1035</v>
      </c>
      <c r="M408" s="3496"/>
      <c r="N408" s="3496"/>
      <c r="O408" s="2412"/>
      <c r="P408" s="2413"/>
      <c r="Q408" s="2413"/>
      <c r="R408" s="2413"/>
      <c r="S408" s="2414"/>
    </row>
    <row r="409" spans="2:19" ht="73" customHeight="1" outlineLevel="1" x14ac:dyDescent="0.35">
      <c r="B409" s="2415" t="s">
        <v>434</v>
      </c>
      <c r="C409" s="3496" t="s">
        <v>1043</v>
      </c>
      <c r="D409" s="3630" t="s">
        <v>1023</v>
      </c>
      <c r="E409" s="3631" t="s">
        <v>1023</v>
      </c>
      <c r="F409" s="2399"/>
      <c r="G409" s="2400"/>
      <c r="H409" s="2401"/>
      <c r="I409" s="3496"/>
      <c r="J409" s="3496"/>
      <c r="K409" s="3496"/>
      <c r="L409" s="3496" t="s">
        <v>1035</v>
      </c>
      <c r="M409" s="3496"/>
      <c r="N409" s="3496"/>
      <c r="O409" s="2412"/>
      <c r="P409" s="2413"/>
      <c r="Q409" s="2413"/>
      <c r="R409" s="2413"/>
      <c r="S409" s="2414"/>
    </row>
    <row r="410" spans="2:19" ht="43" customHeight="1" x14ac:dyDescent="0.35">
      <c r="B410" s="76" t="s">
        <v>436</v>
      </c>
      <c r="C410" s="3496" t="s">
        <v>1048</v>
      </c>
      <c r="D410" s="3496"/>
      <c r="E410" s="3496"/>
      <c r="F410" s="3632" t="s">
        <v>432</v>
      </c>
      <c r="G410" s="3632"/>
      <c r="H410" s="3632"/>
      <c r="I410" s="3496" t="s">
        <v>432</v>
      </c>
      <c r="J410" s="3496"/>
      <c r="K410" s="3496"/>
      <c r="L410" s="3496" t="s">
        <v>1049</v>
      </c>
      <c r="M410" s="3496"/>
      <c r="N410" s="3496"/>
      <c r="O410" s="80"/>
      <c r="P410" s="78"/>
      <c r="Q410" s="78"/>
      <c r="R410" s="78"/>
      <c r="S410" s="79"/>
    </row>
    <row r="411" spans="2:19" ht="73" customHeight="1" outlineLevel="1" x14ac:dyDescent="0.35">
      <c r="B411" s="2415" t="s">
        <v>436</v>
      </c>
      <c r="C411" s="3496" t="s">
        <v>1050</v>
      </c>
      <c r="D411" s="3630" t="s">
        <v>1021</v>
      </c>
      <c r="E411" s="3631" t="s">
        <v>1021</v>
      </c>
      <c r="F411" s="2399"/>
      <c r="G411" s="2400"/>
      <c r="H411" s="2401"/>
      <c r="I411" s="3496" t="s">
        <v>432</v>
      </c>
      <c r="J411" s="3496"/>
      <c r="K411" s="3496"/>
      <c r="L411" s="3496" t="s">
        <v>1049</v>
      </c>
      <c r="M411" s="3496"/>
      <c r="N411" s="3496"/>
      <c r="O411" s="2412"/>
      <c r="P411" s="2413"/>
      <c r="Q411" s="2413"/>
      <c r="R411" s="2413"/>
      <c r="S411" s="2414"/>
    </row>
    <row r="412" spans="2:19" ht="86.15" customHeight="1" outlineLevel="1" x14ac:dyDescent="0.35">
      <c r="B412" s="2415" t="s">
        <v>436</v>
      </c>
      <c r="C412" s="3496" t="s">
        <v>1051</v>
      </c>
      <c r="D412" s="3630" t="s">
        <v>1022</v>
      </c>
      <c r="E412" s="3631" t="s">
        <v>1022</v>
      </c>
      <c r="F412" s="2399"/>
      <c r="G412" s="2400"/>
      <c r="H412" s="2401"/>
      <c r="I412" s="3496"/>
      <c r="J412" s="3496"/>
      <c r="K412" s="3496"/>
      <c r="L412" s="3496" t="s">
        <v>1049</v>
      </c>
      <c r="M412" s="3496"/>
      <c r="N412" s="3496"/>
      <c r="O412" s="2412"/>
      <c r="P412" s="2413"/>
      <c r="Q412" s="2413"/>
      <c r="R412" s="2413"/>
      <c r="S412" s="2414"/>
    </row>
    <row r="413" spans="2:19" ht="73" customHeight="1" outlineLevel="1" x14ac:dyDescent="0.35">
      <c r="B413" s="2415" t="s">
        <v>436</v>
      </c>
      <c r="C413" s="3496" t="s">
        <v>1037</v>
      </c>
      <c r="D413" s="3630" t="s">
        <v>1023</v>
      </c>
      <c r="E413" s="3631" t="s">
        <v>1023</v>
      </c>
      <c r="F413" s="2399"/>
      <c r="G413" s="2400"/>
      <c r="H413" s="2401"/>
      <c r="I413" s="3496"/>
      <c r="J413" s="3496"/>
      <c r="K413" s="3496"/>
      <c r="L413" s="3496" t="s">
        <v>1049</v>
      </c>
      <c r="M413" s="3496"/>
      <c r="N413" s="3496"/>
      <c r="O413" s="2412"/>
      <c r="P413" s="2413"/>
      <c r="Q413" s="2413"/>
      <c r="R413" s="2413"/>
      <c r="S413" s="2414"/>
    </row>
    <row r="414" spans="2:19" ht="73" customHeight="1" outlineLevel="1" x14ac:dyDescent="0.35">
      <c r="B414" s="2415" t="s">
        <v>436</v>
      </c>
      <c r="C414" s="3496" t="s">
        <v>1052</v>
      </c>
      <c r="D414" s="3630" t="s">
        <v>1023</v>
      </c>
      <c r="E414" s="3631" t="s">
        <v>1023</v>
      </c>
      <c r="F414" s="2399"/>
      <c r="G414" s="2400"/>
      <c r="H414" s="2401"/>
      <c r="I414" s="3496" t="s">
        <v>432</v>
      </c>
      <c r="J414" s="3496"/>
      <c r="K414" s="3496"/>
      <c r="L414" s="3496" t="s">
        <v>1049</v>
      </c>
      <c r="M414" s="3496"/>
      <c r="N414" s="3496"/>
      <c r="O414" s="2412"/>
      <c r="P414" s="2413"/>
      <c r="Q414" s="2413"/>
      <c r="R414" s="2413"/>
      <c r="S414" s="2414"/>
    </row>
    <row r="415" spans="2:19" ht="86.15" customHeight="1" outlineLevel="1" x14ac:dyDescent="0.35">
      <c r="B415" s="2415" t="s">
        <v>436</v>
      </c>
      <c r="C415" s="3496" t="s">
        <v>1053</v>
      </c>
      <c r="D415" s="3630" t="s">
        <v>1024</v>
      </c>
      <c r="E415" s="3631" t="s">
        <v>1024</v>
      </c>
      <c r="F415" s="2399"/>
      <c r="G415" s="2400"/>
      <c r="H415" s="2401"/>
      <c r="I415" s="3496" t="s">
        <v>432</v>
      </c>
      <c r="J415" s="3496"/>
      <c r="K415" s="3496"/>
      <c r="L415" s="3496" t="s">
        <v>1049</v>
      </c>
      <c r="M415" s="3496"/>
      <c r="N415" s="3496"/>
      <c r="O415" s="2412"/>
      <c r="P415" s="2413"/>
      <c r="Q415" s="2413"/>
      <c r="R415" s="2413"/>
      <c r="S415" s="2414"/>
    </row>
    <row r="416" spans="2:19" ht="73" customHeight="1" outlineLevel="1" x14ac:dyDescent="0.35">
      <c r="B416" s="2415" t="s">
        <v>436</v>
      </c>
      <c r="C416" s="3496" t="s">
        <v>1054</v>
      </c>
      <c r="D416" s="3630" t="s">
        <v>1024</v>
      </c>
      <c r="E416" s="3631" t="s">
        <v>1024</v>
      </c>
      <c r="F416" s="2399"/>
      <c r="G416" s="2400"/>
      <c r="H416" s="2401"/>
      <c r="I416" s="3496" t="s">
        <v>432</v>
      </c>
      <c r="J416" s="3496"/>
      <c r="K416" s="3496"/>
      <c r="L416" s="3496" t="s">
        <v>1049</v>
      </c>
      <c r="M416" s="3496"/>
      <c r="N416" s="3496"/>
      <c r="O416" s="2412"/>
      <c r="P416" s="2413"/>
      <c r="Q416" s="2413"/>
      <c r="R416" s="2413"/>
      <c r="S416" s="2414"/>
    </row>
    <row r="417" spans="2:19" ht="86.15" customHeight="1" outlineLevel="1" x14ac:dyDescent="0.35">
      <c r="B417" s="2415" t="s">
        <v>436</v>
      </c>
      <c r="C417" s="3496" t="s">
        <v>1055</v>
      </c>
      <c r="D417" s="3630" t="s">
        <v>1024</v>
      </c>
      <c r="E417" s="3631" t="s">
        <v>1024</v>
      </c>
      <c r="F417" s="2399"/>
      <c r="G417" s="2400"/>
      <c r="H417" s="2401"/>
      <c r="I417" s="3496"/>
      <c r="J417" s="3496"/>
      <c r="K417" s="3496"/>
      <c r="L417" s="3496" t="s">
        <v>1049</v>
      </c>
      <c r="M417" s="3496"/>
      <c r="N417" s="3496"/>
      <c r="O417" s="2412"/>
      <c r="P417" s="2413"/>
      <c r="Q417" s="2413"/>
      <c r="R417" s="2413"/>
      <c r="S417" s="2414"/>
    </row>
    <row r="418" spans="2:19" ht="73" customHeight="1" outlineLevel="1" x14ac:dyDescent="0.35">
      <c r="B418" s="2415" t="s">
        <v>436</v>
      </c>
      <c r="C418" s="3496" t="s">
        <v>1056</v>
      </c>
      <c r="D418" s="3630" t="s">
        <v>1023</v>
      </c>
      <c r="E418" s="3631" t="s">
        <v>1023</v>
      </c>
      <c r="F418" s="2399"/>
      <c r="G418" s="2400"/>
      <c r="H418" s="2401"/>
      <c r="I418" s="3496"/>
      <c r="J418" s="3496"/>
      <c r="K418" s="3496"/>
      <c r="L418" s="3496" t="s">
        <v>1049</v>
      </c>
      <c r="M418" s="3496"/>
      <c r="N418" s="3496"/>
      <c r="O418" s="2412"/>
      <c r="P418" s="2413"/>
      <c r="Q418" s="2413"/>
      <c r="R418" s="2413"/>
      <c r="S418" s="2414"/>
    </row>
    <row r="419" spans="2:19" ht="86.15" customHeight="1" outlineLevel="1" x14ac:dyDescent="0.35">
      <c r="B419" s="2415" t="s">
        <v>436</v>
      </c>
      <c r="C419" s="3496" t="s">
        <v>1057</v>
      </c>
      <c r="D419" s="3630" t="s">
        <v>1024</v>
      </c>
      <c r="E419" s="3631" t="s">
        <v>1024</v>
      </c>
      <c r="F419" s="2399"/>
      <c r="G419" s="2400"/>
      <c r="H419" s="2401"/>
      <c r="I419" s="3496"/>
      <c r="J419" s="3496"/>
      <c r="K419" s="3496"/>
      <c r="L419" s="3496" t="s">
        <v>1049</v>
      </c>
      <c r="M419" s="3496"/>
      <c r="N419" s="3496"/>
      <c r="O419" s="2412"/>
      <c r="P419" s="2413"/>
      <c r="Q419" s="2413"/>
      <c r="R419" s="2413"/>
      <c r="S419" s="2414"/>
    </row>
    <row r="420" spans="2:19" ht="43" customHeight="1" x14ac:dyDescent="0.35">
      <c r="B420" s="76" t="s">
        <v>438</v>
      </c>
      <c r="C420" s="3496" t="s">
        <v>1058</v>
      </c>
      <c r="D420" s="3496"/>
      <c r="E420" s="3496"/>
      <c r="F420" s="3632" t="s">
        <v>1059</v>
      </c>
      <c r="G420" s="3632"/>
      <c r="H420" s="3632"/>
      <c r="I420" s="3496" t="s">
        <v>432</v>
      </c>
      <c r="J420" s="3496"/>
      <c r="K420" s="3496"/>
      <c r="L420" s="3496" t="s">
        <v>507</v>
      </c>
      <c r="M420" s="3496"/>
      <c r="N420" s="3496"/>
      <c r="O420" s="80"/>
      <c r="P420" s="78"/>
      <c r="Q420" s="78"/>
      <c r="R420" s="78"/>
      <c r="S420" s="79"/>
    </row>
    <row r="421" spans="2:19" ht="73" customHeight="1" outlineLevel="1" x14ac:dyDescent="0.35">
      <c r="B421" s="2415" t="s">
        <v>438</v>
      </c>
      <c r="C421" s="3496" t="s">
        <v>1060</v>
      </c>
      <c r="D421" s="3630" t="s">
        <v>1021</v>
      </c>
      <c r="E421" s="3631" t="s">
        <v>1021</v>
      </c>
      <c r="F421" s="2399"/>
      <c r="G421" s="2400"/>
      <c r="H421" s="2401"/>
      <c r="I421" s="3496" t="s">
        <v>432</v>
      </c>
      <c r="J421" s="3496"/>
      <c r="K421" s="3496"/>
      <c r="L421" s="3496" t="s">
        <v>507</v>
      </c>
      <c r="M421" s="3496"/>
      <c r="N421" s="3496"/>
      <c r="O421" s="2412"/>
      <c r="P421" s="2413"/>
      <c r="Q421" s="2413"/>
      <c r="R421" s="2413"/>
      <c r="S421" s="2414"/>
    </row>
    <row r="422" spans="2:19" ht="86.15" customHeight="1" outlineLevel="1" x14ac:dyDescent="0.35">
      <c r="B422" s="2415" t="s">
        <v>438</v>
      </c>
      <c r="C422" s="3496" t="s">
        <v>937</v>
      </c>
      <c r="D422" s="3630" t="s">
        <v>1022</v>
      </c>
      <c r="E422" s="3631" t="s">
        <v>1022</v>
      </c>
      <c r="F422" s="2399"/>
      <c r="G422" s="2400"/>
      <c r="H422" s="2401"/>
      <c r="I422" s="3496" t="s">
        <v>432</v>
      </c>
      <c r="J422" s="3496"/>
      <c r="K422" s="3496"/>
      <c r="L422" s="3496" t="s">
        <v>507</v>
      </c>
      <c r="M422" s="3496"/>
      <c r="N422" s="3496"/>
      <c r="O422" s="2412"/>
      <c r="P422" s="2413"/>
      <c r="Q422" s="2413"/>
      <c r="R422" s="2413"/>
      <c r="S422" s="2414"/>
    </row>
    <row r="423" spans="2:19" ht="73" customHeight="1" outlineLevel="1" x14ac:dyDescent="0.35">
      <c r="B423" s="2415" t="s">
        <v>438</v>
      </c>
      <c r="C423" s="3496" t="s">
        <v>1061</v>
      </c>
      <c r="D423" s="3630" t="s">
        <v>1023</v>
      </c>
      <c r="E423" s="3631" t="s">
        <v>1023</v>
      </c>
      <c r="F423" s="2399"/>
      <c r="G423" s="2400"/>
      <c r="H423" s="2401"/>
      <c r="I423" s="3496" t="s">
        <v>432</v>
      </c>
      <c r="J423" s="3496"/>
      <c r="K423" s="3496"/>
      <c r="L423" s="3496" t="s">
        <v>507</v>
      </c>
      <c r="M423" s="3496"/>
      <c r="N423" s="3496"/>
      <c r="O423" s="2412"/>
      <c r="P423" s="2413"/>
      <c r="Q423" s="2413"/>
      <c r="R423" s="2413"/>
      <c r="S423" s="2414"/>
    </row>
    <row r="424" spans="2:19" ht="73" customHeight="1" outlineLevel="1" x14ac:dyDescent="0.35">
      <c r="B424" s="2415" t="s">
        <v>438</v>
      </c>
      <c r="C424" s="3496" t="s">
        <v>1062</v>
      </c>
      <c r="D424" s="3630" t="s">
        <v>1023</v>
      </c>
      <c r="E424" s="3631" t="s">
        <v>1023</v>
      </c>
      <c r="F424" s="2399"/>
      <c r="G424" s="2400"/>
      <c r="H424" s="2401"/>
      <c r="I424" s="3496"/>
      <c r="J424" s="3496"/>
      <c r="K424" s="3496"/>
      <c r="L424" s="3496" t="s">
        <v>507</v>
      </c>
      <c r="M424" s="3496"/>
      <c r="N424" s="3496"/>
      <c r="O424" s="2412"/>
      <c r="P424" s="2413"/>
      <c r="Q424" s="2413"/>
      <c r="R424" s="2413"/>
      <c r="S424" s="2414"/>
    </row>
    <row r="425" spans="2:19" ht="43" customHeight="1" x14ac:dyDescent="0.35">
      <c r="B425" s="76" t="s">
        <v>440</v>
      </c>
      <c r="C425" s="3496" t="s">
        <v>1063</v>
      </c>
      <c r="D425" s="3496"/>
      <c r="E425" s="3496"/>
      <c r="F425" s="3632" t="s">
        <v>432</v>
      </c>
      <c r="G425" s="3632"/>
      <c r="H425" s="3632"/>
      <c r="I425" s="3496" t="s">
        <v>432</v>
      </c>
      <c r="J425" s="3496"/>
      <c r="K425" s="3496"/>
      <c r="L425" s="3496" t="s">
        <v>507</v>
      </c>
      <c r="M425" s="3496"/>
      <c r="N425" s="3496"/>
      <c r="O425" s="80"/>
      <c r="P425" s="78"/>
      <c r="Q425" s="78"/>
      <c r="R425" s="78"/>
      <c r="S425" s="79"/>
    </row>
    <row r="426" spans="2:19" ht="73" customHeight="1" outlineLevel="1" x14ac:dyDescent="0.35">
      <c r="B426" s="2415" t="s">
        <v>440</v>
      </c>
      <c r="C426" s="3496" t="s">
        <v>1064</v>
      </c>
      <c r="D426" s="3630" t="s">
        <v>1021</v>
      </c>
      <c r="E426" s="3631" t="s">
        <v>1021</v>
      </c>
      <c r="F426" s="2399"/>
      <c r="G426" s="2400"/>
      <c r="H426" s="2401"/>
      <c r="I426" s="3496" t="s">
        <v>432</v>
      </c>
      <c r="J426" s="3496"/>
      <c r="K426" s="3496"/>
      <c r="L426" s="3496" t="s">
        <v>507</v>
      </c>
      <c r="M426" s="3496"/>
      <c r="N426" s="3496"/>
      <c r="O426" s="2412"/>
      <c r="P426" s="2413"/>
      <c r="Q426" s="2413"/>
      <c r="R426" s="2413"/>
      <c r="S426" s="2414"/>
    </row>
    <row r="427" spans="2:19" ht="86.15" customHeight="1" outlineLevel="1" x14ac:dyDescent="0.35">
      <c r="B427" s="2415" t="s">
        <v>440</v>
      </c>
      <c r="C427" s="3496" t="s">
        <v>1036</v>
      </c>
      <c r="D427" s="3630" t="s">
        <v>1022</v>
      </c>
      <c r="E427" s="3631" t="s">
        <v>1022</v>
      </c>
      <c r="F427" s="2399"/>
      <c r="G427" s="2400"/>
      <c r="H427" s="2401"/>
      <c r="I427" s="3496"/>
      <c r="J427" s="3496"/>
      <c r="K427" s="3496"/>
      <c r="L427" s="3496" t="s">
        <v>1035</v>
      </c>
      <c r="M427" s="3496"/>
      <c r="N427" s="3496"/>
      <c r="O427" s="2412"/>
      <c r="P427" s="2413"/>
      <c r="Q427" s="2413"/>
      <c r="R427" s="2413"/>
      <c r="S427" s="2414"/>
    </row>
    <row r="428" spans="2:19" ht="73" customHeight="1" outlineLevel="1" x14ac:dyDescent="0.35">
      <c r="B428" s="2415" t="s">
        <v>440</v>
      </c>
      <c r="C428" s="3496" t="s">
        <v>1065</v>
      </c>
      <c r="D428" s="3630" t="s">
        <v>1023</v>
      </c>
      <c r="E428" s="3631" t="s">
        <v>1023</v>
      </c>
      <c r="F428" s="2399"/>
      <c r="G428" s="2400"/>
      <c r="H428" s="2401"/>
      <c r="I428" s="3496" t="s">
        <v>432</v>
      </c>
      <c r="J428" s="3496"/>
      <c r="K428" s="3496"/>
      <c r="L428" s="3496" t="s">
        <v>507</v>
      </c>
      <c r="M428" s="3496"/>
      <c r="N428" s="3496"/>
      <c r="O428" s="2412"/>
      <c r="P428" s="2413"/>
      <c r="Q428" s="2413"/>
      <c r="R428" s="2413"/>
      <c r="S428" s="2414"/>
    </row>
    <row r="429" spans="2:19" ht="73" customHeight="1" outlineLevel="1" x14ac:dyDescent="0.35">
      <c r="B429" s="2415" t="s">
        <v>440</v>
      </c>
      <c r="C429" s="3496" t="s">
        <v>1066</v>
      </c>
      <c r="D429" s="3630" t="s">
        <v>1023</v>
      </c>
      <c r="E429" s="3631" t="s">
        <v>1023</v>
      </c>
      <c r="F429" s="2399"/>
      <c r="G429" s="2400"/>
      <c r="H429" s="2401"/>
      <c r="I429" s="3496" t="s">
        <v>432</v>
      </c>
      <c r="J429" s="3496"/>
      <c r="K429" s="3496"/>
      <c r="L429" s="3496" t="s">
        <v>507</v>
      </c>
      <c r="M429" s="3496"/>
      <c r="N429" s="3496"/>
      <c r="O429" s="2412"/>
      <c r="P429" s="2413"/>
      <c r="Q429" s="2413"/>
      <c r="R429" s="2413"/>
      <c r="S429" s="2414"/>
    </row>
    <row r="430" spans="2:19" ht="73" customHeight="1" outlineLevel="1" x14ac:dyDescent="0.35">
      <c r="B430" s="2415" t="s">
        <v>440</v>
      </c>
      <c r="C430" s="3496" t="s">
        <v>945</v>
      </c>
      <c r="D430" s="3630" t="s">
        <v>1023</v>
      </c>
      <c r="E430" s="3631" t="s">
        <v>1023</v>
      </c>
      <c r="F430" s="2399"/>
      <c r="G430" s="2400"/>
      <c r="H430" s="2401"/>
      <c r="I430" s="3496"/>
      <c r="J430" s="3496"/>
      <c r="K430" s="3496"/>
      <c r="L430" s="3496" t="s">
        <v>507</v>
      </c>
      <c r="M430" s="3496"/>
      <c r="N430" s="3496"/>
      <c r="O430" s="2412"/>
      <c r="P430" s="2413"/>
      <c r="Q430" s="2413"/>
      <c r="R430" s="2413"/>
      <c r="S430" s="2414"/>
    </row>
    <row r="431" spans="2:19" ht="43" customHeight="1" x14ac:dyDescent="0.35">
      <c r="B431" s="76" t="s">
        <v>443</v>
      </c>
      <c r="C431" s="3666" t="s">
        <v>1067</v>
      </c>
      <c r="D431" s="3667"/>
      <c r="E431" s="3668"/>
      <c r="F431" s="3669"/>
      <c r="G431" s="3670"/>
      <c r="H431" s="3671"/>
      <c r="I431" s="3632" t="s">
        <v>656</v>
      </c>
      <c r="J431" s="3633"/>
      <c r="K431" s="3634"/>
      <c r="L431" s="3665" t="s">
        <v>1068</v>
      </c>
      <c r="M431" s="3665"/>
      <c r="N431" s="3665"/>
      <c r="O431" s="80"/>
      <c r="P431" s="78"/>
      <c r="Q431" s="78"/>
      <c r="R431" s="78"/>
      <c r="S431" s="79"/>
    </row>
    <row r="432" spans="2:19" ht="73" customHeight="1" outlineLevel="1" x14ac:dyDescent="0.35">
      <c r="B432" s="2415" t="s">
        <v>443</v>
      </c>
      <c r="C432" s="3496" t="s">
        <v>1069</v>
      </c>
      <c r="D432" s="3630" t="s">
        <v>1021</v>
      </c>
      <c r="E432" s="3631" t="s">
        <v>1021</v>
      </c>
      <c r="F432" s="2399"/>
      <c r="G432" s="2400"/>
      <c r="H432" s="2401"/>
      <c r="I432" s="3496"/>
      <c r="J432" s="3496"/>
      <c r="K432" s="3496"/>
      <c r="L432" s="3665" t="s">
        <v>1068</v>
      </c>
      <c r="M432" s="3665"/>
      <c r="N432" s="3665"/>
      <c r="O432" s="2412"/>
      <c r="P432" s="2413"/>
      <c r="Q432" s="2413"/>
      <c r="R432" s="2413"/>
      <c r="S432" s="2414"/>
    </row>
    <row r="433" spans="2:19" ht="86.15" customHeight="1" outlineLevel="1" x14ac:dyDescent="0.35">
      <c r="B433" s="2415" t="s">
        <v>443</v>
      </c>
      <c r="C433" s="3496" t="s">
        <v>1070</v>
      </c>
      <c r="D433" s="3630" t="s">
        <v>1022</v>
      </c>
      <c r="E433" s="3631" t="s">
        <v>1022</v>
      </c>
      <c r="F433" s="2399"/>
      <c r="G433" s="2400"/>
      <c r="H433" s="2401"/>
      <c r="I433" s="3496"/>
      <c r="J433" s="3496"/>
      <c r="K433" s="3496"/>
      <c r="L433" s="3665" t="s">
        <v>1068</v>
      </c>
      <c r="M433" s="3665"/>
      <c r="N433" s="3665"/>
      <c r="O433" s="2412"/>
      <c r="P433" s="2413"/>
      <c r="Q433" s="2413"/>
      <c r="R433" s="2413"/>
      <c r="S433" s="2414"/>
    </row>
    <row r="434" spans="2:19" ht="73" customHeight="1" outlineLevel="1" x14ac:dyDescent="0.35">
      <c r="B434" s="2415" t="s">
        <v>443</v>
      </c>
      <c r="C434" s="3496" t="s">
        <v>1071</v>
      </c>
      <c r="D434" s="3630" t="s">
        <v>1023</v>
      </c>
      <c r="E434" s="3631" t="s">
        <v>1023</v>
      </c>
      <c r="F434" s="2399"/>
      <c r="G434" s="2400"/>
      <c r="H434" s="2401"/>
      <c r="I434" s="3496"/>
      <c r="J434" s="3496"/>
      <c r="K434" s="3496"/>
      <c r="L434" s="3665" t="s">
        <v>1068</v>
      </c>
      <c r="M434" s="3665"/>
      <c r="N434" s="3665"/>
      <c r="O434" s="2412"/>
      <c r="P434" s="2413"/>
      <c r="Q434" s="2413"/>
      <c r="R434" s="2413"/>
      <c r="S434" s="2414"/>
    </row>
    <row r="435" spans="2:19" ht="73" customHeight="1" outlineLevel="1" x14ac:dyDescent="0.35">
      <c r="B435" s="2415" t="s">
        <v>443</v>
      </c>
      <c r="C435" s="3496" t="s">
        <v>1072</v>
      </c>
      <c r="D435" s="3630" t="s">
        <v>1023</v>
      </c>
      <c r="E435" s="3631" t="s">
        <v>1023</v>
      </c>
      <c r="F435" s="2399"/>
      <c r="G435" s="2400"/>
      <c r="H435" s="2401"/>
      <c r="I435" s="3496"/>
      <c r="J435" s="3496"/>
      <c r="K435" s="3496"/>
      <c r="L435" s="3665" t="s">
        <v>1068</v>
      </c>
      <c r="M435" s="3665"/>
      <c r="N435" s="3665"/>
      <c r="O435" s="2412"/>
      <c r="P435" s="2413"/>
      <c r="Q435" s="2413"/>
      <c r="R435" s="2413"/>
      <c r="S435" s="2414"/>
    </row>
    <row r="436" spans="2:19" ht="43" customHeight="1" x14ac:dyDescent="0.35">
      <c r="B436" s="76" t="s">
        <v>446</v>
      </c>
      <c r="C436" s="3496" t="s">
        <v>1073</v>
      </c>
      <c r="D436" s="3630"/>
      <c r="E436" s="3631"/>
      <c r="F436" s="3632" t="s">
        <v>432</v>
      </c>
      <c r="G436" s="3632"/>
      <c r="H436" s="3632"/>
      <c r="I436" s="3496" t="s">
        <v>432</v>
      </c>
      <c r="J436" s="3496"/>
      <c r="K436" s="3496"/>
      <c r="L436" s="3496" t="s">
        <v>1068</v>
      </c>
      <c r="M436" s="3496"/>
      <c r="N436" s="3496"/>
      <c r="O436" s="80"/>
      <c r="P436" s="78"/>
      <c r="Q436" s="78"/>
      <c r="R436" s="78"/>
      <c r="S436" s="79"/>
    </row>
    <row r="437" spans="2:19" ht="173.15" customHeight="1" outlineLevel="1" x14ac:dyDescent="0.35">
      <c r="B437" s="2415" t="s">
        <v>446</v>
      </c>
      <c r="C437" s="3496" t="s">
        <v>1074</v>
      </c>
      <c r="D437" s="3630" t="s">
        <v>1021</v>
      </c>
      <c r="E437" s="3631" t="s">
        <v>1021</v>
      </c>
      <c r="F437" s="2399"/>
      <c r="G437" s="2400"/>
      <c r="H437" s="2401"/>
      <c r="I437" s="3496" t="s">
        <v>432</v>
      </c>
      <c r="J437" s="3496"/>
      <c r="K437" s="3496"/>
      <c r="L437" s="3496" t="s">
        <v>1068</v>
      </c>
      <c r="M437" s="3496"/>
      <c r="N437" s="3496"/>
      <c r="O437" s="2412"/>
      <c r="P437" s="2413"/>
      <c r="Q437" s="2413"/>
      <c r="R437" s="2413"/>
      <c r="S437" s="2414"/>
    </row>
    <row r="438" spans="2:19" ht="86.15" customHeight="1" outlineLevel="1" x14ac:dyDescent="0.35">
      <c r="B438" s="2415" t="s">
        <v>446</v>
      </c>
      <c r="C438" s="3496" t="s">
        <v>1075</v>
      </c>
      <c r="D438" s="3630" t="s">
        <v>1022</v>
      </c>
      <c r="E438" s="3631" t="s">
        <v>1022</v>
      </c>
      <c r="F438" s="2399"/>
      <c r="G438" s="2400"/>
      <c r="H438" s="2401"/>
      <c r="I438" s="3496" t="s">
        <v>432</v>
      </c>
      <c r="J438" s="3496"/>
      <c r="K438" s="3496"/>
      <c r="L438" s="3496" t="s">
        <v>1068</v>
      </c>
      <c r="M438" s="3496"/>
      <c r="N438" s="3496"/>
      <c r="O438" s="2412"/>
      <c r="P438" s="2413"/>
      <c r="Q438" s="2413"/>
      <c r="R438" s="2413"/>
      <c r="S438" s="2414"/>
    </row>
    <row r="439" spans="2:19" ht="73" customHeight="1" outlineLevel="1" x14ac:dyDescent="0.35">
      <c r="B439" s="2415" t="s">
        <v>446</v>
      </c>
      <c r="C439" s="3496" t="s">
        <v>1076</v>
      </c>
      <c r="D439" s="3630" t="s">
        <v>1023</v>
      </c>
      <c r="E439" s="3631" t="s">
        <v>1023</v>
      </c>
      <c r="F439" s="2399"/>
      <c r="G439" s="2400"/>
      <c r="H439" s="2401"/>
      <c r="I439" s="3496" t="s">
        <v>432</v>
      </c>
      <c r="J439" s="3496"/>
      <c r="K439" s="3496"/>
      <c r="L439" s="3496" t="s">
        <v>1068</v>
      </c>
      <c r="M439" s="3496"/>
      <c r="N439" s="3496"/>
      <c r="O439" s="2412"/>
      <c r="P439" s="2413"/>
      <c r="Q439" s="2413"/>
      <c r="R439" s="2413"/>
      <c r="S439" s="2414"/>
    </row>
    <row r="440" spans="2:19" ht="40" customHeight="1" x14ac:dyDescent="0.35">
      <c r="B440" s="3644" t="s">
        <v>1077</v>
      </c>
      <c r="C440" s="3645"/>
      <c r="D440" s="3645"/>
      <c r="E440" s="3645"/>
      <c r="F440" s="3645"/>
      <c r="G440" s="3645"/>
      <c r="H440" s="3645"/>
      <c r="I440" s="3645"/>
      <c r="J440" s="3645"/>
      <c r="K440" s="3645"/>
      <c r="L440" s="3645"/>
      <c r="M440" s="3645"/>
      <c r="N440" s="3645"/>
      <c r="O440" s="3645"/>
      <c r="P440" s="3645"/>
      <c r="Q440" s="3645"/>
      <c r="R440" s="3645"/>
      <c r="S440" s="3646"/>
    </row>
    <row r="441" spans="2:19" ht="40" customHeight="1" x14ac:dyDescent="0.35">
      <c r="B441" s="76" t="s">
        <v>408</v>
      </c>
      <c r="C441" s="3496" t="s">
        <v>1078</v>
      </c>
      <c r="D441" s="3630"/>
      <c r="E441" s="3631"/>
      <c r="F441" s="3632" t="s">
        <v>1079</v>
      </c>
      <c r="G441" s="3632"/>
      <c r="H441" s="3632"/>
      <c r="I441" s="3496"/>
      <c r="J441" s="3496"/>
      <c r="K441" s="3496"/>
      <c r="L441" s="3665" t="s">
        <v>1080</v>
      </c>
      <c r="M441" s="3665"/>
      <c r="N441" s="3665"/>
      <c r="O441" s="80"/>
      <c r="P441" s="78"/>
      <c r="Q441" s="78"/>
      <c r="R441" s="78"/>
      <c r="S441" s="79"/>
    </row>
    <row r="442" spans="2:19" ht="86.15" customHeight="1" outlineLevel="1" x14ac:dyDescent="0.35">
      <c r="B442" s="2415" t="s">
        <v>408</v>
      </c>
      <c r="C442" s="3496" t="s">
        <v>1081</v>
      </c>
      <c r="D442" s="3630" t="s">
        <v>1081</v>
      </c>
      <c r="E442" s="3631" t="s">
        <v>1081</v>
      </c>
      <c r="F442" s="2399"/>
      <c r="G442" s="2400"/>
      <c r="H442" s="2401"/>
      <c r="I442" s="3496"/>
      <c r="J442" s="3496"/>
      <c r="K442" s="3496"/>
      <c r="L442" s="3665" t="s">
        <v>1080</v>
      </c>
      <c r="M442" s="3665"/>
      <c r="N442" s="3665"/>
      <c r="O442" s="2412"/>
      <c r="P442" s="2413"/>
      <c r="Q442" s="2413"/>
      <c r="R442" s="2413"/>
      <c r="S442" s="2414"/>
    </row>
    <row r="443" spans="2:19" ht="73" customHeight="1" outlineLevel="1" x14ac:dyDescent="0.35">
      <c r="B443" s="2415" t="s">
        <v>408</v>
      </c>
      <c r="C443" s="3496" t="s">
        <v>1082</v>
      </c>
      <c r="D443" s="3630" t="s">
        <v>1082</v>
      </c>
      <c r="E443" s="3631" t="s">
        <v>1082</v>
      </c>
      <c r="F443" s="2399"/>
      <c r="G443" s="2400"/>
      <c r="H443" s="2401"/>
      <c r="I443" s="3496"/>
      <c r="J443" s="3496"/>
      <c r="K443" s="3496"/>
      <c r="L443" s="3665" t="s">
        <v>1080</v>
      </c>
      <c r="M443" s="3665"/>
      <c r="N443" s="3665"/>
      <c r="O443" s="2412"/>
      <c r="P443" s="2413"/>
      <c r="Q443" s="2413"/>
      <c r="R443" s="2413"/>
      <c r="S443" s="2414"/>
    </row>
    <row r="444" spans="2:19" ht="40" customHeight="1" x14ac:dyDescent="0.35">
      <c r="B444" s="76" t="s">
        <v>411</v>
      </c>
      <c r="C444" s="3496" t="s">
        <v>1083</v>
      </c>
      <c r="D444" s="3630"/>
      <c r="E444" s="3631"/>
      <c r="F444" s="3632" t="s">
        <v>1084</v>
      </c>
      <c r="G444" s="3632"/>
      <c r="H444" s="3632"/>
      <c r="I444" s="3496"/>
      <c r="J444" s="3496"/>
      <c r="K444" s="3496"/>
      <c r="L444" s="3665" t="s">
        <v>1080</v>
      </c>
      <c r="M444" s="3665"/>
      <c r="N444" s="3665"/>
      <c r="O444" s="80"/>
      <c r="P444" s="78"/>
      <c r="Q444" s="78"/>
      <c r="R444" s="78"/>
      <c r="S444" s="79"/>
    </row>
    <row r="445" spans="2:19" ht="73" customHeight="1" outlineLevel="1" x14ac:dyDescent="0.35">
      <c r="B445" s="2415" t="s">
        <v>411</v>
      </c>
      <c r="C445" s="3496" t="s">
        <v>1085</v>
      </c>
      <c r="D445" s="3630" t="s">
        <v>1085</v>
      </c>
      <c r="E445" s="3631" t="s">
        <v>1085</v>
      </c>
      <c r="F445" s="2399"/>
      <c r="G445" s="2400"/>
      <c r="H445" s="2401"/>
      <c r="I445" s="3496"/>
      <c r="J445" s="3496"/>
      <c r="K445" s="3496"/>
      <c r="L445" s="3665" t="s">
        <v>1080</v>
      </c>
      <c r="M445" s="3665"/>
      <c r="N445" s="3665"/>
      <c r="O445" s="2412"/>
      <c r="P445" s="2413"/>
      <c r="Q445" s="2413"/>
      <c r="R445" s="2413"/>
      <c r="S445" s="2414"/>
    </row>
    <row r="446" spans="2:19" ht="86.15" customHeight="1" outlineLevel="1" x14ac:dyDescent="0.35">
      <c r="B446" s="2415" t="s">
        <v>411</v>
      </c>
      <c r="C446" s="3496" t="s">
        <v>1086</v>
      </c>
      <c r="D446" s="3630" t="s">
        <v>1086</v>
      </c>
      <c r="E446" s="3631" t="s">
        <v>1086</v>
      </c>
      <c r="F446" s="2399"/>
      <c r="G446" s="2400"/>
      <c r="H446" s="2401"/>
      <c r="I446" s="3496"/>
      <c r="J446" s="3496"/>
      <c r="K446" s="3496"/>
      <c r="L446" s="3665" t="s">
        <v>1080</v>
      </c>
      <c r="M446" s="3665"/>
      <c r="N446" s="3665"/>
      <c r="O446" s="2412"/>
      <c r="P446" s="2413"/>
      <c r="Q446" s="2413"/>
      <c r="R446" s="2413"/>
      <c r="S446" s="2414"/>
    </row>
    <row r="447" spans="2:19" ht="73" customHeight="1" outlineLevel="1" x14ac:dyDescent="0.35">
      <c r="B447" s="2415" t="s">
        <v>411</v>
      </c>
      <c r="C447" s="3496" t="s">
        <v>1087</v>
      </c>
      <c r="D447" s="3630" t="s">
        <v>1087</v>
      </c>
      <c r="E447" s="3631" t="s">
        <v>1087</v>
      </c>
      <c r="F447" s="2399"/>
      <c r="G447" s="2400"/>
      <c r="H447" s="2401"/>
      <c r="I447" s="3496"/>
      <c r="J447" s="3496"/>
      <c r="K447" s="3496"/>
      <c r="L447" s="3665" t="s">
        <v>1080</v>
      </c>
      <c r="M447" s="3665"/>
      <c r="N447" s="3665"/>
      <c r="O447" s="2412"/>
      <c r="P447" s="2413"/>
      <c r="Q447" s="2413"/>
      <c r="R447" s="2413"/>
      <c r="S447" s="2414"/>
    </row>
    <row r="448" spans="2:19" ht="50.15" customHeight="1" x14ac:dyDescent="0.35">
      <c r="B448" s="76" t="s">
        <v>454</v>
      </c>
      <c r="C448" s="3496" t="s">
        <v>1088</v>
      </c>
      <c r="D448" s="3630"/>
      <c r="E448" s="3631"/>
      <c r="F448" s="3632" t="s">
        <v>1089</v>
      </c>
      <c r="G448" s="3632"/>
      <c r="H448" s="3632"/>
      <c r="I448" s="3496"/>
      <c r="J448" s="3496"/>
      <c r="K448" s="3496"/>
      <c r="L448" s="3665" t="s">
        <v>1080</v>
      </c>
      <c r="M448" s="3665"/>
      <c r="N448" s="3665"/>
      <c r="O448" s="80"/>
      <c r="P448" s="78"/>
      <c r="Q448" s="78"/>
      <c r="R448" s="78"/>
      <c r="S448" s="79"/>
    </row>
    <row r="449" spans="2:19" ht="73" customHeight="1" outlineLevel="1" x14ac:dyDescent="0.35">
      <c r="B449" s="2415" t="s">
        <v>411</v>
      </c>
      <c r="C449" s="3496" t="s">
        <v>1090</v>
      </c>
      <c r="D449" s="3630" t="s">
        <v>1090</v>
      </c>
      <c r="E449" s="3631" t="s">
        <v>1090</v>
      </c>
      <c r="F449" s="2399"/>
      <c r="G449" s="2400"/>
      <c r="H449" s="2401"/>
      <c r="I449" s="3496" t="s">
        <v>432</v>
      </c>
      <c r="J449" s="3496"/>
      <c r="K449" s="3496"/>
      <c r="L449" s="3665" t="s">
        <v>1080</v>
      </c>
      <c r="M449" s="3665"/>
      <c r="N449" s="3665"/>
      <c r="O449" s="2412"/>
      <c r="P449" s="2413"/>
      <c r="Q449" s="2413"/>
      <c r="R449" s="2413"/>
      <c r="S449" s="2414"/>
    </row>
    <row r="450" spans="2:19" ht="86.15" customHeight="1" outlineLevel="1" x14ac:dyDescent="0.35">
      <c r="B450" s="2415" t="s">
        <v>411</v>
      </c>
      <c r="C450" s="3496" t="s">
        <v>1091</v>
      </c>
      <c r="D450" s="3630" t="s">
        <v>1091</v>
      </c>
      <c r="E450" s="3631" t="s">
        <v>1091</v>
      </c>
      <c r="F450" s="2399"/>
      <c r="G450" s="2400"/>
      <c r="H450" s="2401"/>
      <c r="I450" s="3496"/>
      <c r="J450" s="3496"/>
      <c r="K450" s="3496"/>
      <c r="L450" s="3665" t="s">
        <v>1080</v>
      </c>
      <c r="M450" s="3665"/>
      <c r="N450" s="3665"/>
      <c r="O450" s="2412"/>
      <c r="P450" s="2413"/>
      <c r="Q450" s="2413"/>
      <c r="R450" s="2413"/>
      <c r="S450" s="2414"/>
    </row>
    <row r="451" spans="2:19" ht="50.15" customHeight="1" x14ac:dyDescent="0.35">
      <c r="B451" s="76" t="s">
        <v>456</v>
      </c>
      <c r="C451" s="3496" t="s">
        <v>1092</v>
      </c>
      <c r="D451" s="3630"/>
      <c r="E451" s="3631"/>
      <c r="F451" s="3632" t="s">
        <v>1089</v>
      </c>
      <c r="G451" s="3632"/>
      <c r="H451" s="3632"/>
      <c r="I451" s="3496"/>
      <c r="J451" s="3496"/>
      <c r="K451" s="3496"/>
      <c r="L451" s="3665" t="s">
        <v>1080</v>
      </c>
      <c r="M451" s="3665"/>
      <c r="N451" s="3665"/>
      <c r="O451" s="80"/>
      <c r="P451" s="78"/>
      <c r="Q451" s="78"/>
      <c r="R451" s="78"/>
      <c r="S451" s="79"/>
    </row>
    <row r="452" spans="2:19" ht="73" customHeight="1" outlineLevel="1" x14ac:dyDescent="0.35">
      <c r="B452" s="2415" t="s">
        <v>456</v>
      </c>
      <c r="C452" s="3496" t="s">
        <v>1093</v>
      </c>
      <c r="D452" s="3630" t="s">
        <v>1093</v>
      </c>
      <c r="E452" s="3631" t="s">
        <v>1093</v>
      </c>
      <c r="F452" s="2399"/>
      <c r="G452" s="2400"/>
      <c r="H452" s="2401"/>
      <c r="I452" s="3496" t="s">
        <v>432</v>
      </c>
      <c r="J452" s="3496"/>
      <c r="K452" s="3496"/>
      <c r="L452" s="3665" t="s">
        <v>1080</v>
      </c>
      <c r="M452" s="3665"/>
      <c r="N452" s="3665"/>
      <c r="O452" s="2412"/>
      <c r="P452" s="2413"/>
      <c r="Q452" s="2413"/>
      <c r="R452" s="2413"/>
      <c r="S452" s="2414"/>
    </row>
    <row r="453" spans="2:19" ht="86.15" customHeight="1" outlineLevel="1" x14ac:dyDescent="0.35">
      <c r="B453" s="2415" t="s">
        <v>456</v>
      </c>
      <c r="C453" s="3496" t="s">
        <v>1094</v>
      </c>
      <c r="D453" s="3630" t="s">
        <v>1094</v>
      </c>
      <c r="E453" s="3631" t="s">
        <v>1094</v>
      </c>
      <c r="F453" s="2399"/>
      <c r="G453" s="2400"/>
      <c r="H453" s="2401"/>
      <c r="I453" s="3496" t="s">
        <v>432</v>
      </c>
      <c r="J453" s="3496"/>
      <c r="K453" s="3496"/>
      <c r="L453" s="3665" t="s">
        <v>1080</v>
      </c>
      <c r="M453" s="3665"/>
      <c r="N453" s="3665"/>
      <c r="O453" s="2412"/>
      <c r="P453" s="2413"/>
      <c r="Q453" s="2413"/>
      <c r="R453" s="2413"/>
      <c r="S453" s="2414"/>
    </row>
    <row r="454" spans="2:19" ht="73" customHeight="1" outlineLevel="1" x14ac:dyDescent="0.35">
      <c r="B454" s="2415" t="s">
        <v>456</v>
      </c>
      <c r="C454" s="3496" t="s">
        <v>1095</v>
      </c>
      <c r="D454" s="3630" t="s">
        <v>1095</v>
      </c>
      <c r="E454" s="3631" t="s">
        <v>1095</v>
      </c>
      <c r="F454" s="2399"/>
      <c r="G454" s="2400"/>
      <c r="H454" s="2401"/>
      <c r="I454" s="3496" t="s">
        <v>432</v>
      </c>
      <c r="J454" s="3496"/>
      <c r="K454" s="3496"/>
      <c r="L454" s="3665" t="s">
        <v>1080</v>
      </c>
      <c r="M454" s="3665"/>
      <c r="N454" s="3665"/>
      <c r="O454" s="2412"/>
      <c r="P454" s="2413"/>
      <c r="Q454" s="2413"/>
      <c r="R454" s="2413"/>
      <c r="S454" s="2414"/>
    </row>
    <row r="455" spans="2:19" ht="86.15" customHeight="1" outlineLevel="1" x14ac:dyDescent="0.35">
      <c r="B455" s="2415" t="s">
        <v>456</v>
      </c>
      <c r="C455" s="3496" t="s">
        <v>1096</v>
      </c>
      <c r="D455" s="3630" t="s">
        <v>1096</v>
      </c>
      <c r="E455" s="3631" t="s">
        <v>1096</v>
      </c>
      <c r="F455" s="2399"/>
      <c r="G455" s="2400"/>
      <c r="H455" s="2401"/>
      <c r="I455" s="3496" t="s">
        <v>432</v>
      </c>
      <c r="J455" s="3496"/>
      <c r="K455" s="3496"/>
      <c r="L455" s="3665" t="s">
        <v>1080</v>
      </c>
      <c r="M455" s="3665"/>
      <c r="N455" s="3665"/>
      <c r="O455" s="2412"/>
      <c r="P455" s="2413"/>
      <c r="Q455" s="2413"/>
      <c r="R455" s="2413"/>
      <c r="S455" s="2414"/>
    </row>
    <row r="456" spans="2:19" ht="80.150000000000006" customHeight="1" outlineLevel="1" x14ac:dyDescent="0.35">
      <c r="B456" s="2415" t="s">
        <v>456</v>
      </c>
      <c r="C456" s="3496" t="s">
        <v>1097</v>
      </c>
      <c r="D456" s="3630" t="s">
        <v>1097</v>
      </c>
      <c r="E456" s="3631" t="s">
        <v>1097</v>
      </c>
      <c r="F456" s="2399"/>
      <c r="G456" s="2400"/>
      <c r="H456" s="2401"/>
      <c r="I456" s="3496" t="s">
        <v>432</v>
      </c>
      <c r="J456" s="3496"/>
      <c r="K456" s="3496"/>
      <c r="L456" s="3665" t="s">
        <v>1080</v>
      </c>
      <c r="M456" s="3665"/>
      <c r="N456" s="3665"/>
      <c r="O456" s="2412"/>
      <c r="P456" s="2413"/>
      <c r="Q456" s="2413"/>
      <c r="R456" s="2413"/>
      <c r="S456" s="2414"/>
    </row>
    <row r="457" spans="2:19" ht="86.15" customHeight="1" outlineLevel="1" x14ac:dyDescent="0.35">
      <c r="B457" s="2415" t="s">
        <v>456</v>
      </c>
      <c r="C457" s="3496" t="s">
        <v>1098</v>
      </c>
      <c r="D457" s="3630" t="s">
        <v>1098</v>
      </c>
      <c r="E457" s="3631" t="s">
        <v>1098</v>
      </c>
      <c r="F457" s="2399"/>
      <c r="G457" s="2400"/>
      <c r="H457" s="2401"/>
      <c r="I457" s="3496" t="s">
        <v>432</v>
      </c>
      <c r="J457" s="3496"/>
      <c r="K457" s="3496"/>
      <c r="L457" s="3665" t="s">
        <v>1080</v>
      </c>
      <c r="M457" s="3665"/>
      <c r="N457" s="3665"/>
      <c r="O457" s="2412"/>
      <c r="P457" s="2413"/>
      <c r="Q457" s="2413"/>
      <c r="R457" s="2413"/>
      <c r="S457" s="2414"/>
    </row>
    <row r="458" spans="2:19" ht="73" customHeight="1" outlineLevel="1" x14ac:dyDescent="0.35">
      <c r="B458" s="2415" t="s">
        <v>456</v>
      </c>
      <c r="C458" s="3496" t="s">
        <v>1099</v>
      </c>
      <c r="D458" s="3630" t="s">
        <v>1099</v>
      </c>
      <c r="E458" s="3631" t="s">
        <v>1099</v>
      </c>
      <c r="F458" s="2399"/>
      <c r="G458" s="2400"/>
      <c r="H458" s="2401"/>
      <c r="I458" s="3496" t="s">
        <v>432</v>
      </c>
      <c r="J458" s="3496"/>
      <c r="K458" s="3496"/>
      <c r="L458" s="3665" t="s">
        <v>1080</v>
      </c>
      <c r="M458" s="3665"/>
      <c r="N458" s="3665"/>
      <c r="O458" s="2412"/>
      <c r="P458" s="2413"/>
      <c r="Q458" s="2413"/>
      <c r="R458" s="2413"/>
      <c r="S458" s="2414"/>
    </row>
    <row r="459" spans="2:19" ht="86.15" customHeight="1" outlineLevel="1" x14ac:dyDescent="0.35">
      <c r="B459" s="2415" t="s">
        <v>456</v>
      </c>
      <c r="C459" s="3496" t="s">
        <v>1100</v>
      </c>
      <c r="D459" s="3630" t="s">
        <v>1100</v>
      </c>
      <c r="E459" s="3631" t="s">
        <v>1100</v>
      </c>
      <c r="F459" s="2399"/>
      <c r="G459" s="2400"/>
      <c r="H459" s="2401"/>
      <c r="I459" s="3496" t="s">
        <v>432</v>
      </c>
      <c r="J459" s="3496"/>
      <c r="K459" s="3496"/>
      <c r="L459" s="3665" t="s">
        <v>1080</v>
      </c>
      <c r="M459" s="3665"/>
      <c r="N459" s="3665"/>
      <c r="O459" s="2412"/>
      <c r="P459" s="2413"/>
      <c r="Q459" s="2413"/>
      <c r="R459" s="2413"/>
      <c r="S459" s="2414"/>
    </row>
    <row r="460" spans="2:19" ht="73" customHeight="1" outlineLevel="1" x14ac:dyDescent="0.35">
      <c r="B460" s="2415" t="s">
        <v>456</v>
      </c>
      <c r="C460" s="3496" t="s">
        <v>1101</v>
      </c>
      <c r="D460" s="3630" t="s">
        <v>1101</v>
      </c>
      <c r="E460" s="3631" t="s">
        <v>1101</v>
      </c>
      <c r="F460" s="2399"/>
      <c r="G460" s="2400"/>
      <c r="H460" s="2401"/>
      <c r="I460" s="3496" t="s">
        <v>432</v>
      </c>
      <c r="J460" s="3496"/>
      <c r="K460" s="3496"/>
      <c r="L460" s="3665" t="s">
        <v>1080</v>
      </c>
      <c r="M460" s="3665"/>
      <c r="N460" s="3665"/>
      <c r="O460" s="2412"/>
      <c r="P460" s="2413"/>
      <c r="Q460" s="2413"/>
      <c r="R460" s="2413"/>
      <c r="S460" s="2414"/>
    </row>
    <row r="461" spans="2:19" ht="86.15" customHeight="1" outlineLevel="1" x14ac:dyDescent="0.35">
      <c r="B461" s="2415" t="s">
        <v>456</v>
      </c>
      <c r="C461" s="3496" t="s">
        <v>1102</v>
      </c>
      <c r="D461" s="3630" t="s">
        <v>1102</v>
      </c>
      <c r="E461" s="3631" t="s">
        <v>1102</v>
      </c>
      <c r="F461" s="2399"/>
      <c r="G461" s="2400"/>
      <c r="H461" s="2401"/>
      <c r="I461" s="3496" t="s">
        <v>432</v>
      </c>
      <c r="J461" s="3496"/>
      <c r="K461" s="3496"/>
      <c r="L461" s="3665" t="s">
        <v>1080</v>
      </c>
      <c r="M461" s="3665"/>
      <c r="N461" s="3665"/>
      <c r="O461" s="2412"/>
      <c r="P461" s="2413"/>
      <c r="Q461" s="2413"/>
      <c r="R461" s="2413"/>
      <c r="S461" s="2414"/>
    </row>
    <row r="462" spans="2:19" ht="50.15" customHeight="1" x14ac:dyDescent="0.35">
      <c r="B462" s="76" t="s">
        <v>458</v>
      </c>
      <c r="C462" s="3496" t="s">
        <v>1103</v>
      </c>
      <c r="D462" s="3630"/>
      <c r="E462" s="3631"/>
      <c r="F462" s="3632" t="s">
        <v>1089</v>
      </c>
      <c r="G462" s="3632"/>
      <c r="H462" s="3632"/>
      <c r="I462" s="3496"/>
      <c r="J462" s="3496"/>
      <c r="K462" s="3496"/>
      <c r="L462" s="3665" t="s">
        <v>1080</v>
      </c>
      <c r="M462" s="3665"/>
      <c r="N462" s="3665"/>
      <c r="O462" s="80"/>
      <c r="P462" s="78"/>
      <c r="Q462" s="78"/>
      <c r="R462" s="78"/>
      <c r="S462" s="79"/>
    </row>
    <row r="463" spans="2:19" ht="73" customHeight="1" outlineLevel="1" x14ac:dyDescent="0.35">
      <c r="B463" s="2415" t="s">
        <v>458</v>
      </c>
      <c r="C463" s="3496" t="s">
        <v>1104</v>
      </c>
      <c r="D463" s="3630" t="s">
        <v>1104</v>
      </c>
      <c r="E463" s="3631" t="s">
        <v>1104</v>
      </c>
      <c r="F463" s="2399"/>
      <c r="G463" s="2400"/>
      <c r="H463" s="2401"/>
      <c r="I463" s="3496" t="s">
        <v>432</v>
      </c>
      <c r="J463" s="3496"/>
      <c r="K463" s="3496"/>
      <c r="L463" s="3665" t="s">
        <v>1080</v>
      </c>
      <c r="M463" s="3665"/>
      <c r="N463" s="3665"/>
      <c r="O463" s="2412"/>
      <c r="P463" s="2413"/>
      <c r="Q463" s="2413"/>
      <c r="R463" s="2413"/>
      <c r="S463" s="2414"/>
    </row>
    <row r="464" spans="2:19" ht="86.15" customHeight="1" outlineLevel="1" x14ac:dyDescent="0.35">
      <c r="B464" s="2415" t="s">
        <v>458</v>
      </c>
      <c r="C464" s="3496" t="s">
        <v>1105</v>
      </c>
      <c r="D464" s="3630" t="s">
        <v>1105</v>
      </c>
      <c r="E464" s="3631" t="s">
        <v>1105</v>
      </c>
      <c r="F464" s="2399"/>
      <c r="G464" s="2400"/>
      <c r="H464" s="2401"/>
      <c r="I464" s="3496" t="s">
        <v>432</v>
      </c>
      <c r="J464" s="3496"/>
      <c r="K464" s="3496"/>
      <c r="L464" s="3665" t="s">
        <v>1080</v>
      </c>
      <c r="M464" s="3665"/>
      <c r="N464" s="3665"/>
      <c r="O464" s="2412"/>
      <c r="P464" s="2413"/>
      <c r="Q464" s="2413"/>
      <c r="R464" s="2413"/>
      <c r="S464" s="2414"/>
    </row>
    <row r="465" spans="2:19" ht="73" customHeight="1" outlineLevel="1" x14ac:dyDescent="0.35">
      <c r="B465" s="2415" t="s">
        <v>458</v>
      </c>
      <c r="C465" s="3496" t="s">
        <v>1106</v>
      </c>
      <c r="D465" s="3630" t="s">
        <v>1106</v>
      </c>
      <c r="E465" s="3631" t="s">
        <v>1106</v>
      </c>
      <c r="F465" s="2399"/>
      <c r="G465" s="2400"/>
      <c r="H465" s="2401"/>
      <c r="I465" s="3496" t="s">
        <v>432</v>
      </c>
      <c r="J465" s="3496"/>
      <c r="K465" s="3496"/>
      <c r="L465" s="3665" t="s">
        <v>1080</v>
      </c>
      <c r="M465" s="3665"/>
      <c r="N465" s="3665"/>
      <c r="O465" s="2412"/>
      <c r="P465" s="2413"/>
      <c r="Q465" s="2413"/>
      <c r="R465" s="2413"/>
      <c r="S465" s="2414"/>
    </row>
    <row r="466" spans="2:19" ht="86.15" customHeight="1" outlineLevel="1" x14ac:dyDescent="0.35">
      <c r="B466" s="2415" t="s">
        <v>458</v>
      </c>
      <c r="C466" s="3496" t="s">
        <v>1107</v>
      </c>
      <c r="D466" s="3630" t="s">
        <v>1107</v>
      </c>
      <c r="E466" s="3631" t="s">
        <v>1107</v>
      </c>
      <c r="F466" s="2399"/>
      <c r="G466" s="2400"/>
      <c r="H466" s="2401"/>
      <c r="I466" s="3496" t="s">
        <v>432</v>
      </c>
      <c r="J466" s="3496"/>
      <c r="K466" s="3496"/>
      <c r="L466" s="3665" t="s">
        <v>1080</v>
      </c>
      <c r="M466" s="3665"/>
      <c r="N466" s="3665"/>
      <c r="O466" s="2412"/>
      <c r="P466" s="2413"/>
      <c r="Q466" s="2413"/>
      <c r="R466" s="2413"/>
      <c r="S466" s="2414"/>
    </row>
    <row r="467" spans="2:19" ht="80.150000000000006" customHeight="1" outlineLevel="1" x14ac:dyDescent="0.35">
      <c r="B467" s="2415" t="s">
        <v>458</v>
      </c>
      <c r="C467" s="3496" t="s">
        <v>1108</v>
      </c>
      <c r="D467" s="3630" t="s">
        <v>1108</v>
      </c>
      <c r="E467" s="3631" t="s">
        <v>1108</v>
      </c>
      <c r="F467" s="2399"/>
      <c r="G467" s="2400"/>
      <c r="H467" s="2401"/>
      <c r="I467" s="3496" t="s">
        <v>432</v>
      </c>
      <c r="J467" s="3496"/>
      <c r="K467" s="3496"/>
      <c r="L467" s="3665" t="s">
        <v>1080</v>
      </c>
      <c r="M467" s="3665"/>
      <c r="N467" s="3665"/>
      <c r="O467" s="2412"/>
      <c r="P467" s="2413"/>
      <c r="Q467" s="2413"/>
      <c r="R467" s="2413"/>
      <c r="S467" s="2414"/>
    </row>
    <row r="468" spans="2:19" ht="86.15" customHeight="1" outlineLevel="1" x14ac:dyDescent="0.35">
      <c r="B468" s="2415" t="s">
        <v>458</v>
      </c>
      <c r="C468" s="3496" t="s">
        <v>1109</v>
      </c>
      <c r="D468" s="3630" t="s">
        <v>1109</v>
      </c>
      <c r="E468" s="3631" t="s">
        <v>1109</v>
      </c>
      <c r="F468" s="2399"/>
      <c r="G468" s="2400"/>
      <c r="H468" s="2401"/>
      <c r="I468" s="3496" t="s">
        <v>432</v>
      </c>
      <c r="J468" s="3496"/>
      <c r="K468" s="3496"/>
      <c r="L468" s="3665" t="s">
        <v>1080</v>
      </c>
      <c r="M468" s="3665"/>
      <c r="N468" s="3665"/>
      <c r="O468" s="2412"/>
      <c r="P468" s="2413"/>
      <c r="Q468" s="2413"/>
      <c r="R468" s="2413"/>
      <c r="S468" s="2414"/>
    </row>
    <row r="469" spans="2:19" ht="73" customHeight="1" outlineLevel="1" x14ac:dyDescent="0.35">
      <c r="B469" s="2415" t="s">
        <v>458</v>
      </c>
      <c r="C469" s="3496" t="s">
        <v>1110</v>
      </c>
      <c r="D469" s="3630" t="s">
        <v>1110</v>
      </c>
      <c r="E469" s="3631" t="s">
        <v>1110</v>
      </c>
      <c r="F469" s="2399"/>
      <c r="G469" s="2400"/>
      <c r="H469" s="2401"/>
      <c r="I469" s="3496" t="s">
        <v>432</v>
      </c>
      <c r="J469" s="3496"/>
      <c r="K469" s="3496"/>
      <c r="L469" s="3665" t="s">
        <v>1080</v>
      </c>
      <c r="M469" s="3665"/>
      <c r="N469" s="3665"/>
      <c r="O469" s="2412"/>
      <c r="P469" s="2413"/>
      <c r="Q469" s="2413"/>
      <c r="R469" s="2413"/>
      <c r="S469" s="2414"/>
    </row>
    <row r="470" spans="2:19" ht="86.15" customHeight="1" outlineLevel="1" x14ac:dyDescent="0.35">
      <c r="B470" s="2415" t="s">
        <v>458</v>
      </c>
      <c r="C470" s="3496" t="s">
        <v>1111</v>
      </c>
      <c r="D470" s="3630" t="s">
        <v>1111</v>
      </c>
      <c r="E470" s="3631" t="s">
        <v>1111</v>
      </c>
      <c r="F470" s="2399"/>
      <c r="G470" s="2400"/>
      <c r="H470" s="2401"/>
      <c r="I470" s="3496" t="s">
        <v>432</v>
      </c>
      <c r="J470" s="3496"/>
      <c r="K470" s="3496"/>
      <c r="L470" s="3665" t="s">
        <v>1080</v>
      </c>
      <c r="M470" s="3665"/>
      <c r="N470" s="3665"/>
      <c r="O470" s="2412"/>
      <c r="P470" s="2413"/>
      <c r="Q470" s="2413"/>
      <c r="R470" s="2413"/>
      <c r="S470" s="2414"/>
    </row>
    <row r="471" spans="2:19" ht="73" customHeight="1" outlineLevel="1" x14ac:dyDescent="0.35">
      <c r="B471" s="2415" t="s">
        <v>458</v>
      </c>
      <c r="C471" s="3496" t="s">
        <v>1112</v>
      </c>
      <c r="D471" s="3630" t="s">
        <v>1112</v>
      </c>
      <c r="E471" s="3631" t="s">
        <v>1112</v>
      </c>
      <c r="F471" s="2399"/>
      <c r="G471" s="2400"/>
      <c r="H471" s="2401"/>
      <c r="I471" s="3496" t="s">
        <v>432</v>
      </c>
      <c r="J471" s="3496"/>
      <c r="K471" s="3496"/>
      <c r="L471" s="3665" t="s">
        <v>1080</v>
      </c>
      <c r="M471" s="3665"/>
      <c r="N471" s="3665"/>
      <c r="O471" s="2412"/>
      <c r="P471" s="2413"/>
      <c r="Q471" s="2413"/>
      <c r="R471" s="2413"/>
      <c r="S471" s="2414"/>
    </row>
    <row r="472" spans="2:19" ht="86.15" customHeight="1" outlineLevel="1" x14ac:dyDescent="0.35">
      <c r="B472" s="2415" t="s">
        <v>458</v>
      </c>
      <c r="C472" s="3496" t="s">
        <v>1113</v>
      </c>
      <c r="D472" s="3630" t="s">
        <v>1113</v>
      </c>
      <c r="E472" s="3631" t="s">
        <v>1113</v>
      </c>
      <c r="F472" s="2399"/>
      <c r="G472" s="2400"/>
      <c r="H472" s="2401"/>
      <c r="I472" s="3496" t="s">
        <v>432</v>
      </c>
      <c r="J472" s="3496"/>
      <c r="K472" s="3496"/>
      <c r="L472" s="3665" t="s">
        <v>1080</v>
      </c>
      <c r="M472" s="3665"/>
      <c r="N472" s="3665"/>
      <c r="O472" s="2412"/>
      <c r="P472" s="2413"/>
      <c r="Q472" s="2413"/>
      <c r="R472" s="2413"/>
      <c r="S472" s="2414"/>
    </row>
    <row r="473" spans="2:19" ht="73" customHeight="1" outlineLevel="1" x14ac:dyDescent="0.35">
      <c r="B473" s="2415" t="s">
        <v>458</v>
      </c>
      <c r="C473" s="3496" t="s">
        <v>1114</v>
      </c>
      <c r="D473" s="3630" t="s">
        <v>1114</v>
      </c>
      <c r="E473" s="3631" t="s">
        <v>1114</v>
      </c>
      <c r="F473" s="2399"/>
      <c r="G473" s="2400"/>
      <c r="H473" s="2401"/>
      <c r="I473" s="3496" t="s">
        <v>432</v>
      </c>
      <c r="J473" s="3496"/>
      <c r="K473" s="3496"/>
      <c r="L473" s="3665" t="s">
        <v>1080</v>
      </c>
      <c r="M473" s="3665"/>
      <c r="N473" s="3665"/>
      <c r="O473" s="2412"/>
      <c r="P473" s="2413"/>
      <c r="Q473" s="2413"/>
      <c r="R473" s="2413"/>
      <c r="S473" s="2414"/>
    </row>
    <row r="474" spans="2:19" ht="86.15" customHeight="1" outlineLevel="1" x14ac:dyDescent="0.35">
      <c r="B474" s="2415" t="s">
        <v>458</v>
      </c>
      <c r="C474" s="3496" t="s">
        <v>1102</v>
      </c>
      <c r="D474" s="3630" t="s">
        <v>1102</v>
      </c>
      <c r="E474" s="3631" t="s">
        <v>1102</v>
      </c>
      <c r="F474" s="2399"/>
      <c r="G474" s="2400"/>
      <c r="H474" s="2401"/>
      <c r="I474" s="3496" t="s">
        <v>432</v>
      </c>
      <c r="J474" s="3496"/>
      <c r="K474" s="3496"/>
      <c r="L474" s="3665" t="s">
        <v>1080</v>
      </c>
      <c r="M474" s="3665"/>
      <c r="N474" s="3665"/>
      <c r="O474" s="2412"/>
      <c r="P474" s="2413"/>
      <c r="Q474" s="2413"/>
      <c r="R474" s="2413"/>
      <c r="S474" s="2414"/>
    </row>
    <row r="475" spans="2:19" ht="40" customHeight="1" x14ac:dyDescent="0.35">
      <c r="B475" s="3644" t="s">
        <v>1115</v>
      </c>
      <c r="C475" s="3645"/>
      <c r="D475" s="3645"/>
      <c r="E475" s="3645"/>
      <c r="F475" s="3645"/>
      <c r="G475" s="3645"/>
      <c r="H475" s="3645"/>
      <c r="I475" s="3645"/>
      <c r="J475" s="3645"/>
      <c r="K475" s="3645"/>
      <c r="L475" s="3645"/>
      <c r="M475" s="3645"/>
      <c r="N475" s="3645"/>
      <c r="O475" s="3645"/>
      <c r="P475" s="3645"/>
      <c r="Q475" s="3645"/>
      <c r="R475" s="3645"/>
      <c r="S475" s="3646"/>
    </row>
    <row r="476" spans="2:19" ht="40" customHeight="1" x14ac:dyDescent="0.35">
      <c r="B476" s="76" t="s">
        <v>275</v>
      </c>
      <c r="C476" s="3496" t="s">
        <v>1116</v>
      </c>
      <c r="D476" s="3630"/>
      <c r="E476" s="3631"/>
      <c r="F476" s="3632" t="s">
        <v>1117</v>
      </c>
      <c r="G476" s="3633"/>
      <c r="H476" s="3634"/>
      <c r="I476" s="3496"/>
      <c r="J476" s="3496"/>
      <c r="K476" s="3496"/>
      <c r="L476" s="3496" t="s">
        <v>837</v>
      </c>
      <c r="M476" s="3496"/>
      <c r="N476" s="3496"/>
      <c r="O476" s="381"/>
      <c r="P476" s="379"/>
      <c r="Q476" s="379"/>
      <c r="R476" s="379"/>
      <c r="S476" s="380"/>
    </row>
    <row r="477" spans="2:19" ht="86.15" customHeight="1" outlineLevel="1" x14ac:dyDescent="0.35">
      <c r="B477" s="2415" t="s">
        <v>275</v>
      </c>
      <c r="C477" s="3496" t="s">
        <v>1118</v>
      </c>
      <c r="D477" s="3630" t="s">
        <v>1118</v>
      </c>
      <c r="E477" s="3631" t="s">
        <v>1118</v>
      </c>
      <c r="F477" s="2399"/>
      <c r="G477" s="2400"/>
      <c r="H477" s="2401"/>
      <c r="I477" s="3632" t="s">
        <v>274</v>
      </c>
      <c r="J477" s="3633"/>
      <c r="K477" s="3634"/>
      <c r="L477" s="3496" t="s">
        <v>837</v>
      </c>
      <c r="M477" s="3496"/>
      <c r="N477" s="3496"/>
      <c r="O477" s="2412"/>
      <c r="P477" s="2413"/>
      <c r="Q477" s="2413"/>
      <c r="R477" s="2413"/>
      <c r="S477" s="2414"/>
    </row>
    <row r="478" spans="2:19" ht="40" customHeight="1" x14ac:dyDescent="0.35">
      <c r="B478" s="76" t="s">
        <v>277</v>
      </c>
      <c r="C478" s="3496" t="s">
        <v>1119</v>
      </c>
      <c r="D478" s="3630"/>
      <c r="E478" s="3631"/>
      <c r="F478" s="3632" t="s">
        <v>274</v>
      </c>
      <c r="G478" s="3633"/>
      <c r="H478" s="3634"/>
      <c r="I478" s="3496"/>
      <c r="J478" s="3496"/>
      <c r="K478" s="3496"/>
      <c r="L478" s="3496" t="s">
        <v>837</v>
      </c>
      <c r="M478" s="3496"/>
      <c r="N478" s="3496"/>
      <c r="O478" s="381"/>
      <c r="P478" s="379"/>
      <c r="Q478" s="379"/>
      <c r="R478" s="379"/>
      <c r="S478" s="380"/>
    </row>
    <row r="479" spans="2:19" ht="86.15" customHeight="1" outlineLevel="1" x14ac:dyDescent="0.35">
      <c r="B479" s="2415" t="s">
        <v>277</v>
      </c>
      <c r="C479" s="3496" t="s">
        <v>1120</v>
      </c>
      <c r="D479" s="3630" t="s">
        <v>1120</v>
      </c>
      <c r="E479" s="3631" t="s">
        <v>1120</v>
      </c>
      <c r="F479" s="2399"/>
      <c r="G479" s="2400"/>
      <c r="H479" s="2401"/>
      <c r="I479" s="3632" t="s">
        <v>274</v>
      </c>
      <c r="J479" s="3633"/>
      <c r="K479" s="3634"/>
      <c r="L479" s="3496" t="s">
        <v>837</v>
      </c>
      <c r="M479" s="3496"/>
      <c r="N479" s="3496"/>
      <c r="O479" s="2412"/>
      <c r="P479" s="2413"/>
      <c r="Q479" s="2413"/>
      <c r="R479" s="2413"/>
      <c r="S479" s="2414"/>
    </row>
    <row r="480" spans="2:19" ht="73" customHeight="1" outlineLevel="1" x14ac:dyDescent="0.35">
      <c r="B480" s="2415" t="s">
        <v>277</v>
      </c>
      <c r="C480" s="3496" t="s">
        <v>1121</v>
      </c>
      <c r="D480" s="3630" t="s">
        <v>1121</v>
      </c>
      <c r="E480" s="3631" t="s">
        <v>1121</v>
      </c>
      <c r="F480" s="2399"/>
      <c r="G480" s="2400"/>
      <c r="H480" s="2401"/>
      <c r="I480" s="3632" t="s">
        <v>274</v>
      </c>
      <c r="J480" s="3633"/>
      <c r="K480" s="3634"/>
      <c r="L480" s="3496" t="s">
        <v>837</v>
      </c>
      <c r="M480" s="3496"/>
      <c r="N480" s="3496"/>
      <c r="O480" s="2412"/>
      <c r="P480" s="2413"/>
      <c r="Q480" s="2413"/>
      <c r="R480" s="2413"/>
      <c r="S480" s="2414"/>
    </row>
    <row r="481" spans="2:19" ht="86.15" customHeight="1" outlineLevel="1" x14ac:dyDescent="0.35">
      <c r="B481" s="2415" t="s">
        <v>277</v>
      </c>
      <c r="C481" s="3496" t="s">
        <v>1122</v>
      </c>
      <c r="D481" s="3630" t="s">
        <v>1122</v>
      </c>
      <c r="E481" s="3631" t="s">
        <v>1122</v>
      </c>
      <c r="F481" s="2399"/>
      <c r="G481" s="2400"/>
      <c r="H481" s="2401"/>
      <c r="I481" s="3496"/>
      <c r="J481" s="3496"/>
      <c r="K481" s="3496"/>
      <c r="L481" s="3496" t="s">
        <v>837</v>
      </c>
      <c r="M481" s="3496"/>
      <c r="N481" s="3496"/>
      <c r="O481" s="2412"/>
      <c r="P481" s="2413"/>
      <c r="Q481" s="2413"/>
      <c r="R481" s="2413"/>
      <c r="S481" s="2414"/>
    </row>
    <row r="482" spans="2:19" ht="73" customHeight="1" outlineLevel="1" x14ac:dyDescent="0.35">
      <c r="B482" s="2415" t="s">
        <v>277</v>
      </c>
      <c r="C482" s="3496" t="s">
        <v>1123</v>
      </c>
      <c r="D482" s="3630" t="s">
        <v>1123</v>
      </c>
      <c r="E482" s="3631" t="s">
        <v>1123</v>
      </c>
      <c r="F482" s="2399"/>
      <c r="G482" s="2400"/>
      <c r="H482" s="2401"/>
      <c r="I482" s="3496"/>
      <c r="J482" s="3496"/>
      <c r="K482" s="3496"/>
      <c r="L482" s="3496" t="s">
        <v>837</v>
      </c>
      <c r="M482" s="3496"/>
      <c r="N482" s="3496"/>
      <c r="O482" s="2412"/>
      <c r="P482" s="2413"/>
      <c r="Q482" s="2413"/>
      <c r="R482" s="2413"/>
      <c r="S482" s="2414"/>
    </row>
    <row r="483" spans="2:19" ht="86.15" customHeight="1" outlineLevel="1" x14ac:dyDescent="0.35">
      <c r="B483" s="2415" t="s">
        <v>277</v>
      </c>
      <c r="C483" s="3496" t="s">
        <v>1124</v>
      </c>
      <c r="D483" s="3630" t="s">
        <v>1124</v>
      </c>
      <c r="E483" s="3631" t="s">
        <v>1124</v>
      </c>
      <c r="F483" s="2399"/>
      <c r="G483" s="2400"/>
      <c r="H483" s="2401"/>
      <c r="I483" s="3496"/>
      <c r="J483" s="3496"/>
      <c r="K483" s="3496"/>
      <c r="L483" s="3496" t="s">
        <v>837</v>
      </c>
      <c r="M483" s="3496"/>
      <c r="N483" s="3496"/>
      <c r="O483" s="2412"/>
      <c r="P483" s="2413"/>
      <c r="Q483" s="2413"/>
      <c r="R483" s="2413"/>
      <c r="S483" s="2414"/>
    </row>
    <row r="484" spans="2:19" ht="40" customHeight="1" x14ac:dyDescent="0.35">
      <c r="B484" s="3644" t="s">
        <v>1125</v>
      </c>
      <c r="C484" s="3645"/>
      <c r="D484" s="3645"/>
      <c r="E484" s="3645"/>
      <c r="F484" s="3645"/>
      <c r="G484" s="3645"/>
      <c r="H484" s="3645"/>
      <c r="I484" s="3645"/>
      <c r="J484" s="3645"/>
      <c r="K484" s="3645"/>
      <c r="L484" s="3645"/>
      <c r="M484" s="3645"/>
      <c r="N484" s="3645"/>
      <c r="O484" s="3645"/>
      <c r="P484" s="3645"/>
      <c r="Q484" s="3645"/>
      <c r="R484" s="3645"/>
      <c r="S484" s="3646"/>
    </row>
    <row r="485" spans="2:19" ht="40" customHeight="1" x14ac:dyDescent="0.35">
      <c r="B485" s="76" t="s">
        <v>1126</v>
      </c>
      <c r="C485" s="3496" t="s">
        <v>1127</v>
      </c>
      <c r="D485" s="3630"/>
      <c r="E485" s="3631"/>
      <c r="F485" s="3632" t="s">
        <v>397</v>
      </c>
      <c r="G485" s="3633"/>
      <c r="H485" s="3634"/>
      <c r="I485" s="3496"/>
      <c r="J485" s="3496"/>
      <c r="K485" s="3496"/>
      <c r="L485" s="3496" t="s">
        <v>555</v>
      </c>
      <c r="M485" s="3496"/>
      <c r="N485" s="3496"/>
      <c r="O485" s="80"/>
      <c r="P485" s="78"/>
      <c r="Q485" s="78"/>
      <c r="R485" s="78"/>
      <c r="S485" s="79"/>
    </row>
    <row r="486" spans="2:19" ht="73" customHeight="1" outlineLevel="1" x14ac:dyDescent="0.35">
      <c r="B486" s="2415" t="s">
        <v>1126</v>
      </c>
      <c r="C486" s="3496" t="s">
        <v>1128</v>
      </c>
      <c r="D486" s="3630" t="s">
        <v>1128</v>
      </c>
      <c r="E486" s="3631" t="s">
        <v>1128</v>
      </c>
      <c r="F486" s="2399"/>
      <c r="G486" s="2400"/>
      <c r="H486" s="2401"/>
      <c r="I486" s="3632" t="s">
        <v>397</v>
      </c>
      <c r="J486" s="3633"/>
      <c r="K486" s="3634"/>
      <c r="L486" s="3496" t="s">
        <v>555</v>
      </c>
      <c r="M486" s="3496"/>
      <c r="N486" s="3496"/>
      <c r="O486" s="2412"/>
      <c r="P486" s="2413"/>
      <c r="Q486" s="2413"/>
      <c r="R486" s="2413"/>
      <c r="S486" s="2414"/>
    </row>
    <row r="487" spans="2:19" ht="86.15" customHeight="1" outlineLevel="1" x14ac:dyDescent="0.35">
      <c r="B487" s="2415" t="s">
        <v>1126</v>
      </c>
      <c r="C487" s="3496" t="s">
        <v>1129</v>
      </c>
      <c r="D487" s="3630" t="s">
        <v>1129</v>
      </c>
      <c r="E487" s="3631" t="s">
        <v>1129</v>
      </c>
      <c r="F487" s="2399"/>
      <c r="G487" s="2400"/>
      <c r="H487" s="2401"/>
      <c r="I487" s="3632" t="s">
        <v>397</v>
      </c>
      <c r="J487" s="3633"/>
      <c r="K487" s="3634"/>
      <c r="L487" s="3496" t="s">
        <v>555</v>
      </c>
      <c r="M487" s="3496"/>
      <c r="N487" s="3496"/>
      <c r="O487" s="2412"/>
      <c r="P487" s="2413"/>
      <c r="Q487" s="2413"/>
      <c r="R487" s="2413"/>
      <c r="S487" s="2414"/>
    </row>
    <row r="488" spans="2:19" ht="40" customHeight="1" x14ac:dyDescent="0.35">
      <c r="B488" s="76" t="s">
        <v>377</v>
      </c>
      <c r="C488" s="3496" t="s">
        <v>1130</v>
      </c>
      <c r="D488" s="3630"/>
      <c r="E488" s="3631"/>
      <c r="F488" s="3715" t="s">
        <v>1131</v>
      </c>
      <c r="G488" s="3716"/>
      <c r="H488" s="3717"/>
      <c r="I488" s="3496"/>
      <c r="J488" s="3496"/>
      <c r="K488" s="3496"/>
      <c r="L488" s="3496" t="s">
        <v>555</v>
      </c>
      <c r="M488" s="3496"/>
      <c r="N488" s="3496"/>
      <c r="O488" s="80"/>
      <c r="P488" s="78"/>
      <c r="Q488" s="78"/>
      <c r="R488" s="78"/>
      <c r="S488" s="79"/>
    </row>
    <row r="489" spans="2:19" ht="86.15" customHeight="1" outlineLevel="1" x14ac:dyDescent="0.35">
      <c r="B489" s="2415" t="s">
        <v>377</v>
      </c>
      <c r="C489" s="3496" t="s">
        <v>1132</v>
      </c>
      <c r="D489" s="3630" t="s">
        <v>1132</v>
      </c>
      <c r="E489" s="3631" t="s">
        <v>1132</v>
      </c>
      <c r="F489" s="2399"/>
      <c r="G489" s="2400"/>
      <c r="H489" s="2401"/>
      <c r="I489" s="3496"/>
      <c r="J489" s="3496"/>
      <c r="K489" s="3496"/>
      <c r="L489" s="3496" t="s">
        <v>555</v>
      </c>
      <c r="M489" s="3496"/>
      <c r="N489" s="3496"/>
      <c r="O489" s="2412"/>
      <c r="P489" s="2413"/>
      <c r="Q489" s="2413"/>
      <c r="R489" s="2413"/>
      <c r="S489" s="2414"/>
    </row>
    <row r="490" spans="2:19" ht="80.150000000000006" customHeight="1" outlineLevel="1" x14ac:dyDescent="0.35">
      <c r="B490" s="2415" t="s">
        <v>377</v>
      </c>
      <c r="C490" s="3496" t="s">
        <v>1133</v>
      </c>
      <c r="D490" s="3630" t="s">
        <v>1133</v>
      </c>
      <c r="E490" s="3631" t="s">
        <v>1133</v>
      </c>
      <c r="F490" s="2399"/>
      <c r="G490" s="2400"/>
      <c r="H490" s="2401"/>
      <c r="I490" s="3496"/>
      <c r="J490" s="3496"/>
      <c r="K490" s="3496"/>
      <c r="L490" s="3496" t="s">
        <v>555</v>
      </c>
      <c r="M490" s="3496"/>
      <c r="N490" s="3496"/>
      <c r="O490" s="2412"/>
      <c r="P490" s="2413"/>
      <c r="Q490" s="2413"/>
      <c r="R490" s="2413"/>
      <c r="S490" s="2414"/>
    </row>
    <row r="491" spans="2:19" ht="86.15" customHeight="1" outlineLevel="1" x14ac:dyDescent="0.35">
      <c r="B491" s="2415" t="s">
        <v>377</v>
      </c>
      <c r="C491" s="3496" t="s">
        <v>1134</v>
      </c>
      <c r="D491" s="3630" t="s">
        <v>1134</v>
      </c>
      <c r="E491" s="3631" t="s">
        <v>1134</v>
      </c>
      <c r="F491" s="2399"/>
      <c r="G491" s="2400"/>
      <c r="H491" s="2401"/>
      <c r="I491" s="3496"/>
      <c r="J491" s="3496"/>
      <c r="K491" s="3496"/>
      <c r="L491" s="3496" t="s">
        <v>555</v>
      </c>
      <c r="M491" s="3496"/>
      <c r="N491" s="3496"/>
      <c r="O491" s="2412"/>
      <c r="P491" s="2413"/>
      <c r="Q491" s="2413"/>
      <c r="R491" s="2413"/>
      <c r="S491" s="2414"/>
    </row>
    <row r="492" spans="2:19" ht="73" customHeight="1" outlineLevel="1" x14ac:dyDescent="0.35">
      <c r="B492" s="2415" t="s">
        <v>377</v>
      </c>
      <c r="C492" s="3496" t="s">
        <v>1135</v>
      </c>
      <c r="D492" s="3630" t="s">
        <v>1135</v>
      </c>
      <c r="E492" s="3631" t="s">
        <v>1135</v>
      </c>
      <c r="F492" s="2399"/>
      <c r="G492" s="2400"/>
      <c r="H492" s="2401"/>
      <c r="I492" s="3496"/>
      <c r="J492" s="3496"/>
      <c r="K492" s="3496"/>
      <c r="L492" s="3496" t="s">
        <v>555</v>
      </c>
      <c r="M492" s="3496"/>
      <c r="N492" s="3496"/>
      <c r="O492" s="2412"/>
      <c r="P492" s="2413"/>
      <c r="Q492" s="2413"/>
      <c r="R492" s="2413"/>
      <c r="S492" s="2414"/>
    </row>
    <row r="493" spans="2:19" ht="86.15" customHeight="1" outlineLevel="1" x14ac:dyDescent="0.35">
      <c r="B493" s="2415" t="s">
        <v>377</v>
      </c>
      <c r="C493" s="3496" t="s">
        <v>1136</v>
      </c>
      <c r="D493" s="3630" t="s">
        <v>1136</v>
      </c>
      <c r="E493" s="3631" t="s">
        <v>1136</v>
      </c>
      <c r="F493" s="2399"/>
      <c r="G493" s="2400"/>
      <c r="H493" s="2401"/>
      <c r="I493" s="3496"/>
      <c r="J493" s="3496"/>
      <c r="K493" s="3496"/>
      <c r="L493" s="3496" t="s">
        <v>555</v>
      </c>
      <c r="M493" s="3496"/>
      <c r="N493" s="3496"/>
      <c r="O493" s="2412"/>
      <c r="P493" s="2413"/>
      <c r="Q493" s="2413"/>
      <c r="R493" s="2413"/>
      <c r="S493" s="2414"/>
    </row>
    <row r="494" spans="2:19" ht="73" customHeight="1" outlineLevel="1" x14ac:dyDescent="0.35">
      <c r="B494" s="2415" t="s">
        <v>377</v>
      </c>
      <c r="C494" s="3496" t="s">
        <v>1137</v>
      </c>
      <c r="D494" s="3630" t="s">
        <v>1137</v>
      </c>
      <c r="E494" s="3631" t="s">
        <v>1137</v>
      </c>
      <c r="F494" s="2399"/>
      <c r="G494" s="2400"/>
      <c r="H494" s="2401"/>
      <c r="I494" s="3496"/>
      <c r="J494" s="3496"/>
      <c r="K494" s="3496"/>
      <c r="L494" s="3496" t="s">
        <v>555</v>
      </c>
      <c r="M494" s="3496"/>
      <c r="N494" s="3496"/>
      <c r="O494" s="2412"/>
      <c r="P494" s="2413"/>
      <c r="Q494" s="2413"/>
      <c r="R494" s="2413"/>
      <c r="S494" s="2414"/>
    </row>
    <row r="495" spans="2:19" ht="86.15" customHeight="1" outlineLevel="1" x14ac:dyDescent="0.35">
      <c r="B495" s="2415" t="s">
        <v>377</v>
      </c>
      <c r="C495" s="3496" t="s">
        <v>1138</v>
      </c>
      <c r="D495" s="3630" t="s">
        <v>1138</v>
      </c>
      <c r="E495" s="3631" t="s">
        <v>1138</v>
      </c>
      <c r="F495" s="2399"/>
      <c r="G495" s="2400"/>
      <c r="H495" s="2401"/>
      <c r="I495" s="3496"/>
      <c r="J495" s="3496"/>
      <c r="K495" s="3496"/>
      <c r="L495" s="3496" t="s">
        <v>555</v>
      </c>
      <c r="M495" s="3496"/>
      <c r="N495" s="3496"/>
      <c r="O495" s="2412"/>
      <c r="P495" s="2413"/>
      <c r="Q495" s="2413"/>
      <c r="R495" s="2413"/>
      <c r="S495" s="2414"/>
    </row>
    <row r="496" spans="2:19" ht="73" customHeight="1" outlineLevel="1" x14ac:dyDescent="0.35">
      <c r="B496" s="2415" t="s">
        <v>377</v>
      </c>
      <c r="C496" s="3496" t="s">
        <v>1139</v>
      </c>
      <c r="D496" s="3630" t="s">
        <v>1139</v>
      </c>
      <c r="E496" s="3631" t="s">
        <v>1139</v>
      </c>
      <c r="F496" s="2399"/>
      <c r="G496" s="2400"/>
      <c r="H496" s="2401"/>
      <c r="I496" s="3496"/>
      <c r="J496" s="3496"/>
      <c r="K496" s="3496"/>
      <c r="L496" s="3496" t="s">
        <v>555</v>
      </c>
      <c r="M496" s="3496"/>
      <c r="N496" s="3496"/>
      <c r="O496" s="2412"/>
      <c r="P496" s="2413"/>
      <c r="Q496" s="2413"/>
      <c r="R496" s="2413"/>
      <c r="S496" s="2414"/>
    </row>
    <row r="497" spans="2:19" ht="45" customHeight="1" x14ac:dyDescent="0.35">
      <c r="B497" s="76" t="s">
        <v>380</v>
      </c>
      <c r="C497" s="3496" t="s">
        <v>1140</v>
      </c>
      <c r="D497" s="3630"/>
      <c r="E497" s="3631"/>
      <c r="F497" s="3662"/>
      <c r="G497" s="3663"/>
      <c r="H497" s="3664"/>
      <c r="I497" s="3632" t="s">
        <v>656</v>
      </c>
      <c r="J497" s="3633"/>
      <c r="K497" s="3634"/>
      <c r="L497" s="3496" t="s">
        <v>555</v>
      </c>
      <c r="M497" s="3496"/>
      <c r="N497" s="3496"/>
      <c r="O497" s="80"/>
      <c r="P497" s="78"/>
      <c r="Q497" s="78"/>
      <c r="R497" s="78"/>
      <c r="S497" s="79"/>
    </row>
    <row r="498" spans="2:19" ht="73" customHeight="1" outlineLevel="1" x14ac:dyDescent="0.35">
      <c r="B498" s="2415" t="s">
        <v>380</v>
      </c>
      <c r="C498" s="3496" t="s">
        <v>1141</v>
      </c>
      <c r="D498" s="3630" t="s">
        <v>1141</v>
      </c>
      <c r="E498" s="3631" t="s">
        <v>1141</v>
      </c>
      <c r="F498" s="2399"/>
      <c r="G498" s="2400"/>
      <c r="H498" s="2401"/>
      <c r="I498" s="3496"/>
      <c r="J498" s="3496"/>
      <c r="K498" s="3496"/>
      <c r="L498" s="3496" t="s">
        <v>555</v>
      </c>
      <c r="M498" s="3496"/>
      <c r="N498" s="3496"/>
      <c r="O498" s="2412"/>
      <c r="P498" s="2413"/>
      <c r="Q498" s="2413"/>
      <c r="R498" s="2413"/>
      <c r="S498" s="2414"/>
    </row>
    <row r="499" spans="2:19" ht="86.15" customHeight="1" outlineLevel="1" x14ac:dyDescent="0.35">
      <c r="B499" s="2415" t="s">
        <v>380</v>
      </c>
      <c r="C499" s="3496" t="s">
        <v>1142</v>
      </c>
      <c r="D499" s="3630" t="s">
        <v>1142</v>
      </c>
      <c r="E499" s="3631" t="s">
        <v>1142</v>
      </c>
      <c r="F499" s="2399"/>
      <c r="G499" s="2400"/>
      <c r="H499" s="2401"/>
      <c r="I499" s="3496"/>
      <c r="J499" s="3496"/>
      <c r="K499" s="3496"/>
      <c r="L499" s="3496" t="s">
        <v>555</v>
      </c>
      <c r="M499" s="3496"/>
      <c r="N499" s="3496"/>
      <c r="O499" s="2412"/>
      <c r="P499" s="2413"/>
      <c r="Q499" s="2413"/>
      <c r="R499" s="2413"/>
      <c r="S499" s="2414"/>
    </row>
    <row r="500" spans="2:19" ht="73" customHeight="1" outlineLevel="1" x14ac:dyDescent="0.35">
      <c r="B500" s="2415" t="s">
        <v>380</v>
      </c>
      <c r="C500" s="3496" t="s">
        <v>1143</v>
      </c>
      <c r="D500" s="3630" t="s">
        <v>1143</v>
      </c>
      <c r="E500" s="3631" t="s">
        <v>1143</v>
      </c>
      <c r="F500" s="2399"/>
      <c r="G500" s="2400"/>
      <c r="H500" s="2401"/>
      <c r="I500" s="3496"/>
      <c r="J500" s="3496"/>
      <c r="K500" s="3496"/>
      <c r="L500" s="3496" t="s">
        <v>555</v>
      </c>
      <c r="M500" s="3496"/>
      <c r="N500" s="3496"/>
      <c r="O500" s="2412"/>
      <c r="P500" s="2413"/>
      <c r="Q500" s="2413"/>
      <c r="R500" s="2413"/>
      <c r="S500" s="2414"/>
    </row>
    <row r="501" spans="2:19" ht="86.15" customHeight="1" outlineLevel="1" x14ac:dyDescent="0.35">
      <c r="B501" s="2415" t="s">
        <v>380</v>
      </c>
      <c r="C501" s="3496" t="s">
        <v>1144</v>
      </c>
      <c r="D501" s="3630" t="s">
        <v>1144</v>
      </c>
      <c r="E501" s="3631" t="s">
        <v>1144</v>
      </c>
      <c r="F501" s="2399"/>
      <c r="G501" s="2400"/>
      <c r="H501" s="2401"/>
      <c r="I501" s="3496"/>
      <c r="J501" s="3496"/>
      <c r="K501" s="3496"/>
      <c r="L501" s="3496" t="s">
        <v>555</v>
      </c>
      <c r="M501" s="3496"/>
      <c r="N501" s="3496"/>
      <c r="O501" s="2412"/>
      <c r="P501" s="2413"/>
      <c r="Q501" s="2413"/>
      <c r="R501" s="2413"/>
      <c r="S501" s="2414"/>
    </row>
    <row r="502" spans="2:19" ht="73" customHeight="1" outlineLevel="1" x14ac:dyDescent="0.35">
      <c r="B502" s="2415" t="s">
        <v>380</v>
      </c>
      <c r="C502" s="3496" t="s">
        <v>1145</v>
      </c>
      <c r="D502" s="3630" t="s">
        <v>1145</v>
      </c>
      <c r="E502" s="3631" t="s">
        <v>1145</v>
      </c>
      <c r="F502" s="2399"/>
      <c r="G502" s="2400"/>
      <c r="H502" s="2401"/>
      <c r="I502" s="3496"/>
      <c r="J502" s="3496"/>
      <c r="K502" s="3496"/>
      <c r="L502" s="3496" t="s">
        <v>555</v>
      </c>
      <c r="M502" s="3496"/>
      <c r="N502" s="3496"/>
      <c r="O502" s="2412"/>
      <c r="P502" s="2413"/>
      <c r="Q502" s="2413"/>
      <c r="R502" s="2413"/>
      <c r="S502" s="2414"/>
    </row>
    <row r="503" spans="2:19" ht="40" customHeight="1" x14ac:dyDescent="0.35">
      <c r="B503" s="3644" t="s">
        <v>1146</v>
      </c>
      <c r="C503" s="3645"/>
      <c r="D503" s="3645"/>
      <c r="E503" s="3645"/>
      <c r="F503" s="3645"/>
      <c r="G503" s="3645"/>
      <c r="H503" s="3645"/>
      <c r="I503" s="3645"/>
      <c r="J503" s="3645"/>
      <c r="K503" s="3645"/>
      <c r="L503" s="3645"/>
      <c r="M503" s="3645"/>
      <c r="N503" s="3645"/>
      <c r="O503" s="3645"/>
      <c r="P503" s="3645"/>
      <c r="Q503" s="3645"/>
      <c r="R503" s="3645"/>
      <c r="S503" s="3646"/>
    </row>
    <row r="504" spans="2:19" ht="40" customHeight="1" x14ac:dyDescent="0.35">
      <c r="B504" s="76" t="s">
        <v>367</v>
      </c>
      <c r="C504" s="3496" t="s">
        <v>1147</v>
      </c>
      <c r="D504" s="3630"/>
      <c r="E504" s="3631"/>
      <c r="F504" s="3632" t="s">
        <v>1148</v>
      </c>
      <c r="G504" s="3633"/>
      <c r="H504" s="3634"/>
      <c r="I504" s="3496"/>
      <c r="J504" s="3496"/>
      <c r="K504" s="3496"/>
      <c r="L504" s="3496" t="s">
        <v>555</v>
      </c>
      <c r="M504" s="3496"/>
      <c r="N504" s="3496"/>
      <c r="O504" s="80"/>
      <c r="P504" s="78"/>
      <c r="Q504" s="78"/>
      <c r="R504" s="78"/>
      <c r="S504" s="79"/>
    </row>
    <row r="505" spans="2:19" ht="86.15" customHeight="1" outlineLevel="1" x14ac:dyDescent="0.35">
      <c r="B505" s="2415" t="s">
        <v>367</v>
      </c>
      <c r="C505" s="3496" t="s">
        <v>1149</v>
      </c>
      <c r="D505" s="3630" t="s">
        <v>1144</v>
      </c>
      <c r="E505" s="3631" t="s">
        <v>1144</v>
      </c>
      <c r="F505" s="2399"/>
      <c r="G505" s="2400"/>
      <c r="H505" s="2401"/>
      <c r="I505" s="3496"/>
      <c r="J505" s="3496"/>
      <c r="K505" s="3496"/>
      <c r="L505" s="3496" t="s">
        <v>555</v>
      </c>
      <c r="M505" s="3496"/>
      <c r="N505" s="3496"/>
      <c r="O505" s="2412"/>
      <c r="P505" s="2413"/>
      <c r="Q505" s="2413"/>
      <c r="R505" s="2413"/>
      <c r="S505" s="2414"/>
    </row>
    <row r="506" spans="2:19" ht="73" customHeight="1" outlineLevel="1" x14ac:dyDescent="0.35">
      <c r="B506" s="2415" t="s">
        <v>367</v>
      </c>
      <c r="C506" s="3496" t="s">
        <v>1150</v>
      </c>
      <c r="D506" s="3630" t="s">
        <v>1145</v>
      </c>
      <c r="E506" s="3631" t="s">
        <v>1145</v>
      </c>
      <c r="F506" s="2399"/>
      <c r="G506" s="2400"/>
      <c r="H506" s="2401"/>
      <c r="I506" s="3496"/>
      <c r="J506" s="3496"/>
      <c r="K506" s="3496"/>
      <c r="L506" s="3496" t="s">
        <v>555</v>
      </c>
      <c r="M506" s="3496"/>
      <c r="N506" s="3496"/>
      <c r="O506" s="2412"/>
      <c r="P506" s="2413"/>
      <c r="Q506" s="2413"/>
      <c r="R506" s="2413"/>
      <c r="S506" s="2414"/>
    </row>
    <row r="507" spans="2:19" ht="40" customHeight="1" x14ac:dyDescent="0.35">
      <c r="B507" s="3644" t="s">
        <v>1151</v>
      </c>
      <c r="C507" s="3645"/>
      <c r="D507" s="3645"/>
      <c r="E507" s="3645"/>
      <c r="F507" s="3645"/>
      <c r="G507" s="3645"/>
      <c r="H507" s="3645"/>
      <c r="I507" s="3645"/>
      <c r="J507" s="3645"/>
      <c r="K507" s="3645"/>
      <c r="L507" s="3645"/>
      <c r="M507" s="3645"/>
      <c r="N507" s="3645"/>
      <c r="O507" s="3645"/>
      <c r="P507" s="3645"/>
      <c r="Q507" s="3645"/>
      <c r="R507" s="3645"/>
      <c r="S507" s="3646"/>
    </row>
    <row r="508" spans="2:19" ht="40" customHeight="1" x14ac:dyDescent="0.35">
      <c r="B508" s="76" t="s">
        <v>314</v>
      </c>
      <c r="C508" s="3496" t="s">
        <v>1152</v>
      </c>
      <c r="D508" s="3630"/>
      <c r="E508" s="3631"/>
      <c r="F508" s="3632" t="s">
        <v>1148</v>
      </c>
      <c r="G508" s="3633"/>
      <c r="H508" s="3634"/>
      <c r="I508" s="3496"/>
      <c r="J508" s="3496"/>
      <c r="K508" s="3496"/>
      <c r="L508" s="3496" t="s">
        <v>1153</v>
      </c>
      <c r="M508" s="3496"/>
      <c r="N508" s="3496"/>
      <c r="O508" s="80"/>
      <c r="P508" s="78"/>
      <c r="Q508" s="78"/>
      <c r="R508" s="78"/>
      <c r="S508" s="79"/>
    </row>
    <row r="509" spans="2:19" ht="73" customHeight="1" outlineLevel="1" x14ac:dyDescent="0.35">
      <c r="B509" s="2415" t="s">
        <v>314</v>
      </c>
      <c r="C509" s="3496" t="s">
        <v>1154</v>
      </c>
      <c r="D509" s="3630" t="s">
        <v>1154</v>
      </c>
      <c r="E509" s="3631" t="s">
        <v>1154</v>
      </c>
      <c r="F509" s="2399"/>
      <c r="G509" s="2400"/>
      <c r="H509" s="2401"/>
      <c r="I509" s="3496"/>
      <c r="J509" s="3496"/>
      <c r="K509" s="3496"/>
      <c r="L509" s="3496" t="s">
        <v>1153</v>
      </c>
      <c r="M509" s="3496"/>
      <c r="N509" s="3496"/>
      <c r="O509" s="2412"/>
      <c r="P509" s="2413"/>
      <c r="Q509" s="2413"/>
      <c r="R509" s="2413"/>
      <c r="S509" s="2414"/>
    </row>
    <row r="510" spans="2:19" ht="86.15" customHeight="1" outlineLevel="1" x14ac:dyDescent="0.35">
      <c r="B510" s="2415" t="s">
        <v>314</v>
      </c>
      <c r="C510" s="3496" t="s">
        <v>1155</v>
      </c>
      <c r="D510" s="3630" t="s">
        <v>1155</v>
      </c>
      <c r="E510" s="3631" t="s">
        <v>1155</v>
      </c>
      <c r="F510" s="2399"/>
      <c r="G510" s="2400"/>
      <c r="H510" s="2401"/>
      <c r="I510" s="3496"/>
      <c r="J510" s="3496"/>
      <c r="K510" s="3496"/>
      <c r="L510" s="3496" t="s">
        <v>1153</v>
      </c>
      <c r="M510" s="3496"/>
      <c r="N510" s="3496"/>
      <c r="O510" s="2412"/>
      <c r="P510" s="2413"/>
      <c r="Q510" s="2413"/>
      <c r="R510" s="2413"/>
      <c r="S510" s="2414"/>
    </row>
    <row r="511" spans="2:19" ht="73" customHeight="1" outlineLevel="1" x14ac:dyDescent="0.35">
      <c r="B511" s="2415" t="s">
        <v>314</v>
      </c>
      <c r="C511" s="3496" t="s">
        <v>1156</v>
      </c>
      <c r="D511" s="3630" t="s">
        <v>1156</v>
      </c>
      <c r="E511" s="3631" t="s">
        <v>1156</v>
      </c>
      <c r="F511" s="2399"/>
      <c r="G511" s="2400"/>
      <c r="H511" s="2401"/>
      <c r="I511" s="3496"/>
      <c r="J511" s="3496"/>
      <c r="K511" s="3496"/>
      <c r="L511" s="3496" t="s">
        <v>1153</v>
      </c>
      <c r="M511" s="3496"/>
      <c r="N511" s="3496"/>
      <c r="O511" s="2412"/>
      <c r="P511" s="2413"/>
      <c r="Q511" s="2413"/>
      <c r="R511" s="2413"/>
      <c r="S511" s="2414"/>
    </row>
    <row r="512" spans="2:19" ht="40" customHeight="1" x14ac:dyDescent="0.35">
      <c r="B512" s="76" t="s">
        <v>318</v>
      </c>
      <c r="C512" s="3496" t="s">
        <v>1157</v>
      </c>
      <c r="D512" s="3630"/>
      <c r="E512" s="3631"/>
      <c r="F512" s="3632" t="s">
        <v>1148</v>
      </c>
      <c r="G512" s="3633"/>
      <c r="H512" s="3634"/>
      <c r="I512" s="3496"/>
      <c r="J512" s="3496"/>
      <c r="K512" s="3496"/>
      <c r="L512" s="3496" t="s">
        <v>1153</v>
      </c>
      <c r="M512" s="3496"/>
      <c r="N512" s="3496"/>
      <c r="O512" s="80"/>
      <c r="P512" s="78"/>
      <c r="Q512" s="78"/>
      <c r="R512" s="78"/>
      <c r="S512" s="79"/>
    </row>
    <row r="513" spans="2:19" ht="73" customHeight="1" outlineLevel="1" x14ac:dyDescent="0.35">
      <c r="B513" s="2415" t="s">
        <v>318</v>
      </c>
      <c r="C513" s="3496" t="s">
        <v>1158</v>
      </c>
      <c r="D513" s="3630" t="s">
        <v>1158</v>
      </c>
      <c r="E513" s="3631" t="s">
        <v>1158</v>
      </c>
      <c r="F513" s="2399"/>
      <c r="G513" s="2400"/>
      <c r="H513" s="2401"/>
      <c r="I513" s="3496"/>
      <c r="J513" s="3496"/>
      <c r="K513" s="3496"/>
      <c r="L513" s="3496" t="s">
        <v>1153</v>
      </c>
      <c r="M513" s="3496"/>
      <c r="N513" s="3496"/>
      <c r="O513" s="2412"/>
      <c r="P513" s="2413"/>
      <c r="Q513" s="2413"/>
      <c r="R513" s="2413"/>
      <c r="S513" s="2414"/>
    </row>
    <row r="514" spans="2:19" ht="86.15" customHeight="1" outlineLevel="1" x14ac:dyDescent="0.35">
      <c r="B514" s="2415" t="s">
        <v>318</v>
      </c>
      <c r="C514" s="3496" t="s">
        <v>1159</v>
      </c>
      <c r="D514" s="3630" t="s">
        <v>1159</v>
      </c>
      <c r="E514" s="3631" t="s">
        <v>1159</v>
      </c>
      <c r="F514" s="2399"/>
      <c r="G514" s="2400"/>
      <c r="H514" s="2401"/>
      <c r="I514" s="3496"/>
      <c r="J514" s="3496"/>
      <c r="K514" s="3496"/>
      <c r="L514" s="3496" t="s">
        <v>1153</v>
      </c>
      <c r="M514" s="3496"/>
      <c r="N514" s="3496"/>
      <c r="O514" s="2412"/>
      <c r="P514" s="2413"/>
      <c r="Q514" s="2413"/>
      <c r="R514" s="2413"/>
      <c r="S514" s="2414"/>
    </row>
    <row r="515" spans="2:19" ht="73" customHeight="1" outlineLevel="1" x14ac:dyDescent="0.35">
      <c r="B515" s="2415" t="s">
        <v>318</v>
      </c>
      <c r="C515" s="3496" t="s">
        <v>1160</v>
      </c>
      <c r="D515" s="3630" t="s">
        <v>1160</v>
      </c>
      <c r="E515" s="3631" t="s">
        <v>1160</v>
      </c>
      <c r="F515" s="2399"/>
      <c r="G515" s="2400"/>
      <c r="H515" s="2401"/>
      <c r="I515" s="3496"/>
      <c r="J515" s="3496"/>
      <c r="K515" s="3496"/>
      <c r="L515" s="3496" t="s">
        <v>1153</v>
      </c>
      <c r="M515" s="3496"/>
      <c r="N515" s="3496"/>
      <c r="O515" s="2412"/>
      <c r="P515" s="2413"/>
      <c r="Q515" s="2413"/>
      <c r="R515" s="2413"/>
      <c r="S515" s="2414"/>
    </row>
    <row r="516" spans="2:19" ht="86.15" customHeight="1" outlineLevel="1" x14ac:dyDescent="0.35">
      <c r="B516" s="2415" t="s">
        <v>318</v>
      </c>
      <c r="C516" s="3496" t="s">
        <v>1161</v>
      </c>
      <c r="D516" s="3630" t="s">
        <v>1161</v>
      </c>
      <c r="E516" s="3631" t="s">
        <v>1161</v>
      </c>
      <c r="F516" s="2399"/>
      <c r="G516" s="2400"/>
      <c r="H516" s="2401"/>
      <c r="I516" s="3496"/>
      <c r="J516" s="3496"/>
      <c r="K516" s="3496"/>
      <c r="L516" s="3496" t="s">
        <v>1153</v>
      </c>
      <c r="M516" s="3496"/>
      <c r="N516" s="3496"/>
      <c r="O516" s="2412"/>
      <c r="P516" s="2413"/>
      <c r="Q516" s="2413"/>
      <c r="R516" s="2413"/>
      <c r="S516" s="2414"/>
    </row>
    <row r="517" spans="2:19" ht="73" customHeight="1" outlineLevel="1" x14ac:dyDescent="0.35">
      <c r="B517" s="2415" t="s">
        <v>318</v>
      </c>
      <c r="C517" s="3496" t="s">
        <v>1162</v>
      </c>
      <c r="D517" s="3630" t="s">
        <v>1162</v>
      </c>
      <c r="E517" s="3631" t="s">
        <v>1162</v>
      </c>
      <c r="F517" s="2399"/>
      <c r="G517" s="2400"/>
      <c r="H517" s="2401"/>
      <c r="I517" s="3496"/>
      <c r="J517" s="3496"/>
      <c r="K517" s="3496"/>
      <c r="L517" s="3496" t="s">
        <v>1153</v>
      </c>
      <c r="M517" s="3496"/>
      <c r="N517" s="3496"/>
      <c r="O517" s="2412"/>
      <c r="P517" s="2413"/>
      <c r="Q517" s="2413"/>
      <c r="R517" s="2413"/>
      <c r="S517" s="2414"/>
    </row>
    <row r="518" spans="2:19" ht="40" customHeight="1" x14ac:dyDescent="0.35">
      <c r="B518" s="76" t="s">
        <v>321</v>
      </c>
      <c r="C518" s="3496" t="s">
        <v>1163</v>
      </c>
      <c r="D518" s="3630"/>
      <c r="E518" s="3631"/>
      <c r="F518" s="3632" t="s">
        <v>1148</v>
      </c>
      <c r="G518" s="3633"/>
      <c r="H518" s="3634"/>
      <c r="I518" s="3496"/>
      <c r="J518" s="3496"/>
      <c r="K518" s="3496"/>
      <c r="L518" s="3496" t="s">
        <v>1153</v>
      </c>
      <c r="M518" s="3496"/>
      <c r="N518" s="3496"/>
      <c r="O518" s="80"/>
      <c r="P518" s="78"/>
      <c r="Q518" s="78"/>
      <c r="R518" s="78"/>
      <c r="S518" s="79"/>
    </row>
    <row r="519" spans="2:19" ht="73" customHeight="1" outlineLevel="1" x14ac:dyDescent="0.35">
      <c r="B519" s="2415" t="s">
        <v>321</v>
      </c>
      <c r="C519" s="3496" t="s">
        <v>1164</v>
      </c>
      <c r="D519" s="3630" t="s">
        <v>1164</v>
      </c>
      <c r="E519" s="3631" t="s">
        <v>1164</v>
      </c>
      <c r="F519" s="2399"/>
      <c r="G519" s="2400"/>
      <c r="H519" s="2401"/>
      <c r="I519" s="3496"/>
      <c r="J519" s="3496"/>
      <c r="K519" s="3496"/>
      <c r="L519" s="3496" t="s">
        <v>1153</v>
      </c>
      <c r="M519" s="3496"/>
      <c r="N519" s="3496"/>
      <c r="O519" s="2412"/>
      <c r="P519" s="2413"/>
      <c r="Q519" s="2413"/>
      <c r="R519" s="2413"/>
      <c r="S519" s="2414"/>
    </row>
    <row r="520" spans="2:19" ht="40" customHeight="1" x14ac:dyDescent="0.35">
      <c r="B520" s="76" t="s">
        <v>324</v>
      </c>
      <c r="C520" s="3496" t="s">
        <v>1165</v>
      </c>
      <c r="D520" s="3630"/>
      <c r="E520" s="3631"/>
      <c r="F520" s="3632" t="s">
        <v>1148</v>
      </c>
      <c r="G520" s="3633"/>
      <c r="H520" s="3634"/>
      <c r="I520" s="3496"/>
      <c r="J520" s="3496"/>
      <c r="K520" s="3496"/>
      <c r="L520" s="3496" t="s">
        <v>1153</v>
      </c>
      <c r="M520" s="3496"/>
      <c r="N520" s="3496"/>
      <c r="O520" s="80"/>
      <c r="P520" s="78"/>
      <c r="Q520" s="78"/>
      <c r="R520" s="78"/>
      <c r="S520" s="79"/>
    </row>
    <row r="521" spans="2:19" ht="86.15" customHeight="1" outlineLevel="1" x14ac:dyDescent="0.35">
      <c r="B521" s="2415" t="s">
        <v>324</v>
      </c>
      <c r="C521" s="3496" t="s">
        <v>1166</v>
      </c>
      <c r="D521" s="3630" t="s">
        <v>1166</v>
      </c>
      <c r="E521" s="3631" t="s">
        <v>1166</v>
      </c>
      <c r="F521" s="2399"/>
      <c r="G521" s="2400"/>
      <c r="H521" s="2401"/>
      <c r="I521" s="3496"/>
      <c r="J521" s="3496"/>
      <c r="K521" s="3496"/>
      <c r="L521" s="3496" t="s">
        <v>1153</v>
      </c>
      <c r="M521" s="3496"/>
      <c r="N521" s="3496"/>
      <c r="O521" s="2412"/>
      <c r="P521" s="2413"/>
      <c r="Q521" s="2413"/>
      <c r="R521" s="2413"/>
      <c r="S521" s="2414"/>
    </row>
    <row r="522" spans="2:19" ht="73" customHeight="1" outlineLevel="1" x14ac:dyDescent="0.35">
      <c r="B522" s="2415" t="s">
        <v>324</v>
      </c>
      <c r="C522" s="3496" t="s">
        <v>1167</v>
      </c>
      <c r="D522" s="3630" t="s">
        <v>1167</v>
      </c>
      <c r="E522" s="3631" t="s">
        <v>1167</v>
      </c>
      <c r="F522" s="2399"/>
      <c r="G522" s="2400"/>
      <c r="H522" s="2401"/>
      <c r="I522" s="3496"/>
      <c r="J522" s="3496"/>
      <c r="K522" s="3496"/>
      <c r="L522" s="3496" t="s">
        <v>1153</v>
      </c>
      <c r="M522" s="3496"/>
      <c r="N522" s="3496"/>
      <c r="O522" s="2412"/>
      <c r="P522" s="2413"/>
      <c r="Q522" s="2413"/>
      <c r="R522" s="2413"/>
      <c r="S522" s="2414"/>
    </row>
    <row r="523" spans="2:19" ht="40" customHeight="1" x14ac:dyDescent="0.35">
      <c r="B523" s="76" t="s">
        <v>327</v>
      </c>
      <c r="C523" s="3496" t="s">
        <v>1168</v>
      </c>
      <c r="D523" s="3630"/>
      <c r="E523" s="3631"/>
      <c r="F523" s="3659" t="s">
        <v>1169</v>
      </c>
      <c r="G523" s="3660"/>
      <c r="H523" s="3661"/>
      <c r="I523" s="3496"/>
      <c r="J523" s="3496"/>
      <c r="K523" s="3496"/>
      <c r="L523" s="3496" t="s">
        <v>1153</v>
      </c>
      <c r="M523" s="3496"/>
      <c r="N523" s="3496"/>
      <c r="O523" s="80"/>
      <c r="P523" s="78"/>
      <c r="Q523" s="78"/>
      <c r="R523" s="78"/>
      <c r="S523" s="79"/>
    </row>
    <row r="524" spans="2:19" ht="73" customHeight="1" outlineLevel="1" x14ac:dyDescent="0.35">
      <c r="B524" s="2415" t="s">
        <v>327</v>
      </c>
      <c r="C524" s="3496" t="s">
        <v>1170</v>
      </c>
      <c r="D524" s="3630" t="s">
        <v>1170</v>
      </c>
      <c r="E524" s="3631" t="s">
        <v>1170</v>
      </c>
      <c r="F524" s="2399"/>
      <c r="G524" s="2400"/>
      <c r="H524" s="2401"/>
      <c r="I524" s="3496"/>
      <c r="J524" s="3496"/>
      <c r="K524" s="3496"/>
      <c r="L524" s="3496" t="s">
        <v>1153</v>
      </c>
      <c r="M524" s="3496"/>
      <c r="N524" s="3496"/>
      <c r="O524" s="2412"/>
      <c r="P524" s="2413"/>
      <c r="Q524" s="2413"/>
      <c r="R524" s="2413"/>
      <c r="S524" s="2414"/>
    </row>
    <row r="525" spans="2:19" ht="40" customHeight="1" x14ac:dyDescent="0.35">
      <c r="B525" s="76" t="s">
        <v>330</v>
      </c>
      <c r="C525" s="3496" t="s">
        <v>1171</v>
      </c>
      <c r="D525" s="3630"/>
      <c r="E525" s="3631"/>
      <c r="F525" s="3659" t="s">
        <v>1172</v>
      </c>
      <c r="G525" s="3660"/>
      <c r="H525" s="3661"/>
      <c r="I525" s="3496"/>
      <c r="J525" s="3496"/>
      <c r="K525" s="3496"/>
      <c r="L525" s="3496" t="s">
        <v>1153</v>
      </c>
      <c r="M525" s="3496"/>
      <c r="N525" s="3496"/>
      <c r="O525" s="80"/>
      <c r="P525" s="78"/>
      <c r="Q525" s="78"/>
      <c r="R525" s="78"/>
      <c r="S525" s="79"/>
    </row>
    <row r="526" spans="2:19" ht="86.15" customHeight="1" outlineLevel="1" x14ac:dyDescent="0.35">
      <c r="B526" s="2415" t="s">
        <v>330</v>
      </c>
      <c r="C526" s="3496" t="s">
        <v>1173</v>
      </c>
      <c r="D526" s="3630" t="s">
        <v>1173</v>
      </c>
      <c r="E526" s="3631" t="s">
        <v>1173</v>
      </c>
      <c r="F526" s="2399"/>
      <c r="G526" s="2400"/>
      <c r="H526" s="2401"/>
      <c r="I526" s="3496"/>
      <c r="J526" s="3496"/>
      <c r="K526" s="3496"/>
      <c r="L526" s="3496" t="s">
        <v>1153</v>
      </c>
      <c r="M526" s="3496"/>
      <c r="N526" s="3496"/>
      <c r="O526" s="2412"/>
      <c r="P526" s="2413"/>
      <c r="Q526" s="2413"/>
      <c r="R526" s="2413"/>
      <c r="S526" s="2414"/>
    </row>
    <row r="527" spans="2:19" ht="91" customHeight="1" outlineLevel="1" x14ac:dyDescent="0.35">
      <c r="B527" s="2415" t="s">
        <v>330</v>
      </c>
      <c r="C527" s="3496" t="s">
        <v>1174</v>
      </c>
      <c r="D527" s="3630" t="s">
        <v>1174</v>
      </c>
      <c r="E527" s="3631" t="s">
        <v>1174</v>
      </c>
      <c r="F527" s="2399"/>
      <c r="G527" s="2400"/>
      <c r="H527" s="2401"/>
      <c r="I527" s="3496"/>
      <c r="J527" s="3496"/>
      <c r="K527" s="3496"/>
      <c r="L527" s="3496" t="s">
        <v>1153</v>
      </c>
      <c r="M527" s="3496"/>
      <c r="N527" s="3496"/>
      <c r="O527" s="2412"/>
      <c r="P527" s="2413"/>
      <c r="Q527" s="2413"/>
      <c r="R527" s="2413"/>
      <c r="S527" s="2414"/>
    </row>
    <row r="528" spans="2:19" ht="40" customHeight="1" x14ac:dyDescent="0.35">
      <c r="B528" s="76" t="s">
        <v>333</v>
      </c>
      <c r="C528" s="3496" t="s">
        <v>1175</v>
      </c>
      <c r="D528" s="3630"/>
      <c r="E528" s="3631"/>
      <c r="F528" s="3659" t="s">
        <v>1172</v>
      </c>
      <c r="G528" s="3660"/>
      <c r="H528" s="3661"/>
      <c r="I528" s="3496"/>
      <c r="J528" s="3496"/>
      <c r="K528" s="3496"/>
      <c r="L528" s="3496" t="s">
        <v>1153</v>
      </c>
      <c r="M528" s="3496"/>
      <c r="N528" s="3496"/>
      <c r="O528" s="80"/>
      <c r="P528" s="78"/>
      <c r="Q528" s="78"/>
      <c r="R528" s="78"/>
      <c r="S528" s="79"/>
    </row>
    <row r="529" spans="2:19" ht="91" customHeight="1" outlineLevel="1" x14ac:dyDescent="0.35">
      <c r="B529" s="2415" t="s">
        <v>333</v>
      </c>
      <c r="C529" s="3496" t="s">
        <v>1176</v>
      </c>
      <c r="D529" s="3630" t="s">
        <v>1176</v>
      </c>
      <c r="E529" s="3631" t="s">
        <v>1176</v>
      </c>
      <c r="F529" s="2399"/>
      <c r="G529" s="2400"/>
      <c r="H529" s="2401"/>
      <c r="I529" s="3496"/>
      <c r="J529" s="3496"/>
      <c r="K529" s="3496"/>
      <c r="L529" s="3496" t="s">
        <v>1153</v>
      </c>
      <c r="M529" s="3496"/>
      <c r="N529" s="3496"/>
      <c r="O529" s="2412"/>
      <c r="P529" s="2413"/>
      <c r="Q529" s="2413"/>
      <c r="R529" s="2413"/>
      <c r="S529" s="2414"/>
    </row>
    <row r="530" spans="2:19" ht="40" customHeight="1" x14ac:dyDescent="0.35">
      <c r="B530" s="76" t="s">
        <v>336</v>
      </c>
      <c r="C530" s="3496" t="s">
        <v>1177</v>
      </c>
      <c r="D530" s="3630"/>
      <c r="E530" s="3631"/>
      <c r="F530" s="3632" t="s">
        <v>1178</v>
      </c>
      <c r="G530" s="3633"/>
      <c r="H530" s="3634"/>
      <c r="I530" s="3496"/>
      <c r="J530" s="3496"/>
      <c r="K530" s="3496"/>
      <c r="L530" s="3496" t="s">
        <v>1153</v>
      </c>
      <c r="M530" s="3496"/>
      <c r="N530" s="3496"/>
      <c r="O530" s="80"/>
      <c r="P530" s="78"/>
      <c r="Q530" s="78"/>
      <c r="R530" s="78"/>
      <c r="S530" s="79"/>
    </row>
    <row r="531" spans="2:19" ht="139.5" customHeight="1" outlineLevel="1" x14ac:dyDescent="0.35">
      <c r="B531" s="2415" t="s">
        <v>336</v>
      </c>
      <c r="C531" s="3496" t="s">
        <v>1179</v>
      </c>
      <c r="D531" s="3630" t="s">
        <v>1179</v>
      </c>
      <c r="E531" s="3631" t="s">
        <v>1179</v>
      </c>
      <c r="F531" s="2399"/>
      <c r="G531" s="2400"/>
      <c r="H531" s="2401"/>
      <c r="I531" s="3496"/>
      <c r="J531" s="3496"/>
      <c r="K531" s="3496"/>
      <c r="L531" s="3496" t="s">
        <v>1153</v>
      </c>
      <c r="M531" s="3496"/>
      <c r="N531" s="3496"/>
      <c r="O531" s="2412"/>
      <c r="P531" s="2413"/>
      <c r="Q531" s="2413"/>
      <c r="R531" s="2413"/>
      <c r="S531" s="2414"/>
    </row>
    <row r="532" spans="2:19" ht="138.65" customHeight="1" outlineLevel="1" x14ac:dyDescent="0.35">
      <c r="B532" s="2415" t="s">
        <v>336</v>
      </c>
      <c r="C532" s="3496" t="s">
        <v>1180</v>
      </c>
      <c r="D532" s="3630" t="s">
        <v>1180</v>
      </c>
      <c r="E532" s="3631" t="s">
        <v>1180</v>
      </c>
      <c r="F532" s="2399"/>
      <c r="G532" s="2400"/>
      <c r="H532" s="2401"/>
      <c r="I532" s="3496"/>
      <c r="J532" s="3496"/>
      <c r="K532" s="3496"/>
      <c r="L532" s="3496" t="s">
        <v>1153</v>
      </c>
      <c r="M532" s="3496"/>
      <c r="N532" s="3496"/>
      <c r="O532" s="2412"/>
      <c r="P532" s="2413"/>
      <c r="Q532" s="2413"/>
      <c r="R532" s="2413"/>
      <c r="S532" s="2414"/>
    </row>
    <row r="533" spans="2:19" ht="86.15" customHeight="1" outlineLevel="1" x14ac:dyDescent="0.35">
      <c r="B533" s="2415" t="s">
        <v>336</v>
      </c>
      <c r="C533" s="3496" t="s">
        <v>1181</v>
      </c>
      <c r="D533" s="3630" t="s">
        <v>1181</v>
      </c>
      <c r="E533" s="3631" t="s">
        <v>1181</v>
      </c>
      <c r="F533" s="2399"/>
      <c r="G533" s="2400"/>
      <c r="H533" s="2401"/>
      <c r="I533" s="3496"/>
      <c r="J533" s="3496"/>
      <c r="K533" s="3496"/>
      <c r="L533" s="3496" t="s">
        <v>1153</v>
      </c>
      <c r="M533" s="3496"/>
      <c r="N533" s="3496"/>
      <c r="O533" s="2412"/>
      <c r="P533" s="2413"/>
      <c r="Q533" s="2413"/>
      <c r="R533" s="2413"/>
      <c r="S533" s="2414"/>
    </row>
    <row r="534" spans="2:19" ht="73" customHeight="1" outlineLevel="1" x14ac:dyDescent="0.35">
      <c r="B534" s="2415" t="s">
        <v>336</v>
      </c>
      <c r="C534" s="3496" t="s">
        <v>1182</v>
      </c>
      <c r="D534" s="3630" t="s">
        <v>1182</v>
      </c>
      <c r="E534" s="3631" t="s">
        <v>1182</v>
      </c>
      <c r="F534" s="2399"/>
      <c r="G534" s="2400"/>
      <c r="H534" s="2401"/>
      <c r="I534" s="3496"/>
      <c r="J534" s="3496"/>
      <c r="K534" s="3496"/>
      <c r="L534" s="3496" t="s">
        <v>1153</v>
      </c>
      <c r="M534" s="3496"/>
      <c r="N534" s="3496"/>
      <c r="O534" s="2412"/>
      <c r="P534" s="2413"/>
      <c r="Q534" s="2413"/>
      <c r="R534" s="2413"/>
      <c r="S534" s="2414"/>
    </row>
    <row r="535" spans="2:19" ht="45" customHeight="1" x14ac:dyDescent="0.35">
      <c r="B535" s="76" t="s">
        <v>339</v>
      </c>
      <c r="C535" s="3496" t="s">
        <v>1183</v>
      </c>
      <c r="D535" s="3630"/>
      <c r="E535" s="3631"/>
      <c r="F535" s="3632" t="s">
        <v>1178</v>
      </c>
      <c r="G535" s="3633"/>
      <c r="H535" s="3634"/>
      <c r="I535" s="3496"/>
      <c r="J535" s="3496"/>
      <c r="K535" s="3496"/>
      <c r="L535" s="3496" t="s">
        <v>1153</v>
      </c>
      <c r="M535" s="3496"/>
      <c r="N535" s="3496"/>
      <c r="O535" s="80"/>
      <c r="P535" s="78"/>
      <c r="Q535" s="78"/>
      <c r="R535" s="78"/>
      <c r="S535" s="79"/>
    </row>
    <row r="536" spans="2:19" ht="86.15" customHeight="1" outlineLevel="1" x14ac:dyDescent="0.35">
      <c r="B536" s="2415" t="s">
        <v>339</v>
      </c>
      <c r="C536" s="3496" t="s">
        <v>1184</v>
      </c>
      <c r="D536" s="3630" t="s">
        <v>1184</v>
      </c>
      <c r="E536" s="3631" t="s">
        <v>1184</v>
      </c>
      <c r="F536" s="2399"/>
      <c r="G536" s="2400"/>
      <c r="H536" s="2401"/>
      <c r="I536" s="3496" t="s">
        <v>1185</v>
      </c>
      <c r="J536" s="3496"/>
      <c r="K536" s="3496"/>
      <c r="L536" s="3496" t="s">
        <v>1153</v>
      </c>
      <c r="M536" s="3496"/>
      <c r="N536" s="3496"/>
      <c r="O536" s="2412"/>
      <c r="P536" s="2413"/>
      <c r="Q536" s="2413"/>
      <c r="R536" s="2413"/>
      <c r="S536" s="2414"/>
    </row>
    <row r="537" spans="2:19" ht="73" customHeight="1" outlineLevel="1" x14ac:dyDescent="0.35">
      <c r="B537" s="2415" t="s">
        <v>339</v>
      </c>
      <c r="C537" s="3496" t="s">
        <v>1186</v>
      </c>
      <c r="D537" s="3630" t="s">
        <v>1186</v>
      </c>
      <c r="E537" s="3631" t="s">
        <v>1186</v>
      </c>
      <c r="F537" s="2399"/>
      <c r="G537" s="2400"/>
      <c r="H537" s="2401"/>
      <c r="I537" s="3496" t="s">
        <v>1185</v>
      </c>
      <c r="J537" s="3496"/>
      <c r="K537" s="3496"/>
      <c r="L537" s="3496" t="s">
        <v>1153</v>
      </c>
      <c r="M537" s="3496"/>
      <c r="N537" s="3496"/>
      <c r="O537" s="2412"/>
      <c r="P537" s="2413"/>
      <c r="Q537" s="2413"/>
      <c r="R537" s="2413"/>
      <c r="S537" s="2414"/>
    </row>
    <row r="538" spans="2:19" ht="86.15" customHeight="1" outlineLevel="1" x14ac:dyDescent="0.35">
      <c r="B538" s="2415" t="s">
        <v>339</v>
      </c>
      <c r="C538" s="3496" t="s">
        <v>1187</v>
      </c>
      <c r="D538" s="3630" t="s">
        <v>1187</v>
      </c>
      <c r="E538" s="3631" t="s">
        <v>1187</v>
      </c>
      <c r="F538" s="2399"/>
      <c r="G538" s="2400"/>
      <c r="H538" s="2401"/>
      <c r="I538" s="3496" t="s">
        <v>1185</v>
      </c>
      <c r="J538" s="3496"/>
      <c r="K538" s="3496"/>
      <c r="L538" s="3496" t="s">
        <v>1153</v>
      </c>
      <c r="M538" s="3496"/>
      <c r="N538" s="3496"/>
      <c r="O538" s="2412"/>
      <c r="P538" s="2413"/>
      <c r="Q538" s="2413"/>
      <c r="R538" s="2413"/>
      <c r="S538" s="2414"/>
    </row>
    <row r="539" spans="2:19" ht="73" customHeight="1" outlineLevel="1" x14ac:dyDescent="0.35">
      <c r="B539" s="2415" t="s">
        <v>339</v>
      </c>
      <c r="C539" s="3496" t="s">
        <v>1188</v>
      </c>
      <c r="D539" s="3630" t="s">
        <v>1188</v>
      </c>
      <c r="E539" s="3631" t="s">
        <v>1188</v>
      </c>
      <c r="F539" s="2399"/>
      <c r="G539" s="2400"/>
      <c r="H539" s="2401"/>
      <c r="I539" s="3496"/>
      <c r="J539" s="3496"/>
      <c r="K539" s="3496"/>
      <c r="L539" s="3496" t="s">
        <v>1153</v>
      </c>
      <c r="M539" s="3496"/>
      <c r="N539" s="3496"/>
      <c r="O539" s="2412"/>
      <c r="P539" s="2413"/>
      <c r="Q539" s="2413"/>
      <c r="R539" s="2413"/>
      <c r="S539" s="2414"/>
    </row>
    <row r="540" spans="2:19" ht="86.15" customHeight="1" outlineLevel="1" x14ac:dyDescent="0.35">
      <c r="B540" s="2415" t="s">
        <v>339</v>
      </c>
      <c r="C540" s="3496" t="s">
        <v>1189</v>
      </c>
      <c r="D540" s="3630" t="s">
        <v>1189</v>
      </c>
      <c r="E540" s="3631" t="s">
        <v>1189</v>
      </c>
      <c r="F540" s="2399"/>
      <c r="G540" s="2400"/>
      <c r="H540" s="2401"/>
      <c r="I540" s="3496" t="s">
        <v>1185</v>
      </c>
      <c r="J540" s="3496"/>
      <c r="K540" s="3496"/>
      <c r="L540" s="3496" t="s">
        <v>1153</v>
      </c>
      <c r="M540" s="3496"/>
      <c r="N540" s="3496"/>
      <c r="O540" s="2412"/>
      <c r="P540" s="2413"/>
      <c r="Q540" s="2413"/>
      <c r="R540" s="2413"/>
      <c r="S540" s="2414"/>
    </row>
    <row r="541" spans="2:19" ht="73" customHeight="1" outlineLevel="1" x14ac:dyDescent="0.35">
      <c r="B541" s="2415" t="s">
        <v>339</v>
      </c>
      <c r="C541" s="3496" t="s">
        <v>1190</v>
      </c>
      <c r="D541" s="3630" t="s">
        <v>1190</v>
      </c>
      <c r="E541" s="3631" t="s">
        <v>1190</v>
      </c>
      <c r="F541" s="2399"/>
      <c r="G541" s="2400"/>
      <c r="H541" s="2401"/>
      <c r="I541" s="3496" t="s">
        <v>1185</v>
      </c>
      <c r="J541" s="3496"/>
      <c r="K541" s="3496"/>
      <c r="L541" s="3496" t="s">
        <v>1153</v>
      </c>
      <c r="M541" s="3496"/>
      <c r="N541" s="3496"/>
      <c r="O541" s="2412"/>
      <c r="P541" s="2413"/>
      <c r="Q541" s="2413"/>
      <c r="R541" s="2413"/>
      <c r="S541" s="2414"/>
    </row>
    <row r="542" spans="2:19" ht="86.15" customHeight="1" outlineLevel="1" x14ac:dyDescent="0.35">
      <c r="B542" s="2415" t="s">
        <v>339</v>
      </c>
      <c r="C542" s="3496" t="s">
        <v>1191</v>
      </c>
      <c r="D542" s="3630" t="s">
        <v>1191</v>
      </c>
      <c r="E542" s="3631" t="s">
        <v>1191</v>
      </c>
      <c r="F542" s="2399"/>
      <c r="G542" s="2400"/>
      <c r="H542" s="2401"/>
      <c r="I542" s="3496" t="s">
        <v>1185</v>
      </c>
      <c r="J542" s="3496"/>
      <c r="K542" s="3496"/>
      <c r="L542" s="3496" t="s">
        <v>1153</v>
      </c>
      <c r="M542" s="3496"/>
      <c r="N542" s="3496"/>
      <c r="O542" s="2412"/>
      <c r="P542" s="2413"/>
      <c r="Q542" s="2413"/>
      <c r="R542" s="2413"/>
      <c r="S542" s="2414"/>
    </row>
    <row r="543" spans="2:19" ht="73" customHeight="1" outlineLevel="1" x14ac:dyDescent="0.35">
      <c r="B543" s="2415" t="s">
        <v>339</v>
      </c>
      <c r="C543" s="3496" t="s">
        <v>1192</v>
      </c>
      <c r="D543" s="3630" t="s">
        <v>1192</v>
      </c>
      <c r="E543" s="3631" t="s">
        <v>1192</v>
      </c>
      <c r="F543" s="2399"/>
      <c r="G543" s="2400"/>
      <c r="H543" s="2401"/>
      <c r="I543" s="3496" t="s">
        <v>1185</v>
      </c>
      <c r="J543" s="3496"/>
      <c r="K543" s="3496"/>
      <c r="L543" s="3496" t="s">
        <v>1153</v>
      </c>
      <c r="M543" s="3496"/>
      <c r="N543" s="3496"/>
      <c r="O543" s="2412"/>
      <c r="P543" s="2413"/>
      <c r="Q543" s="2413"/>
      <c r="R543" s="2413"/>
      <c r="S543" s="2414"/>
    </row>
    <row r="544" spans="2:19" ht="86.15" customHeight="1" outlineLevel="1" x14ac:dyDescent="0.35">
      <c r="B544" s="2415" t="s">
        <v>339</v>
      </c>
      <c r="C544" s="3496" t="s">
        <v>1193</v>
      </c>
      <c r="D544" s="3630" t="s">
        <v>1193</v>
      </c>
      <c r="E544" s="3631" t="s">
        <v>1193</v>
      </c>
      <c r="F544" s="2399"/>
      <c r="G544" s="2400"/>
      <c r="H544" s="2401"/>
      <c r="I544" s="3496"/>
      <c r="J544" s="3496"/>
      <c r="K544" s="3496"/>
      <c r="L544" s="3496" t="s">
        <v>1153</v>
      </c>
      <c r="M544" s="3496"/>
      <c r="N544" s="3496"/>
      <c r="O544" s="2412"/>
      <c r="P544" s="2413"/>
      <c r="Q544" s="2413"/>
      <c r="R544" s="2413"/>
      <c r="S544" s="2414"/>
    </row>
    <row r="545" spans="2:19" ht="73" customHeight="1" outlineLevel="1" x14ac:dyDescent="0.35">
      <c r="B545" s="2415" t="s">
        <v>339</v>
      </c>
      <c r="C545" s="3496" t="s">
        <v>1194</v>
      </c>
      <c r="D545" s="3630" t="s">
        <v>1194</v>
      </c>
      <c r="E545" s="3631" t="s">
        <v>1194</v>
      </c>
      <c r="F545" s="2399"/>
      <c r="G545" s="2400"/>
      <c r="H545" s="2401"/>
      <c r="I545" s="3496" t="s">
        <v>1185</v>
      </c>
      <c r="J545" s="3496"/>
      <c r="K545" s="3496"/>
      <c r="L545" s="3496" t="s">
        <v>1153</v>
      </c>
      <c r="M545" s="3496"/>
      <c r="N545" s="3496"/>
      <c r="O545" s="2412"/>
      <c r="P545" s="2413"/>
      <c r="Q545" s="2413"/>
      <c r="R545" s="2413"/>
      <c r="S545" s="2414"/>
    </row>
    <row r="546" spans="2:19" ht="86.15" customHeight="1" outlineLevel="1" x14ac:dyDescent="0.35">
      <c r="B546" s="2415" t="s">
        <v>339</v>
      </c>
      <c r="C546" s="3496" t="s">
        <v>1195</v>
      </c>
      <c r="D546" s="3630" t="s">
        <v>1195</v>
      </c>
      <c r="E546" s="3631" t="s">
        <v>1195</v>
      </c>
      <c r="F546" s="2399"/>
      <c r="G546" s="2400"/>
      <c r="H546" s="2401"/>
      <c r="I546" s="3496"/>
      <c r="J546" s="3496"/>
      <c r="K546" s="3496"/>
      <c r="L546" s="3496" t="s">
        <v>1153</v>
      </c>
      <c r="M546" s="3496"/>
      <c r="N546" s="3496"/>
      <c r="O546" s="2412"/>
      <c r="P546" s="2413"/>
      <c r="Q546" s="2413"/>
      <c r="R546" s="2413"/>
      <c r="S546" s="2414"/>
    </row>
    <row r="547" spans="2:19" ht="73" customHeight="1" outlineLevel="1" x14ac:dyDescent="0.35">
      <c r="B547" s="2415" t="s">
        <v>339</v>
      </c>
      <c r="C547" s="3496" t="s">
        <v>1196</v>
      </c>
      <c r="D547" s="3630" t="s">
        <v>1196</v>
      </c>
      <c r="E547" s="3631" t="s">
        <v>1196</v>
      </c>
      <c r="F547" s="2399"/>
      <c r="G547" s="2400"/>
      <c r="H547" s="2401"/>
      <c r="I547" s="3496"/>
      <c r="J547" s="3496"/>
      <c r="K547" s="3496"/>
      <c r="L547" s="3496" t="s">
        <v>1153</v>
      </c>
      <c r="M547" s="3496"/>
      <c r="N547" s="3496"/>
      <c r="O547" s="2412"/>
      <c r="P547" s="2413"/>
      <c r="Q547" s="2413"/>
      <c r="R547" s="2413"/>
      <c r="S547" s="2414"/>
    </row>
    <row r="548" spans="2:19" ht="86.15" customHeight="1" outlineLevel="1" x14ac:dyDescent="0.35">
      <c r="B548" s="2415" t="s">
        <v>339</v>
      </c>
      <c r="C548" s="3496" t="s">
        <v>1197</v>
      </c>
      <c r="D548" s="3630" t="s">
        <v>1197</v>
      </c>
      <c r="E548" s="3631" t="s">
        <v>1197</v>
      </c>
      <c r="F548" s="2399"/>
      <c r="G548" s="2400"/>
      <c r="H548" s="2401"/>
      <c r="I548" s="3496"/>
      <c r="J548" s="3496"/>
      <c r="K548" s="3496"/>
      <c r="L548" s="3496" t="s">
        <v>1153</v>
      </c>
      <c r="M548" s="3496"/>
      <c r="N548" s="3496"/>
      <c r="O548" s="2412"/>
      <c r="P548" s="2413"/>
      <c r="Q548" s="2413"/>
      <c r="R548" s="2413"/>
      <c r="S548" s="2414"/>
    </row>
    <row r="549" spans="2:19" ht="73" customHeight="1" outlineLevel="1" x14ac:dyDescent="0.35">
      <c r="B549" s="2415" t="s">
        <v>339</v>
      </c>
      <c r="C549" s="3496" t="s">
        <v>1198</v>
      </c>
      <c r="D549" s="3630" t="s">
        <v>1198</v>
      </c>
      <c r="E549" s="3631" t="s">
        <v>1198</v>
      </c>
      <c r="F549" s="2399"/>
      <c r="G549" s="2400"/>
      <c r="H549" s="2401"/>
      <c r="I549" s="3496"/>
      <c r="J549" s="3496"/>
      <c r="K549" s="3496"/>
      <c r="L549" s="3496" t="s">
        <v>1153</v>
      </c>
      <c r="M549" s="3496"/>
      <c r="N549" s="3496"/>
      <c r="O549" s="2412"/>
      <c r="P549" s="2413"/>
      <c r="Q549" s="2413"/>
      <c r="R549" s="2413"/>
      <c r="S549" s="2414"/>
    </row>
    <row r="550" spans="2:19" ht="86.15" customHeight="1" outlineLevel="1" x14ac:dyDescent="0.35">
      <c r="B550" s="2415" t="s">
        <v>339</v>
      </c>
      <c r="C550" s="3496" t="s">
        <v>1199</v>
      </c>
      <c r="D550" s="3630" t="s">
        <v>1199</v>
      </c>
      <c r="E550" s="3631" t="s">
        <v>1199</v>
      </c>
      <c r="F550" s="2399"/>
      <c r="G550" s="2400"/>
      <c r="H550" s="2401"/>
      <c r="I550" s="3496" t="s">
        <v>1185</v>
      </c>
      <c r="J550" s="3496"/>
      <c r="K550" s="3496"/>
      <c r="L550" s="3496" t="s">
        <v>1153</v>
      </c>
      <c r="M550" s="3496"/>
      <c r="N550" s="3496"/>
      <c r="O550" s="2412"/>
      <c r="P550" s="2413"/>
      <c r="Q550" s="2413"/>
      <c r="R550" s="2413"/>
      <c r="S550" s="2414"/>
    </row>
    <row r="551" spans="2:19" ht="73" customHeight="1" outlineLevel="1" x14ac:dyDescent="0.35">
      <c r="B551" s="2415" t="s">
        <v>339</v>
      </c>
      <c r="C551" s="3496" t="s">
        <v>1200</v>
      </c>
      <c r="D551" s="3630" t="s">
        <v>1200</v>
      </c>
      <c r="E551" s="3631" t="s">
        <v>1200</v>
      </c>
      <c r="F551" s="2399"/>
      <c r="G551" s="2400"/>
      <c r="H551" s="2401"/>
      <c r="I551" s="3496"/>
      <c r="J551" s="3496"/>
      <c r="K551" s="3496"/>
      <c r="L551" s="3496" t="s">
        <v>1153</v>
      </c>
      <c r="M551" s="3496"/>
      <c r="N551" s="3496"/>
      <c r="O551" s="2412"/>
      <c r="P551" s="2413"/>
      <c r="Q551" s="2413"/>
      <c r="R551" s="2413"/>
      <c r="S551" s="2414"/>
    </row>
    <row r="552" spans="2:19" ht="86.15" customHeight="1" outlineLevel="1" x14ac:dyDescent="0.35">
      <c r="B552" s="2415" t="s">
        <v>339</v>
      </c>
      <c r="C552" s="3496" t="s">
        <v>1201</v>
      </c>
      <c r="D552" s="3630" t="s">
        <v>1201</v>
      </c>
      <c r="E552" s="3631" t="s">
        <v>1201</v>
      </c>
      <c r="F552" s="2399"/>
      <c r="G552" s="2400"/>
      <c r="H552" s="2401"/>
      <c r="I552" s="3496"/>
      <c r="J552" s="3496"/>
      <c r="K552" s="3496"/>
      <c r="L552" s="3496" t="s">
        <v>1153</v>
      </c>
      <c r="M552" s="3496"/>
      <c r="N552" s="3496"/>
      <c r="O552" s="2412"/>
      <c r="P552" s="2413"/>
      <c r="Q552" s="2413"/>
      <c r="R552" s="2413"/>
      <c r="S552" s="2414"/>
    </row>
    <row r="553" spans="2:19" ht="45" customHeight="1" x14ac:dyDescent="0.35">
      <c r="B553" s="76" t="s">
        <v>342</v>
      </c>
      <c r="C553" s="3496" t="s">
        <v>1202</v>
      </c>
      <c r="D553" s="3630"/>
      <c r="E553" s="3631"/>
      <c r="F553" s="3632" t="s">
        <v>1178</v>
      </c>
      <c r="G553" s="3633"/>
      <c r="H553" s="3634"/>
      <c r="I553" s="3496"/>
      <c r="J553" s="3496"/>
      <c r="K553" s="3496"/>
      <c r="L553" s="3496" t="s">
        <v>1153</v>
      </c>
      <c r="M553" s="3496"/>
      <c r="N553" s="3496"/>
      <c r="O553" s="80"/>
      <c r="P553" s="78"/>
      <c r="Q553" s="78"/>
      <c r="R553" s="78"/>
      <c r="S553" s="79"/>
    </row>
    <row r="554" spans="2:19" ht="86.15" customHeight="1" outlineLevel="1" x14ac:dyDescent="0.35">
      <c r="B554" s="2415" t="s">
        <v>342</v>
      </c>
      <c r="C554" s="3496" t="s">
        <v>1203</v>
      </c>
      <c r="D554" s="3630" t="s">
        <v>1203</v>
      </c>
      <c r="E554" s="3631" t="s">
        <v>1203</v>
      </c>
      <c r="F554" s="2399"/>
      <c r="G554" s="2400"/>
      <c r="H554" s="2401"/>
      <c r="I554" s="3496" t="s">
        <v>1185</v>
      </c>
      <c r="J554" s="3496"/>
      <c r="K554" s="3496"/>
      <c r="L554" s="3496" t="s">
        <v>1153</v>
      </c>
      <c r="M554" s="3496"/>
      <c r="N554" s="3496"/>
      <c r="O554" s="2412"/>
      <c r="P554" s="2413"/>
      <c r="Q554" s="2413"/>
      <c r="R554" s="2413"/>
      <c r="S554" s="2414"/>
    </row>
    <row r="555" spans="2:19" ht="73" customHeight="1" outlineLevel="1" x14ac:dyDescent="0.35">
      <c r="B555" s="2415" t="s">
        <v>342</v>
      </c>
      <c r="C555" s="3496" t="s">
        <v>1204</v>
      </c>
      <c r="D555" s="3630" t="s">
        <v>1205</v>
      </c>
      <c r="E555" s="3631" t="s">
        <v>1205</v>
      </c>
      <c r="F555" s="2399"/>
      <c r="G555" s="2400"/>
      <c r="H555" s="2401"/>
      <c r="I555" s="3496" t="s">
        <v>1185</v>
      </c>
      <c r="J555" s="3496"/>
      <c r="K555" s="3496"/>
      <c r="L555" s="3496" t="s">
        <v>1153</v>
      </c>
      <c r="M555" s="3496"/>
      <c r="N555" s="3496"/>
      <c r="O555" s="2412"/>
      <c r="P555" s="2413"/>
      <c r="Q555" s="2413"/>
      <c r="R555" s="2413"/>
      <c r="S555" s="2414"/>
    </row>
    <row r="556" spans="2:19" ht="86.15" customHeight="1" outlineLevel="1" x14ac:dyDescent="0.35">
      <c r="B556" s="2415" t="s">
        <v>342</v>
      </c>
      <c r="C556" s="3496" t="s">
        <v>1206</v>
      </c>
      <c r="D556" s="3630" t="s">
        <v>1206</v>
      </c>
      <c r="E556" s="3631" t="s">
        <v>1206</v>
      </c>
      <c r="F556" s="2399"/>
      <c r="G556" s="2400"/>
      <c r="H556" s="2401"/>
      <c r="I556" s="3496"/>
      <c r="J556" s="3496"/>
      <c r="K556" s="3496"/>
      <c r="L556" s="3496" t="s">
        <v>1153</v>
      </c>
      <c r="M556" s="3496"/>
      <c r="N556" s="3496"/>
      <c r="O556" s="2412"/>
      <c r="P556" s="2413"/>
      <c r="Q556" s="2413"/>
      <c r="R556" s="2413"/>
      <c r="S556" s="2414"/>
    </row>
    <row r="557" spans="2:19" ht="73" customHeight="1" outlineLevel="1" x14ac:dyDescent="0.35">
      <c r="B557" s="2415" t="s">
        <v>342</v>
      </c>
      <c r="C557" s="3496" t="s">
        <v>1207</v>
      </c>
      <c r="D557" s="3630" t="s">
        <v>1207</v>
      </c>
      <c r="E557" s="3631" t="s">
        <v>1207</v>
      </c>
      <c r="F557" s="2399"/>
      <c r="G557" s="2400"/>
      <c r="H557" s="2401"/>
      <c r="I557" s="3496" t="s">
        <v>1185</v>
      </c>
      <c r="J557" s="3496"/>
      <c r="K557" s="3496"/>
      <c r="L557" s="3496" t="s">
        <v>1153</v>
      </c>
      <c r="M557" s="3496"/>
      <c r="N557" s="3496"/>
      <c r="O557" s="2412"/>
      <c r="P557" s="2413"/>
      <c r="Q557" s="2413"/>
      <c r="R557" s="2413"/>
      <c r="S557" s="2414"/>
    </row>
    <row r="558" spans="2:19" ht="86.15" customHeight="1" outlineLevel="1" x14ac:dyDescent="0.35">
      <c r="B558" s="2415" t="s">
        <v>342</v>
      </c>
      <c r="C558" s="3496" t="s">
        <v>1208</v>
      </c>
      <c r="D558" s="3630" t="s">
        <v>1208</v>
      </c>
      <c r="E558" s="3631" t="s">
        <v>1208</v>
      </c>
      <c r="F558" s="2399"/>
      <c r="G558" s="2400"/>
      <c r="H558" s="2401"/>
      <c r="I558" s="3496" t="s">
        <v>1185</v>
      </c>
      <c r="J558" s="3496"/>
      <c r="K558" s="3496"/>
      <c r="L558" s="3496" t="s">
        <v>1153</v>
      </c>
      <c r="M558" s="3496"/>
      <c r="N558" s="3496"/>
      <c r="O558" s="2412"/>
      <c r="P558" s="2413"/>
      <c r="Q558" s="2413"/>
      <c r="R558" s="2413"/>
      <c r="S558" s="2414"/>
    </row>
    <row r="559" spans="2:19" ht="73" customHeight="1" outlineLevel="1" x14ac:dyDescent="0.35">
      <c r="B559" s="2415" t="s">
        <v>342</v>
      </c>
      <c r="C559" s="3496" t="s">
        <v>1209</v>
      </c>
      <c r="D559" s="3630" t="s">
        <v>1209</v>
      </c>
      <c r="E559" s="3631" t="s">
        <v>1209</v>
      </c>
      <c r="F559" s="2399"/>
      <c r="G559" s="2400"/>
      <c r="H559" s="2401"/>
      <c r="I559" s="3496"/>
      <c r="J559" s="3496"/>
      <c r="K559" s="3496"/>
      <c r="L559" s="3496" t="s">
        <v>1153</v>
      </c>
      <c r="M559" s="3496"/>
      <c r="N559" s="3496"/>
      <c r="O559" s="2412"/>
      <c r="P559" s="2413"/>
      <c r="Q559" s="2413"/>
      <c r="R559" s="2413"/>
      <c r="S559" s="2414"/>
    </row>
    <row r="560" spans="2:19" ht="86.15" customHeight="1" outlineLevel="1" x14ac:dyDescent="0.35">
      <c r="B560" s="2415" t="s">
        <v>342</v>
      </c>
      <c r="C560" s="3496" t="s">
        <v>1210</v>
      </c>
      <c r="D560" s="3630" t="s">
        <v>1210</v>
      </c>
      <c r="E560" s="3631" t="s">
        <v>1210</v>
      </c>
      <c r="F560" s="2399"/>
      <c r="G560" s="2400"/>
      <c r="H560" s="2401"/>
      <c r="I560" s="3496"/>
      <c r="J560" s="3496"/>
      <c r="K560" s="3496"/>
      <c r="L560" s="3496" t="s">
        <v>1153</v>
      </c>
      <c r="M560" s="3496"/>
      <c r="N560" s="3496"/>
      <c r="O560" s="2412"/>
      <c r="P560" s="2413"/>
      <c r="Q560" s="2413"/>
      <c r="R560" s="2413"/>
      <c r="S560" s="2414"/>
    </row>
    <row r="561" spans="2:19" ht="73" customHeight="1" outlineLevel="1" x14ac:dyDescent="0.35">
      <c r="B561" s="2415" t="s">
        <v>342</v>
      </c>
      <c r="C561" s="3496" t="s">
        <v>1211</v>
      </c>
      <c r="D561" s="3630" t="s">
        <v>1211</v>
      </c>
      <c r="E561" s="3631" t="s">
        <v>1211</v>
      </c>
      <c r="F561" s="2399"/>
      <c r="G561" s="2400"/>
      <c r="H561" s="2401"/>
      <c r="I561" s="3496"/>
      <c r="J561" s="3496"/>
      <c r="K561" s="3496"/>
      <c r="L561" s="3496" t="s">
        <v>1153</v>
      </c>
      <c r="M561" s="3496"/>
      <c r="N561" s="3496"/>
      <c r="O561" s="2412"/>
      <c r="P561" s="2413"/>
      <c r="Q561" s="2413"/>
      <c r="R561" s="2413"/>
      <c r="S561" s="2414"/>
    </row>
    <row r="562" spans="2:19" ht="86.15" customHeight="1" outlineLevel="1" x14ac:dyDescent="0.35">
      <c r="B562" s="2415" t="s">
        <v>342</v>
      </c>
      <c r="C562" s="3496" t="s">
        <v>1212</v>
      </c>
      <c r="D562" s="3630" t="s">
        <v>1212</v>
      </c>
      <c r="E562" s="3631" t="s">
        <v>1212</v>
      </c>
      <c r="F562" s="2399"/>
      <c r="G562" s="2400"/>
      <c r="H562" s="2401"/>
      <c r="I562" s="3496"/>
      <c r="J562" s="3496"/>
      <c r="K562" s="3496"/>
      <c r="L562" s="3496" t="s">
        <v>1153</v>
      </c>
      <c r="M562" s="3496"/>
      <c r="N562" s="3496"/>
      <c r="O562" s="2412"/>
      <c r="P562" s="2413"/>
      <c r="Q562" s="2413"/>
      <c r="R562" s="2413"/>
      <c r="S562" s="2414"/>
    </row>
    <row r="563" spans="2:19" ht="73" customHeight="1" outlineLevel="1" x14ac:dyDescent="0.35">
      <c r="B563" s="2415" t="s">
        <v>342</v>
      </c>
      <c r="C563" s="3496" t="s">
        <v>1213</v>
      </c>
      <c r="D563" s="3630" t="s">
        <v>1213</v>
      </c>
      <c r="E563" s="3631" t="s">
        <v>1213</v>
      </c>
      <c r="F563" s="2399"/>
      <c r="G563" s="2400"/>
      <c r="H563" s="2401"/>
      <c r="I563" s="3496"/>
      <c r="J563" s="3496"/>
      <c r="K563" s="3496"/>
      <c r="L563" s="3496" t="s">
        <v>1153</v>
      </c>
      <c r="M563" s="3496"/>
      <c r="N563" s="3496"/>
      <c r="O563" s="2412"/>
      <c r="P563" s="2413"/>
      <c r="Q563" s="2413"/>
      <c r="R563" s="2413"/>
      <c r="S563" s="2414"/>
    </row>
    <row r="564" spans="2:19" ht="86.15" customHeight="1" outlineLevel="1" x14ac:dyDescent="0.35">
      <c r="B564" s="2415" t="s">
        <v>342</v>
      </c>
      <c r="C564" s="3496" t="s">
        <v>993</v>
      </c>
      <c r="D564" s="3630" t="s">
        <v>993</v>
      </c>
      <c r="E564" s="3631" t="s">
        <v>993</v>
      </c>
      <c r="F564" s="2399"/>
      <c r="G564" s="2400"/>
      <c r="H564" s="2401"/>
      <c r="I564" s="3496"/>
      <c r="J564" s="3496"/>
      <c r="K564" s="3496"/>
      <c r="L564" s="3496" t="s">
        <v>1153</v>
      </c>
      <c r="M564" s="3496"/>
      <c r="N564" s="3496"/>
      <c r="O564" s="2412"/>
      <c r="P564" s="2413"/>
      <c r="Q564" s="2413"/>
      <c r="R564" s="2413"/>
      <c r="S564" s="2414"/>
    </row>
    <row r="565" spans="2:19" ht="40" customHeight="1" x14ac:dyDescent="0.35">
      <c r="B565" s="3644" t="s">
        <v>1214</v>
      </c>
      <c r="C565" s="3645"/>
      <c r="D565" s="3645"/>
      <c r="E565" s="3645"/>
      <c r="F565" s="3645"/>
      <c r="G565" s="3645"/>
      <c r="H565" s="3645"/>
      <c r="I565" s="3645"/>
      <c r="J565" s="3645"/>
      <c r="K565" s="3645"/>
      <c r="L565" s="3645"/>
      <c r="M565" s="3645"/>
      <c r="N565" s="3645"/>
      <c r="O565" s="3645"/>
      <c r="P565" s="3645"/>
      <c r="Q565" s="3645"/>
      <c r="R565" s="3645"/>
      <c r="S565" s="3646"/>
    </row>
    <row r="566" spans="2:19" ht="40" customHeight="1" x14ac:dyDescent="0.35">
      <c r="B566" s="76" t="s">
        <v>398</v>
      </c>
      <c r="C566" s="3496" t="s">
        <v>1215</v>
      </c>
      <c r="D566" s="3630"/>
      <c r="E566" s="3631"/>
      <c r="F566" s="3632" t="s">
        <v>397</v>
      </c>
      <c r="G566" s="3633"/>
      <c r="H566" s="3634"/>
      <c r="I566" s="3632" t="s">
        <v>397</v>
      </c>
      <c r="J566" s="3633"/>
      <c r="K566" s="3634"/>
      <c r="L566" s="3496" t="s">
        <v>555</v>
      </c>
      <c r="M566" s="3496"/>
      <c r="N566" s="3496"/>
      <c r="O566" s="80"/>
      <c r="P566" s="78"/>
      <c r="Q566" s="78"/>
      <c r="R566" s="78"/>
      <c r="S566" s="79"/>
    </row>
    <row r="567" spans="2:19" ht="73" customHeight="1" outlineLevel="1" x14ac:dyDescent="0.35">
      <c r="B567" s="2415" t="s">
        <v>398</v>
      </c>
      <c r="C567" s="3496" t="s">
        <v>1216</v>
      </c>
      <c r="D567" s="3630" t="s">
        <v>1216</v>
      </c>
      <c r="E567" s="3631" t="s">
        <v>1216</v>
      </c>
      <c r="F567" s="2399"/>
      <c r="G567" s="2400"/>
      <c r="H567" s="2401"/>
      <c r="I567" s="3632" t="s">
        <v>397</v>
      </c>
      <c r="J567" s="3633"/>
      <c r="K567" s="3634"/>
      <c r="L567" s="3496" t="s">
        <v>555</v>
      </c>
      <c r="M567" s="3496"/>
      <c r="N567" s="3496"/>
      <c r="O567" s="2412"/>
      <c r="P567" s="2413"/>
      <c r="Q567" s="2413"/>
      <c r="R567" s="2413"/>
      <c r="S567" s="2414"/>
    </row>
    <row r="568" spans="2:19" ht="86.15" customHeight="1" outlineLevel="1" x14ac:dyDescent="0.35">
      <c r="B568" s="2415" t="s">
        <v>398</v>
      </c>
      <c r="C568" s="3496" t="s">
        <v>1217</v>
      </c>
      <c r="D568" s="3630" t="s">
        <v>1217</v>
      </c>
      <c r="E568" s="3631" t="s">
        <v>1217</v>
      </c>
      <c r="F568" s="2399"/>
      <c r="G568" s="2400"/>
      <c r="H568" s="2401"/>
      <c r="I568" s="3632" t="s">
        <v>397</v>
      </c>
      <c r="J568" s="3633"/>
      <c r="K568" s="3634"/>
      <c r="L568" s="3496" t="s">
        <v>555</v>
      </c>
      <c r="M568" s="3496"/>
      <c r="N568" s="3496"/>
      <c r="O568" s="2412"/>
      <c r="P568" s="2413"/>
      <c r="Q568" s="2413"/>
      <c r="R568" s="2413"/>
      <c r="S568" s="2414"/>
    </row>
    <row r="569" spans="2:19" ht="40" customHeight="1" x14ac:dyDescent="0.35">
      <c r="B569" s="76" t="s">
        <v>400</v>
      </c>
      <c r="C569" s="3496" t="s">
        <v>1218</v>
      </c>
      <c r="D569" s="3630"/>
      <c r="E569" s="3631"/>
      <c r="F569" s="3632" t="s">
        <v>1219</v>
      </c>
      <c r="G569" s="3633"/>
      <c r="H569" s="3634"/>
      <c r="I569" s="3496"/>
      <c r="J569" s="3496"/>
      <c r="K569" s="3496"/>
      <c r="L569" s="3496" t="s">
        <v>555</v>
      </c>
      <c r="M569" s="3496"/>
      <c r="N569" s="3496"/>
      <c r="O569" s="80"/>
      <c r="P569" s="78"/>
      <c r="Q569" s="78"/>
      <c r="R569" s="78"/>
      <c r="S569" s="79"/>
    </row>
    <row r="570" spans="2:19" ht="73" customHeight="1" outlineLevel="1" x14ac:dyDescent="0.35">
      <c r="B570" s="2415" t="s">
        <v>400</v>
      </c>
      <c r="C570" s="3496" t="s">
        <v>1220</v>
      </c>
      <c r="D570" s="3630" t="s">
        <v>1220</v>
      </c>
      <c r="E570" s="3631" t="s">
        <v>1220</v>
      </c>
      <c r="F570" s="2399"/>
      <c r="G570" s="2400"/>
      <c r="H570" s="2401"/>
      <c r="I570" s="3496"/>
      <c r="J570" s="3496"/>
      <c r="K570" s="3496"/>
      <c r="L570" s="3496" t="s">
        <v>555</v>
      </c>
      <c r="M570" s="3496"/>
      <c r="N570" s="3496"/>
      <c r="O570" s="2412"/>
      <c r="P570" s="2413"/>
      <c r="Q570" s="2413"/>
      <c r="R570" s="2413"/>
      <c r="S570" s="2414"/>
    </row>
    <row r="571" spans="2:19" ht="86.15" customHeight="1" outlineLevel="1" x14ac:dyDescent="0.35">
      <c r="B571" s="2415" t="s">
        <v>400</v>
      </c>
      <c r="C571" s="3496" t="s">
        <v>1221</v>
      </c>
      <c r="D571" s="3630" t="s">
        <v>1221</v>
      </c>
      <c r="E571" s="3631" t="s">
        <v>1221</v>
      </c>
      <c r="F571" s="2399"/>
      <c r="G571" s="2400"/>
      <c r="H571" s="2401"/>
      <c r="I571" s="3496"/>
      <c r="J571" s="3496"/>
      <c r="K571" s="3496"/>
      <c r="L571" s="3496" t="s">
        <v>555</v>
      </c>
      <c r="M571" s="3496"/>
      <c r="N571" s="3496"/>
      <c r="O571" s="2412"/>
      <c r="P571" s="2413"/>
      <c r="Q571" s="2413"/>
      <c r="R571" s="2413"/>
      <c r="S571" s="2414"/>
    </row>
    <row r="572" spans="2:19" ht="40" customHeight="1" x14ac:dyDescent="0.35">
      <c r="B572" s="76" t="s">
        <v>404</v>
      </c>
      <c r="C572" s="3496" t="s">
        <v>1222</v>
      </c>
      <c r="D572" s="3630"/>
      <c r="E572" s="3631"/>
      <c r="F572" s="3632" t="s">
        <v>1223</v>
      </c>
      <c r="G572" s="3660"/>
      <c r="H572" s="3661"/>
      <c r="I572" s="3632" t="s">
        <v>397</v>
      </c>
      <c r="J572" s="3633"/>
      <c r="K572" s="3634"/>
      <c r="L572" s="3496" t="s">
        <v>555</v>
      </c>
      <c r="M572" s="3496"/>
      <c r="N572" s="3496"/>
      <c r="O572" s="80"/>
      <c r="P572" s="78"/>
      <c r="Q572" s="78"/>
      <c r="R572" s="78"/>
      <c r="S572" s="79"/>
    </row>
    <row r="573" spans="2:19" ht="86.15" customHeight="1" outlineLevel="1" x14ac:dyDescent="0.35">
      <c r="B573" s="2415" t="s">
        <v>404</v>
      </c>
      <c r="C573" s="3496" t="s">
        <v>1224</v>
      </c>
      <c r="D573" s="3630" t="s">
        <v>1224</v>
      </c>
      <c r="E573" s="3631" t="s">
        <v>1224</v>
      </c>
      <c r="F573" s="2399"/>
      <c r="G573" s="2400"/>
      <c r="H573" s="2401"/>
      <c r="I573" s="3632" t="s">
        <v>397</v>
      </c>
      <c r="J573" s="3633"/>
      <c r="K573" s="3634"/>
      <c r="L573" s="3496" t="s">
        <v>555</v>
      </c>
      <c r="M573" s="3496"/>
      <c r="N573" s="3496"/>
      <c r="O573" s="2412"/>
      <c r="P573" s="2413"/>
      <c r="Q573" s="2413"/>
      <c r="R573" s="2413"/>
      <c r="S573" s="2414"/>
    </row>
    <row r="574" spans="2:19" ht="40" customHeight="1" x14ac:dyDescent="0.35">
      <c r="B574" s="3644" t="s">
        <v>1225</v>
      </c>
      <c r="C574" s="3645"/>
      <c r="D574" s="3645"/>
      <c r="E574" s="3645"/>
      <c r="F574" s="3645"/>
      <c r="G574" s="3645"/>
      <c r="H574" s="3645"/>
      <c r="I574" s="3645"/>
      <c r="J574" s="3645"/>
      <c r="K574" s="3645"/>
      <c r="L574" s="3645"/>
      <c r="M574" s="3645"/>
      <c r="N574" s="3645"/>
      <c r="O574" s="3645"/>
      <c r="P574" s="3645"/>
      <c r="Q574" s="3645"/>
      <c r="R574" s="3645"/>
      <c r="S574" s="3646"/>
    </row>
    <row r="575" spans="2:19" ht="80.150000000000006" customHeight="1" x14ac:dyDescent="0.35">
      <c r="B575" s="76" t="s">
        <v>384</v>
      </c>
      <c r="C575" s="3496" t="s">
        <v>1226</v>
      </c>
      <c r="D575" s="3630"/>
      <c r="E575" s="3631"/>
      <c r="F575" s="3632" t="s">
        <v>1227</v>
      </c>
      <c r="G575" s="3633"/>
      <c r="H575" s="3634"/>
      <c r="I575" s="3496" t="s">
        <v>1228</v>
      </c>
      <c r="J575" s="3496"/>
      <c r="K575" s="3496"/>
      <c r="L575" s="3496" t="s">
        <v>716</v>
      </c>
      <c r="M575" s="3496"/>
      <c r="N575" s="3496"/>
      <c r="O575" s="80"/>
      <c r="P575" s="78"/>
      <c r="Q575" s="78"/>
      <c r="R575" s="78"/>
      <c r="S575" s="79"/>
    </row>
    <row r="576" spans="2:19" ht="86.15" customHeight="1" outlineLevel="1" x14ac:dyDescent="0.35">
      <c r="B576" s="2415" t="s">
        <v>384</v>
      </c>
      <c r="C576" s="3496" t="s">
        <v>1229</v>
      </c>
      <c r="D576" s="3630" t="s">
        <v>1229</v>
      </c>
      <c r="E576" s="3631" t="s">
        <v>1229</v>
      </c>
      <c r="F576" s="2399"/>
      <c r="G576" s="2400"/>
      <c r="H576" s="2401"/>
      <c r="I576" s="3496" t="s">
        <v>1228</v>
      </c>
      <c r="J576" s="3496"/>
      <c r="K576" s="3496"/>
      <c r="L576" s="3496" t="s">
        <v>716</v>
      </c>
      <c r="M576" s="3496"/>
      <c r="N576" s="3496"/>
      <c r="O576" s="2412"/>
      <c r="P576" s="2413"/>
      <c r="Q576" s="2413"/>
      <c r="R576" s="2413"/>
      <c r="S576" s="2414"/>
    </row>
    <row r="577" spans="2:19" ht="73" customHeight="1" outlineLevel="1" x14ac:dyDescent="0.35">
      <c r="B577" s="2415" t="s">
        <v>384</v>
      </c>
      <c r="C577" s="3496" t="s">
        <v>1230</v>
      </c>
      <c r="D577" s="3630" t="s">
        <v>1230</v>
      </c>
      <c r="E577" s="3631" t="s">
        <v>1230</v>
      </c>
      <c r="F577" s="2399"/>
      <c r="G577" s="2400"/>
      <c r="H577" s="2401"/>
      <c r="I577" s="3496" t="s">
        <v>1228</v>
      </c>
      <c r="J577" s="3496"/>
      <c r="K577" s="3496"/>
      <c r="L577" s="3496" t="s">
        <v>716</v>
      </c>
      <c r="M577" s="3496"/>
      <c r="N577" s="3496"/>
      <c r="O577" s="2412"/>
      <c r="P577" s="2413"/>
      <c r="Q577" s="2413"/>
      <c r="R577" s="2413"/>
      <c r="S577" s="2414"/>
    </row>
    <row r="578" spans="2:19" ht="86.15" customHeight="1" outlineLevel="1" x14ac:dyDescent="0.35">
      <c r="B578" s="2415" t="s">
        <v>384</v>
      </c>
      <c r="C578" s="3496" t="s">
        <v>1231</v>
      </c>
      <c r="D578" s="3630" t="s">
        <v>1231</v>
      </c>
      <c r="E578" s="3631" t="s">
        <v>1231</v>
      </c>
      <c r="F578" s="2399"/>
      <c r="G578" s="2400"/>
      <c r="H578" s="2401"/>
      <c r="I578" s="3496" t="s">
        <v>1228</v>
      </c>
      <c r="J578" s="3496"/>
      <c r="K578" s="3496"/>
      <c r="L578" s="3496" t="s">
        <v>716</v>
      </c>
      <c r="M578" s="3496"/>
      <c r="N578" s="3496"/>
      <c r="O578" s="2412"/>
      <c r="P578" s="2413"/>
      <c r="Q578" s="2413"/>
      <c r="R578" s="2413"/>
      <c r="S578" s="2414"/>
    </row>
    <row r="579" spans="2:19" ht="73" customHeight="1" outlineLevel="1" x14ac:dyDescent="0.35">
      <c r="B579" s="2415" t="s">
        <v>384</v>
      </c>
      <c r="C579" s="3496" t="s">
        <v>1232</v>
      </c>
      <c r="D579" s="3630" t="s">
        <v>1232</v>
      </c>
      <c r="E579" s="3631" t="s">
        <v>1232</v>
      </c>
      <c r="F579" s="2399"/>
      <c r="G579" s="2400"/>
      <c r="H579" s="2401"/>
      <c r="I579" s="3496" t="s">
        <v>1228</v>
      </c>
      <c r="J579" s="3496"/>
      <c r="K579" s="3496"/>
      <c r="L579" s="3496" t="s">
        <v>716</v>
      </c>
      <c r="M579" s="3496"/>
      <c r="N579" s="3496"/>
      <c r="O579" s="2412"/>
      <c r="P579" s="2413"/>
      <c r="Q579" s="2413"/>
      <c r="R579" s="2413"/>
      <c r="S579" s="2414"/>
    </row>
    <row r="580" spans="2:19" ht="91.5" customHeight="1" outlineLevel="1" x14ac:dyDescent="0.35">
      <c r="B580" s="2415" t="s">
        <v>384</v>
      </c>
      <c r="C580" s="3496" t="s">
        <v>1233</v>
      </c>
      <c r="D580" s="3630" t="s">
        <v>1233</v>
      </c>
      <c r="E580" s="3631" t="s">
        <v>1233</v>
      </c>
      <c r="F580" s="2399"/>
      <c r="G580" s="2400"/>
      <c r="H580" s="2401"/>
      <c r="I580" s="3496" t="s">
        <v>1228</v>
      </c>
      <c r="J580" s="3496"/>
      <c r="K580" s="3496"/>
      <c r="L580" s="3496" t="s">
        <v>716</v>
      </c>
      <c r="M580" s="3496"/>
      <c r="N580" s="3496"/>
      <c r="O580" s="2412"/>
      <c r="P580" s="2413"/>
      <c r="Q580" s="2413"/>
      <c r="R580" s="2413"/>
      <c r="S580" s="2414"/>
    </row>
    <row r="581" spans="2:19" ht="73" customHeight="1" outlineLevel="1" x14ac:dyDescent="0.35">
      <c r="B581" s="2415" t="s">
        <v>384</v>
      </c>
      <c r="C581" s="3496" t="s">
        <v>1234</v>
      </c>
      <c r="D581" s="3630" t="s">
        <v>1234</v>
      </c>
      <c r="E581" s="3631" t="s">
        <v>1234</v>
      </c>
      <c r="F581" s="2399"/>
      <c r="G581" s="2400"/>
      <c r="H581" s="2401"/>
      <c r="I581" s="3496" t="s">
        <v>1228</v>
      </c>
      <c r="J581" s="3496"/>
      <c r="K581" s="3496"/>
      <c r="L581" s="3496" t="s">
        <v>716</v>
      </c>
      <c r="M581" s="3496"/>
      <c r="N581" s="3496"/>
      <c r="O581" s="2412"/>
      <c r="P581" s="2413"/>
      <c r="Q581" s="2413"/>
      <c r="R581" s="2413"/>
      <c r="S581" s="2414"/>
    </row>
    <row r="582" spans="2:19" ht="50.15" customHeight="1" x14ac:dyDescent="0.35">
      <c r="B582" s="76" t="s">
        <v>387</v>
      </c>
      <c r="C582" s="3666" t="s">
        <v>1235</v>
      </c>
      <c r="D582" s="3667"/>
      <c r="E582" s="3668"/>
      <c r="F582" s="3662"/>
      <c r="G582" s="3663"/>
      <c r="H582" s="3664"/>
      <c r="I582" s="3632" t="s">
        <v>656</v>
      </c>
      <c r="J582" s="3633"/>
      <c r="K582" s="3634"/>
      <c r="L582" s="3632" t="s">
        <v>555</v>
      </c>
      <c r="M582" s="3633"/>
      <c r="N582" s="3634"/>
      <c r="O582" s="80"/>
      <c r="P582" s="78"/>
      <c r="Q582" s="78"/>
      <c r="R582" s="78"/>
      <c r="S582" s="79"/>
    </row>
    <row r="583" spans="2:19" ht="73" customHeight="1" outlineLevel="1" x14ac:dyDescent="0.35">
      <c r="B583" s="2415" t="s">
        <v>387</v>
      </c>
      <c r="C583" s="3496" t="s">
        <v>1236</v>
      </c>
      <c r="D583" s="3630" t="s">
        <v>1234</v>
      </c>
      <c r="E583" s="3631" t="s">
        <v>1234</v>
      </c>
      <c r="F583" s="2399"/>
      <c r="G583" s="2400"/>
      <c r="H583" s="2401"/>
      <c r="I583" s="3496"/>
      <c r="J583" s="3496"/>
      <c r="K583" s="3496"/>
      <c r="L583" s="3632" t="s">
        <v>555</v>
      </c>
      <c r="M583" s="3633"/>
      <c r="N583" s="3634"/>
      <c r="O583" s="2412"/>
      <c r="P583" s="2413"/>
      <c r="Q583" s="2413"/>
      <c r="R583" s="2413"/>
      <c r="S583" s="2414"/>
    </row>
    <row r="584" spans="2:19" ht="73" customHeight="1" outlineLevel="1" x14ac:dyDescent="0.35">
      <c r="B584" s="2415" t="s">
        <v>387</v>
      </c>
      <c r="C584" s="3496" t="s">
        <v>1237</v>
      </c>
      <c r="D584" s="3630" t="s">
        <v>1234</v>
      </c>
      <c r="E584" s="3631" t="s">
        <v>1234</v>
      </c>
      <c r="F584" s="2399"/>
      <c r="G584" s="2400"/>
      <c r="H584" s="2401"/>
      <c r="I584" s="3496"/>
      <c r="J584" s="3496"/>
      <c r="K584" s="3496"/>
      <c r="L584" s="3632" t="s">
        <v>555</v>
      </c>
      <c r="M584" s="3633"/>
      <c r="N584" s="3634"/>
      <c r="O584" s="2412"/>
      <c r="P584" s="2413"/>
      <c r="Q584" s="2413"/>
      <c r="R584" s="2413"/>
      <c r="S584" s="2414"/>
    </row>
    <row r="585" spans="2:19" ht="40" customHeight="1" x14ac:dyDescent="0.35">
      <c r="B585" s="3644" t="s">
        <v>1238</v>
      </c>
      <c r="C585" s="3645"/>
      <c r="D585" s="3645"/>
      <c r="E585" s="3645"/>
      <c r="F585" s="3645"/>
      <c r="G585" s="3645"/>
      <c r="H585" s="3645"/>
      <c r="I585" s="3645"/>
      <c r="J585" s="3645"/>
      <c r="K585" s="3645"/>
      <c r="L585" s="3645"/>
      <c r="M585" s="3645"/>
      <c r="N585" s="3645"/>
      <c r="O585" s="3645"/>
      <c r="P585" s="3645"/>
      <c r="Q585" s="3645"/>
      <c r="R585" s="3645"/>
      <c r="S585" s="3646"/>
    </row>
    <row r="586" spans="2:19" ht="40" customHeight="1" x14ac:dyDescent="0.35">
      <c r="B586" s="76" t="s">
        <v>389</v>
      </c>
      <c r="C586" s="3496" t="s">
        <v>1239</v>
      </c>
      <c r="D586" s="3630"/>
      <c r="E586" s="3631"/>
      <c r="F586" s="3632" t="s">
        <v>391</v>
      </c>
      <c r="G586" s="3633"/>
      <c r="H586" s="3634"/>
      <c r="I586" s="3496"/>
      <c r="J586" s="3496"/>
      <c r="K586" s="3496"/>
      <c r="L586" s="3496" t="s">
        <v>27</v>
      </c>
      <c r="M586" s="3496"/>
      <c r="N586" s="3496"/>
      <c r="O586" s="80"/>
      <c r="P586" s="78"/>
      <c r="Q586" s="78"/>
      <c r="R586" s="78"/>
      <c r="S586" s="79"/>
    </row>
    <row r="587" spans="2:19" ht="73" customHeight="1" outlineLevel="1" x14ac:dyDescent="0.35">
      <c r="B587" s="2415" t="s">
        <v>389</v>
      </c>
      <c r="C587" s="3496" t="s">
        <v>1240</v>
      </c>
      <c r="D587" s="3630" t="s">
        <v>1240</v>
      </c>
      <c r="E587" s="3631" t="s">
        <v>1240</v>
      </c>
      <c r="F587" s="2399"/>
      <c r="G587" s="2400"/>
      <c r="H587" s="2401"/>
      <c r="I587" s="3496"/>
      <c r="J587" s="3496"/>
      <c r="K587" s="3496"/>
      <c r="L587" s="3496" t="s">
        <v>27</v>
      </c>
      <c r="M587" s="3496"/>
      <c r="N587" s="3496"/>
      <c r="O587" s="2412"/>
      <c r="P587" s="2413"/>
      <c r="Q587" s="2413"/>
      <c r="R587" s="2413"/>
      <c r="S587" s="2414"/>
    </row>
    <row r="588" spans="2:19" ht="86.15" customHeight="1" outlineLevel="1" x14ac:dyDescent="0.35">
      <c r="B588" s="2415" t="s">
        <v>389</v>
      </c>
      <c r="C588" s="3496" t="s">
        <v>1241</v>
      </c>
      <c r="D588" s="3630" t="s">
        <v>1241</v>
      </c>
      <c r="E588" s="3631" t="s">
        <v>1241</v>
      </c>
      <c r="F588" s="2399"/>
      <c r="G588" s="2400"/>
      <c r="H588" s="2401"/>
      <c r="I588" s="3496"/>
      <c r="J588" s="3496"/>
      <c r="K588" s="3496"/>
      <c r="L588" s="3496" t="s">
        <v>27</v>
      </c>
      <c r="M588" s="3496"/>
      <c r="N588" s="3496"/>
      <c r="O588" s="2412"/>
      <c r="P588" s="2413"/>
      <c r="Q588" s="2413"/>
      <c r="R588" s="2413"/>
      <c r="S588" s="2414"/>
    </row>
    <row r="589" spans="2:19" ht="73" customHeight="1" outlineLevel="1" x14ac:dyDescent="0.35">
      <c r="B589" s="2415" t="s">
        <v>389</v>
      </c>
      <c r="C589" s="3496" t="s">
        <v>1242</v>
      </c>
      <c r="D589" s="3630" t="s">
        <v>1242</v>
      </c>
      <c r="E589" s="3631" t="s">
        <v>1242</v>
      </c>
      <c r="F589" s="2399"/>
      <c r="G589" s="2400"/>
      <c r="H589" s="2401"/>
      <c r="I589" s="3496"/>
      <c r="J589" s="3496"/>
      <c r="K589" s="3496"/>
      <c r="L589" s="3496" t="s">
        <v>27</v>
      </c>
      <c r="M589" s="3496"/>
      <c r="N589" s="3496"/>
      <c r="O589" s="2412"/>
      <c r="P589" s="2413"/>
      <c r="Q589" s="2413"/>
      <c r="R589" s="2413"/>
      <c r="S589" s="2414"/>
    </row>
    <row r="590" spans="2:19" ht="91.5" customHeight="1" outlineLevel="1" x14ac:dyDescent="0.35">
      <c r="B590" s="2415" t="s">
        <v>389</v>
      </c>
      <c r="C590" s="3496" t="s">
        <v>1243</v>
      </c>
      <c r="D590" s="3630" t="s">
        <v>1243</v>
      </c>
      <c r="E590" s="3631" t="s">
        <v>1243</v>
      </c>
      <c r="F590" s="2399"/>
      <c r="G590" s="2400"/>
      <c r="H590" s="2401"/>
      <c r="I590" s="3496"/>
      <c r="J590" s="3496"/>
      <c r="K590" s="3496"/>
      <c r="L590" s="3496" t="s">
        <v>27</v>
      </c>
      <c r="M590" s="3496"/>
      <c r="N590" s="3496"/>
      <c r="O590" s="2412"/>
      <c r="P590" s="2413"/>
      <c r="Q590" s="2413"/>
      <c r="R590" s="2413"/>
      <c r="S590" s="2414"/>
    </row>
    <row r="591" spans="2:19" ht="73" customHeight="1" outlineLevel="1" x14ac:dyDescent="0.35">
      <c r="B591" s="2415" t="s">
        <v>389</v>
      </c>
      <c r="C591" s="3496" t="s">
        <v>1244</v>
      </c>
      <c r="D591" s="3630" t="s">
        <v>1244</v>
      </c>
      <c r="E591" s="3631" t="s">
        <v>1244</v>
      </c>
      <c r="F591" s="2399"/>
      <c r="G591" s="2400"/>
      <c r="H591" s="2401"/>
      <c r="I591" s="3496"/>
      <c r="J591" s="3496"/>
      <c r="K591" s="3496"/>
      <c r="L591" s="3496" t="s">
        <v>27</v>
      </c>
      <c r="M591" s="3496"/>
      <c r="N591" s="3496"/>
      <c r="O591" s="2412"/>
      <c r="P591" s="2413"/>
      <c r="Q591" s="2413"/>
      <c r="R591" s="2413"/>
      <c r="S591" s="2414"/>
    </row>
    <row r="592" spans="2:19" ht="40" customHeight="1" x14ac:dyDescent="0.35">
      <c r="B592" s="3644" t="s">
        <v>1245</v>
      </c>
      <c r="C592" s="3645"/>
      <c r="D592" s="3645"/>
      <c r="E592" s="3645"/>
      <c r="F592" s="3645"/>
      <c r="G592" s="3645"/>
      <c r="H592" s="3645"/>
      <c r="I592" s="3645"/>
      <c r="J592" s="3645"/>
      <c r="K592" s="3645"/>
      <c r="L592" s="3645"/>
      <c r="M592" s="3645"/>
      <c r="N592" s="3645"/>
      <c r="O592" s="3645"/>
      <c r="P592" s="3645"/>
      <c r="Q592" s="3645"/>
      <c r="R592" s="3645"/>
      <c r="S592" s="3646"/>
    </row>
    <row r="593" spans="2:19" ht="38.15" customHeight="1" x14ac:dyDescent="0.35">
      <c r="B593" s="76" t="s">
        <v>369</v>
      </c>
      <c r="C593" s="3496" t="s">
        <v>1246</v>
      </c>
      <c r="D593" s="3630"/>
      <c r="E593" s="3631"/>
      <c r="F593" s="3659" t="s">
        <v>1247</v>
      </c>
      <c r="G593" s="3660"/>
      <c r="H593" s="3661"/>
      <c r="I593" s="3496"/>
      <c r="J593" s="3496"/>
      <c r="K593" s="3496"/>
      <c r="L593" s="3496" t="s">
        <v>1248</v>
      </c>
      <c r="M593" s="3496"/>
      <c r="N593" s="3496"/>
      <c r="O593" s="80"/>
      <c r="P593" s="78"/>
      <c r="Q593" s="78"/>
      <c r="R593" s="78"/>
      <c r="S593" s="79"/>
    </row>
    <row r="594" spans="2:19" ht="73" customHeight="1" outlineLevel="1" x14ac:dyDescent="0.35">
      <c r="B594" s="2415" t="s">
        <v>369</v>
      </c>
      <c r="C594" s="3496" t="s">
        <v>1249</v>
      </c>
      <c r="D594" s="3630" t="s">
        <v>1249</v>
      </c>
      <c r="E594" s="3631" t="s">
        <v>1249</v>
      </c>
      <c r="F594" s="2399"/>
      <c r="G594" s="2400"/>
      <c r="H594" s="2401"/>
      <c r="I594" s="3496"/>
      <c r="J594" s="3496"/>
      <c r="K594" s="3496"/>
      <c r="L594" s="3496" t="s">
        <v>1248</v>
      </c>
      <c r="M594" s="3496"/>
      <c r="N594" s="3496"/>
      <c r="O594" s="2412"/>
      <c r="P594" s="2413"/>
      <c r="Q594" s="2413"/>
      <c r="R594" s="2413"/>
      <c r="S594" s="2414"/>
    </row>
    <row r="595" spans="2:19" ht="91.5" customHeight="1" outlineLevel="1" x14ac:dyDescent="0.35">
      <c r="B595" s="2415" t="s">
        <v>369</v>
      </c>
      <c r="C595" s="3496" t="s">
        <v>1250</v>
      </c>
      <c r="D595" s="3630" t="s">
        <v>1251</v>
      </c>
      <c r="E595" s="3631" t="s">
        <v>1251</v>
      </c>
      <c r="F595" s="2399"/>
      <c r="G595" s="2400"/>
      <c r="H595" s="2401"/>
      <c r="I595" s="3496"/>
      <c r="J595" s="3496"/>
      <c r="K595" s="3496"/>
      <c r="L595" s="3496" t="s">
        <v>1248</v>
      </c>
      <c r="M595" s="3496"/>
      <c r="N595" s="3496"/>
      <c r="O595" s="2412"/>
      <c r="P595" s="2413"/>
      <c r="Q595" s="2413"/>
      <c r="R595" s="2413"/>
      <c r="S595" s="2414"/>
    </row>
    <row r="596" spans="2:19" ht="73" customHeight="1" outlineLevel="1" x14ac:dyDescent="0.35">
      <c r="B596" s="2415" t="s">
        <v>369</v>
      </c>
      <c r="C596" s="3496" t="s">
        <v>1252</v>
      </c>
      <c r="D596" s="3630" t="s">
        <v>1252</v>
      </c>
      <c r="E596" s="3631" t="s">
        <v>1252</v>
      </c>
      <c r="F596" s="2399"/>
      <c r="G596" s="2400"/>
      <c r="H596" s="2401"/>
      <c r="I596" s="3496"/>
      <c r="J596" s="3496"/>
      <c r="K596" s="3496"/>
      <c r="L596" s="3496" t="s">
        <v>555</v>
      </c>
      <c r="M596" s="3496"/>
      <c r="N596" s="3496"/>
      <c r="O596" s="2412"/>
      <c r="P596" s="2413"/>
      <c r="Q596" s="2413"/>
      <c r="R596" s="2413"/>
      <c r="S596" s="2414"/>
    </row>
    <row r="597" spans="2:19" ht="40" customHeight="1" x14ac:dyDescent="0.35">
      <c r="B597" s="3644" t="s">
        <v>1253</v>
      </c>
      <c r="C597" s="3645"/>
      <c r="D597" s="3645"/>
      <c r="E597" s="3645"/>
      <c r="F597" s="3645"/>
      <c r="G597" s="3645"/>
      <c r="H597" s="3645"/>
      <c r="I597" s="3645"/>
      <c r="J597" s="3645"/>
      <c r="K597" s="3645"/>
      <c r="L597" s="3645"/>
      <c r="M597" s="3645"/>
      <c r="N597" s="3645"/>
      <c r="O597" s="3645"/>
      <c r="P597" s="3645"/>
      <c r="Q597" s="3645"/>
      <c r="R597" s="3645"/>
      <c r="S597" s="3646"/>
    </row>
    <row r="598" spans="2:19" ht="40" customHeight="1" x14ac:dyDescent="0.35">
      <c r="B598" s="76" t="s">
        <v>280</v>
      </c>
      <c r="C598" s="3496" t="s">
        <v>1254</v>
      </c>
      <c r="D598" s="3630"/>
      <c r="E598" s="3631"/>
      <c r="F598" s="3659" t="s">
        <v>1247</v>
      </c>
      <c r="G598" s="3660"/>
      <c r="H598" s="3661"/>
      <c r="I598" s="3407" t="s">
        <v>1255</v>
      </c>
      <c r="J598" s="3556"/>
      <c r="K598" s="3557"/>
      <c r="L598" s="3647" t="s">
        <v>27</v>
      </c>
      <c r="M598" s="3648"/>
      <c r="N598" s="3649"/>
      <c r="O598" s="80"/>
      <c r="P598" s="78"/>
      <c r="Q598" s="78"/>
      <c r="R598" s="78"/>
      <c r="S598" s="79"/>
    </row>
    <row r="599" spans="2:19" ht="91.5" customHeight="1" outlineLevel="1" x14ac:dyDescent="0.35">
      <c r="B599" s="2415" t="s">
        <v>280</v>
      </c>
      <c r="C599" s="3496" t="s">
        <v>1256</v>
      </c>
      <c r="D599" s="3630" t="s">
        <v>1256</v>
      </c>
      <c r="E599" s="3631" t="s">
        <v>1256</v>
      </c>
      <c r="F599" s="2399"/>
      <c r="G599" s="2400"/>
      <c r="H599" s="2401"/>
      <c r="I599" s="3650"/>
      <c r="J599" s="3651"/>
      <c r="K599" s="3652"/>
      <c r="L599" s="3647" t="s">
        <v>27</v>
      </c>
      <c r="M599" s="3648"/>
      <c r="N599" s="3649"/>
      <c r="O599" s="2412"/>
      <c r="P599" s="2413"/>
      <c r="Q599" s="2413"/>
      <c r="R599" s="2413"/>
      <c r="S599" s="2414"/>
    </row>
    <row r="600" spans="2:19" ht="73" customHeight="1" outlineLevel="1" x14ac:dyDescent="0.35">
      <c r="B600" s="2415" t="s">
        <v>280</v>
      </c>
      <c r="C600" s="3496" t="s">
        <v>1257</v>
      </c>
      <c r="D600" s="3630" t="s">
        <v>1257</v>
      </c>
      <c r="E600" s="3631" t="s">
        <v>1257</v>
      </c>
      <c r="F600" s="2399"/>
      <c r="G600" s="2400"/>
      <c r="H600" s="2401"/>
      <c r="I600" s="3650"/>
      <c r="J600" s="3651"/>
      <c r="K600" s="3652"/>
      <c r="L600" s="3647" t="s">
        <v>27</v>
      </c>
      <c r="M600" s="3648"/>
      <c r="N600" s="3649"/>
      <c r="O600" s="2412"/>
      <c r="P600" s="2413"/>
      <c r="Q600" s="2413"/>
      <c r="R600" s="2413"/>
      <c r="S600" s="2414"/>
    </row>
    <row r="601" spans="2:19" ht="91.5" customHeight="1" outlineLevel="1" x14ac:dyDescent="0.35">
      <c r="B601" s="2415" t="s">
        <v>280</v>
      </c>
      <c r="C601" s="3496" t="s">
        <v>1258</v>
      </c>
      <c r="D601" s="3630" t="s">
        <v>1258</v>
      </c>
      <c r="E601" s="3631" t="s">
        <v>1258</v>
      </c>
      <c r="F601" s="2399"/>
      <c r="G601" s="2400"/>
      <c r="H601" s="2401"/>
      <c r="I601" s="3650"/>
      <c r="J601" s="3651"/>
      <c r="K601" s="3652"/>
      <c r="L601" s="3647" t="s">
        <v>27</v>
      </c>
      <c r="M601" s="3648"/>
      <c r="N601" s="3649"/>
      <c r="O601" s="2412"/>
      <c r="P601" s="2413"/>
      <c r="Q601" s="2413"/>
      <c r="R601" s="2413"/>
      <c r="S601" s="2414"/>
    </row>
    <row r="602" spans="2:19" ht="73" customHeight="1" outlineLevel="1" x14ac:dyDescent="0.35">
      <c r="B602" s="2415" t="s">
        <v>280</v>
      </c>
      <c r="C602" s="3496" t="s">
        <v>1259</v>
      </c>
      <c r="D602" s="3630" t="s">
        <v>1259</v>
      </c>
      <c r="E602" s="3631" t="s">
        <v>1259</v>
      </c>
      <c r="F602" s="2399"/>
      <c r="G602" s="2400"/>
      <c r="H602" s="2401"/>
      <c r="I602" s="3650"/>
      <c r="J602" s="3651"/>
      <c r="K602" s="3652"/>
      <c r="L602" s="3647" t="s">
        <v>27</v>
      </c>
      <c r="M602" s="3648"/>
      <c r="N602" s="3649"/>
      <c r="O602" s="2412"/>
      <c r="P602" s="2413"/>
      <c r="Q602" s="2413"/>
      <c r="R602" s="2413"/>
      <c r="S602" s="2414"/>
    </row>
    <row r="603" spans="2:19" ht="73" customHeight="1" outlineLevel="1" x14ac:dyDescent="0.35">
      <c r="B603" s="2415" t="s">
        <v>280</v>
      </c>
      <c r="C603" s="3496" t="s">
        <v>1260</v>
      </c>
      <c r="D603" s="3630" t="s">
        <v>1260</v>
      </c>
      <c r="E603" s="3631" t="s">
        <v>1260</v>
      </c>
      <c r="F603" s="2399"/>
      <c r="G603" s="2400"/>
      <c r="H603" s="2401"/>
      <c r="I603" s="3675"/>
      <c r="J603" s="3676"/>
      <c r="K603" s="3677"/>
      <c r="L603" s="3647" t="s">
        <v>27</v>
      </c>
      <c r="M603" s="3648"/>
      <c r="N603" s="3649"/>
      <c r="O603" s="2412"/>
      <c r="P603" s="2413"/>
      <c r="Q603" s="2413"/>
      <c r="R603" s="2413"/>
      <c r="S603" s="2414"/>
    </row>
    <row r="604" spans="2:19" ht="40" customHeight="1" x14ac:dyDescent="0.35">
      <c r="B604" s="3644" t="s">
        <v>1261</v>
      </c>
      <c r="C604" s="3645"/>
      <c r="D604" s="3645"/>
      <c r="E604" s="3645"/>
      <c r="F604" s="3645"/>
      <c r="G604" s="3645"/>
      <c r="H604" s="3645"/>
      <c r="I604" s="3645"/>
      <c r="J604" s="3645"/>
      <c r="K604" s="3645"/>
      <c r="L604" s="3645"/>
      <c r="M604" s="3645"/>
      <c r="N604" s="3645"/>
      <c r="O604" s="3645"/>
      <c r="P604" s="3645"/>
      <c r="Q604" s="3645"/>
      <c r="R604" s="3645"/>
      <c r="S604" s="3646"/>
    </row>
    <row r="605" spans="2:19" ht="40" customHeight="1" x14ac:dyDescent="0.35">
      <c r="B605" s="76" t="s">
        <v>282</v>
      </c>
      <c r="C605" s="3496" t="s">
        <v>1262</v>
      </c>
      <c r="D605" s="3630"/>
      <c r="E605" s="3631"/>
      <c r="F605" s="3659" t="s">
        <v>1247</v>
      </c>
      <c r="G605" s="3660"/>
      <c r="H605" s="3661"/>
      <c r="I605" s="3407" t="s">
        <v>1255</v>
      </c>
      <c r="J605" s="3556"/>
      <c r="K605" s="3557"/>
      <c r="L605" s="3647" t="s">
        <v>27</v>
      </c>
      <c r="M605" s="3648"/>
      <c r="N605" s="3649"/>
      <c r="O605" s="80"/>
      <c r="P605" s="78"/>
      <c r="Q605" s="78"/>
      <c r="R605" s="78"/>
      <c r="S605" s="79"/>
    </row>
    <row r="606" spans="2:19" ht="91.5" customHeight="1" outlineLevel="1" x14ac:dyDescent="0.35">
      <c r="B606" s="2415" t="s">
        <v>282</v>
      </c>
      <c r="C606" s="3496" t="s">
        <v>1263</v>
      </c>
      <c r="D606" s="3630" t="s">
        <v>1263</v>
      </c>
      <c r="E606" s="3631" t="s">
        <v>1263</v>
      </c>
      <c r="F606" s="2399"/>
      <c r="G606" s="2400"/>
      <c r="H606" s="2401"/>
      <c r="I606" s="3562"/>
      <c r="J606" s="3563"/>
      <c r="K606" s="3564"/>
      <c r="L606" s="3650"/>
      <c r="M606" s="3651"/>
      <c r="N606" s="3652"/>
      <c r="O606" s="2412"/>
      <c r="P606" s="2413"/>
      <c r="Q606" s="2413"/>
      <c r="R606" s="2413"/>
      <c r="S606" s="2414"/>
    </row>
    <row r="607" spans="2:19" ht="73" customHeight="1" outlineLevel="1" x14ac:dyDescent="0.35">
      <c r="B607" s="2415" t="s">
        <v>282</v>
      </c>
      <c r="C607" s="3496" t="s">
        <v>1264</v>
      </c>
      <c r="D607" s="3630" t="s">
        <v>1264</v>
      </c>
      <c r="E607" s="3631" t="s">
        <v>1264</v>
      </c>
      <c r="F607" s="2399"/>
      <c r="G607" s="2400"/>
      <c r="H607" s="2401"/>
      <c r="I607" s="3562"/>
      <c r="J607" s="3563"/>
      <c r="K607" s="3564"/>
      <c r="L607" s="3650"/>
      <c r="M607" s="3651"/>
      <c r="N607" s="3652"/>
      <c r="O607" s="2412"/>
      <c r="P607" s="2413"/>
      <c r="Q607" s="2413"/>
      <c r="R607" s="2413"/>
      <c r="S607" s="2414"/>
    </row>
    <row r="608" spans="2:19" ht="73" customHeight="1" outlineLevel="1" x14ac:dyDescent="0.35">
      <c r="B608" s="2415" t="s">
        <v>282</v>
      </c>
      <c r="C608" s="3496" t="s">
        <v>1265</v>
      </c>
      <c r="D608" s="3630" t="s">
        <v>1265</v>
      </c>
      <c r="E608" s="3631" t="s">
        <v>1265</v>
      </c>
      <c r="F608" s="2399"/>
      <c r="G608" s="2400"/>
      <c r="H608" s="2401"/>
      <c r="I608" s="3398"/>
      <c r="J608" s="3463"/>
      <c r="K608" s="3464"/>
      <c r="L608" s="3675"/>
      <c r="M608" s="3676"/>
      <c r="N608" s="3677"/>
      <c r="O608" s="2412"/>
      <c r="P608" s="2413"/>
      <c r="Q608" s="2413"/>
      <c r="R608" s="2413"/>
      <c r="S608" s="2414"/>
    </row>
    <row r="609" spans="2:19" ht="40" customHeight="1" x14ac:dyDescent="0.35">
      <c r="B609" s="3644" t="s">
        <v>1266</v>
      </c>
      <c r="C609" s="3645"/>
      <c r="D609" s="3645"/>
      <c r="E609" s="3645"/>
      <c r="F609" s="3645"/>
      <c r="G609" s="3645"/>
      <c r="H609" s="3645"/>
      <c r="I609" s="3645"/>
      <c r="J609" s="3645"/>
      <c r="K609" s="3645"/>
      <c r="L609" s="3645"/>
      <c r="M609" s="3645"/>
      <c r="N609" s="3645"/>
      <c r="O609" s="3645"/>
      <c r="P609" s="3645"/>
      <c r="Q609" s="3645"/>
      <c r="R609" s="3645"/>
      <c r="S609" s="3646"/>
    </row>
    <row r="610" spans="2:19" ht="40" customHeight="1" x14ac:dyDescent="0.35">
      <c r="B610" s="76" t="s">
        <v>347</v>
      </c>
      <c r="C610" s="3496" t="s">
        <v>1267</v>
      </c>
      <c r="D610" s="3630"/>
      <c r="E610" s="3631"/>
      <c r="F610" s="3632" t="s">
        <v>656</v>
      </c>
      <c r="G610" s="3633"/>
      <c r="H610" s="3634"/>
      <c r="I610" s="3641"/>
      <c r="J610" s="3642"/>
      <c r="K610" s="3643"/>
      <c r="L610" s="3727" t="s">
        <v>1268</v>
      </c>
      <c r="M610" s="3728"/>
      <c r="N610" s="3729"/>
      <c r="O610" s="80"/>
      <c r="P610" s="78"/>
      <c r="Q610" s="78"/>
      <c r="R610" s="78"/>
      <c r="S610" s="79"/>
    </row>
    <row r="611" spans="2:19" ht="73" customHeight="1" outlineLevel="1" x14ac:dyDescent="0.35">
      <c r="B611" s="2415" t="s">
        <v>347</v>
      </c>
      <c r="C611" s="3496" t="s">
        <v>1269</v>
      </c>
      <c r="D611" s="3630" t="s">
        <v>1269</v>
      </c>
      <c r="E611" s="3631" t="s">
        <v>1269</v>
      </c>
      <c r="F611" s="3672" t="s">
        <v>658</v>
      </c>
      <c r="G611" s="3673"/>
      <c r="H611" s="3674"/>
      <c r="I611" s="3496"/>
      <c r="J611" s="3496"/>
      <c r="K611" s="3496"/>
      <c r="L611" s="3730"/>
      <c r="M611" s="3731"/>
      <c r="N611" s="3732"/>
      <c r="O611" s="2412"/>
      <c r="P611" s="2413"/>
      <c r="Q611" s="2413"/>
      <c r="R611" s="2413"/>
      <c r="S611" s="2414"/>
    </row>
    <row r="612" spans="2:19" ht="73" customHeight="1" outlineLevel="1" x14ac:dyDescent="0.35">
      <c r="B612" s="2415" t="s">
        <v>347</v>
      </c>
      <c r="C612" s="3496" t="s">
        <v>1270</v>
      </c>
      <c r="D612" s="3630" t="s">
        <v>1270</v>
      </c>
      <c r="E612" s="3631" t="s">
        <v>1270</v>
      </c>
      <c r="F612" s="2399"/>
      <c r="G612" s="2400"/>
      <c r="H612" s="2401"/>
      <c r="I612" s="3496"/>
      <c r="J612" s="3496"/>
      <c r="K612" s="3496"/>
      <c r="L612" s="3733"/>
      <c r="M612" s="3734"/>
      <c r="N612" s="3735"/>
      <c r="O612" s="2412"/>
      <c r="P612" s="2413"/>
      <c r="Q612" s="2413"/>
      <c r="R612" s="2413"/>
      <c r="S612" s="2414"/>
    </row>
    <row r="613" spans="2:19" ht="40" customHeight="1" x14ac:dyDescent="0.35">
      <c r="B613" s="3644" t="s">
        <v>1271</v>
      </c>
      <c r="C613" s="3645"/>
      <c r="D613" s="3645"/>
      <c r="E613" s="3645"/>
      <c r="F613" s="3645"/>
      <c r="G613" s="3645"/>
      <c r="H613" s="3645"/>
      <c r="I613" s="3645"/>
      <c r="J613" s="3645"/>
      <c r="K613" s="3645"/>
      <c r="L613" s="3645"/>
      <c r="M613" s="3645"/>
      <c r="N613" s="3645"/>
      <c r="O613" s="3645"/>
      <c r="P613" s="3645"/>
      <c r="Q613" s="3645"/>
      <c r="R613" s="3645"/>
      <c r="S613" s="3646"/>
    </row>
    <row r="614" spans="2:19" ht="40" customHeight="1" x14ac:dyDescent="0.35">
      <c r="B614" s="76" t="s">
        <v>348</v>
      </c>
      <c r="C614" s="3496" t="s">
        <v>1272</v>
      </c>
      <c r="D614" s="3630"/>
      <c r="E614" s="3631"/>
      <c r="F614" s="3632" t="s">
        <v>1273</v>
      </c>
      <c r="G614" s="3660"/>
      <c r="H614" s="3661"/>
      <c r="I614" s="3496" t="s">
        <v>1274</v>
      </c>
      <c r="J614" s="3496"/>
      <c r="K614" s="3496"/>
      <c r="L614" s="3647" t="s">
        <v>817</v>
      </c>
      <c r="M614" s="3648"/>
      <c r="N614" s="3649"/>
      <c r="O614" s="80"/>
      <c r="P614" s="78"/>
      <c r="Q614" s="78"/>
      <c r="R614" s="78"/>
      <c r="S614" s="79"/>
    </row>
    <row r="615" spans="2:19" ht="91.5" customHeight="1" outlineLevel="1" x14ac:dyDescent="0.35">
      <c r="B615" s="2415" t="s">
        <v>348</v>
      </c>
      <c r="C615" s="3496" t="s">
        <v>1275</v>
      </c>
      <c r="D615" s="3630" t="s">
        <v>1275</v>
      </c>
      <c r="E615" s="3631" t="s">
        <v>1275</v>
      </c>
      <c r="F615" s="2399"/>
      <c r="G615" s="2400"/>
      <c r="H615" s="2401"/>
      <c r="I615" s="3496"/>
      <c r="J615" s="3496"/>
      <c r="K615" s="3496"/>
      <c r="L615" s="3650"/>
      <c r="M615" s="3651"/>
      <c r="N615" s="3652"/>
      <c r="O615" s="2412"/>
      <c r="P615" s="2413"/>
      <c r="Q615" s="2413"/>
      <c r="R615" s="2413"/>
      <c r="S615" s="2414"/>
    </row>
    <row r="616" spans="2:19" ht="73" customHeight="1" outlineLevel="1" x14ac:dyDescent="0.35">
      <c r="B616" s="2415" t="s">
        <v>348</v>
      </c>
      <c r="C616" s="3496" t="s">
        <v>1276</v>
      </c>
      <c r="D616" s="3630" t="s">
        <v>1276</v>
      </c>
      <c r="E616" s="3631" t="s">
        <v>1276</v>
      </c>
      <c r="F616" s="2399"/>
      <c r="G616" s="2400"/>
      <c r="H616" s="2401"/>
      <c r="I616" s="3496"/>
      <c r="J616" s="3496"/>
      <c r="K616" s="3496"/>
      <c r="L616" s="3650"/>
      <c r="M616" s="3651"/>
      <c r="N616" s="3652"/>
      <c r="O616" s="2412"/>
      <c r="P616" s="2413"/>
      <c r="Q616" s="2413"/>
      <c r="R616" s="2413"/>
      <c r="S616" s="2414"/>
    </row>
    <row r="617" spans="2:19" ht="91.5" customHeight="1" outlineLevel="1" x14ac:dyDescent="0.35">
      <c r="B617" s="2415" t="s">
        <v>348</v>
      </c>
      <c r="C617" s="3496" t="s">
        <v>1277</v>
      </c>
      <c r="D617" s="3630" t="s">
        <v>1277</v>
      </c>
      <c r="E617" s="3631" t="s">
        <v>1277</v>
      </c>
      <c r="F617" s="2399"/>
      <c r="G617" s="2400"/>
      <c r="H617" s="2401"/>
      <c r="I617" s="3496"/>
      <c r="J617" s="3496"/>
      <c r="K617" s="3496"/>
      <c r="L617" s="3650"/>
      <c r="M617" s="3651"/>
      <c r="N617" s="3652"/>
      <c r="O617" s="2412"/>
      <c r="P617" s="2413"/>
      <c r="Q617" s="2413"/>
      <c r="R617" s="2413"/>
      <c r="S617" s="2414"/>
    </row>
    <row r="618" spans="2:19" ht="73" customHeight="1" outlineLevel="1" x14ac:dyDescent="0.35">
      <c r="B618" s="2415" t="s">
        <v>348</v>
      </c>
      <c r="C618" s="3496" t="s">
        <v>1278</v>
      </c>
      <c r="D618" s="3630" t="s">
        <v>1278</v>
      </c>
      <c r="E618" s="3631" t="s">
        <v>1278</v>
      </c>
      <c r="F618" s="2399"/>
      <c r="G618" s="2400"/>
      <c r="H618" s="2401"/>
      <c r="I618" s="3496"/>
      <c r="J618" s="3496"/>
      <c r="K618" s="3496"/>
      <c r="L618" s="3650"/>
      <c r="M618" s="3651"/>
      <c r="N618" s="3652"/>
      <c r="O618" s="2412"/>
      <c r="P618" s="2413"/>
      <c r="Q618" s="2413"/>
      <c r="R618" s="2413"/>
      <c r="S618" s="2414"/>
    </row>
    <row r="619" spans="2:19" ht="73" customHeight="1" outlineLevel="1" x14ac:dyDescent="0.35">
      <c r="B619" s="2415" t="s">
        <v>348</v>
      </c>
      <c r="C619" s="3496" t="s">
        <v>1279</v>
      </c>
      <c r="D619" s="3630" t="s">
        <v>1279</v>
      </c>
      <c r="E619" s="3631" t="s">
        <v>1279</v>
      </c>
      <c r="F619" s="2399"/>
      <c r="G619" s="2400"/>
      <c r="H619" s="2401"/>
      <c r="I619" s="3496"/>
      <c r="J619" s="3496"/>
      <c r="K619" s="3496"/>
      <c r="L619" s="3675"/>
      <c r="M619" s="3676"/>
      <c r="N619" s="3677"/>
      <c r="O619" s="2412"/>
      <c r="P619" s="2413"/>
      <c r="Q619" s="2413"/>
      <c r="R619" s="2413"/>
      <c r="S619" s="2414"/>
    </row>
    <row r="620" spans="2:19" ht="40" customHeight="1" x14ac:dyDescent="0.35">
      <c r="B620" s="3644" t="s">
        <v>1280</v>
      </c>
      <c r="C620" s="3645"/>
      <c r="D620" s="3645"/>
      <c r="E620" s="3645"/>
      <c r="F620" s="3645"/>
      <c r="G620" s="3645"/>
      <c r="H620" s="3645"/>
      <c r="I620" s="3645"/>
      <c r="J620" s="3645"/>
      <c r="K620" s="3645"/>
      <c r="L620" s="3645"/>
      <c r="M620" s="3645"/>
      <c r="N620" s="3645"/>
      <c r="O620" s="3645"/>
      <c r="P620" s="3645"/>
      <c r="Q620" s="3645"/>
      <c r="R620" s="3645"/>
      <c r="S620" s="3646"/>
    </row>
    <row r="621" spans="2:19" ht="40" customHeight="1" x14ac:dyDescent="0.35">
      <c r="B621" s="76" t="s">
        <v>359</v>
      </c>
      <c r="C621" s="3496" t="s">
        <v>1281</v>
      </c>
      <c r="D621" s="3630"/>
      <c r="E621" s="3631"/>
      <c r="F621" s="3632" t="s">
        <v>1282</v>
      </c>
      <c r="G621" s="3660"/>
      <c r="H621" s="3661"/>
      <c r="I621" s="3407" t="s">
        <v>1283</v>
      </c>
      <c r="J621" s="3556"/>
      <c r="K621" s="3557"/>
      <c r="L621" s="3647" t="s">
        <v>817</v>
      </c>
      <c r="M621" s="3648"/>
      <c r="N621" s="3649"/>
      <c r="O621" s="381"/>
      <c r="P621" s="379"/>
      <c r="Q621" s="379"/>
      <c r="R621" s="379"/>
      <c r="S621" s="380"/>
    </row>
    <row r="622" spans="2:19" ht="91.5" customHeight="1" outlineLevel="1" x14ac:dyDescent="0.35">
      <c r="B622" s="2415" t="s">
        <v>359</v>
      </c>
      <c r="C622" s="3496" t="s">
        <v>1284</v>
      </c>
      <c r="D622" s="3630" t="s">
        <v>1285</v>
      </c>
      <c r="E622" s="3631" t="s">
        <v>1285</v>
      </c>
      <c r="F622" s="2399"/>
      <c r="G622" s="2400"/>
      <c r="H622" s="2401"/>
      <c r="I622" s="3562"/>
      <c r="J622" s="3563"/>
      <c r="K622" s="3564"/>
      <c r="L622" s="3650"/>
      <c r="M622" s="3651"/>
      <c r="N622" s="3652"/>
      <c r="O622" s="2412"/>
      <c r="P622" s="2413"/>
      <c r="Q622" s="2413"/>
      <c r="R622" s="2413"/>
      <c r="S622" s="2414"/>
    </row>
    <row r="623" spans="2:19" ht="73" customHeight="1" outlineLevel="1" x14ac:dyDescent="0.35">
      <c r="B623" s="2415" t="s">
        <v>359</v>
      </c>
      <c r="C623" s="3496" t="s">
        <v>1286</v>
      </c>
      <c r="D623" s="3630" t="s">
        <v>1286</v>
      </c>
      <c r="E623" s="3631" t="s">
        <v>1286</v>
      </c>
      <c r="F623" s="2399"/>
      <c r="G623" s="2400"/>
      <c r="H623" s="2401"/>
      <c r="I623" s="3562"/>
      <c r="J623" s="3563"/>
      <c r="K623" s="3564"/>
      <c r="L623" s="3650"/>
      <c r="M623" s="3651"/>
      <c r="N623" s="3652"/>
      <c r="O623" s="2412"/>
      <c r="P623" s="2413"/>
      <c r="Q623" s="2413"/>
      <c r="R623" s="2413"/>
      <c r="S623" s="2414"/>
    </row>
    <row r="624" spans="2:19" ht="91.5" customHeight="1" outlineLevel="1" x14ac:dyDescent="0.35">
      <c r="B624" s="2415" t="s">
        <v>359</v>
      </c>
      <c r="C624" s="3496" t="s">
        <v>1287</v>
      </c>
      <c r="D624" s="3630" t="s">
        <v>1287</v>
      </c>
      <c r="E624" s="3631" t="s">
        <v>1287</v>
      </c>
      <c r="F624" s="2399"/>
      <c r="G624" s="2400"/>
      <c r="H624" s="2401"/>
      <c r="I624" s="3562"/>
      <c r="J624" s="3563"/>
      <c r="K624" s="3564"/>
      <c r="L624" s="3650"/>
      <c r="M624" s="3651"/>
      <c r="N624" s="3652"/>
      <c r="O624" s="2412"/>
      <c r="P624" s="2413"/>
      <c r="Q624" s="2413"/>
      <c r="R624" s="2413"/>
      <c r="S624" s="2414"/>
    </row>
    <row r="625" spans="2:19" ht="73" customHeight="1" outlineLevel="1" x14ac:dyDescent="0.35">
      <c r="B625" s="2415" t="s">
        <v>359</v>
      </c>
      <c r="C625" s="3496" t="s">
        <v>1288</v>
      </c>
      <c r="D625" s="3630" t="s">
        <v>1288</v>
      </c>
      <c r="E625" s="3631" t="s">
        <v>1288</v>
      </c>
      <c r="F625" s="2399"/>
      <c r="G625" s="2400"/>
      <c r="H625" s="2401"/>
      <c r="I625" s="3562"/>
      <c r="J625" s="3563"/>
      <c r="K625" s="3564"/>
      <c r="L625" s="3650"/>
      <c r="M625" s="3651"/>
      <c r="N625" s="3652"/>
      <c r="O625" s="2412"/>
      <c r="P625" s="2413"/>
      <c r="Q625" s="2413"/>
      <c r="R625" s="2413"/>
      <c r="S625" s="2414"/>
    </row>
    <row r="626" spans="2:19" ht="91.5" customHeight="1" outlineLevel="1" x14ac:dyDescent="0.35">
      <c r="B626" s="2415" t="s">
        <v>359</v>
      </c>
      <c r="C626" s="3496" t="s">
        <v>1289</v>
      </c>
      <c r="D626" s="3630" t="s">
        <v>1289</v>
      </c>
      <c r="E626" s="3631" t="s">
        <v>1289</v>
      </c>
      <c r="F626" s="2399"/>
      <c r="G626" s="2400"/>
      <c r="H626" s="2401"/>
      <c r="I626" s="3562"/>
      <c r="J626" s="3563"/>
      <c r="K626" s="3564"/>
      <c r="L626" s="3650"/>
      <c r="M626" s="3651"/>
      <c r="N626" s="3652"/>
      <c r="O626" s="2412"/>
      <c r="P626" s="2413"/>
      <c r="Q626" s="2413"/>
      <c r="R626" s="2413"/>
      <c r="S626" s="2414"/>
    </row>
    <row r="627" spans="2:19" ht="73" customHeight="1" outlineLevel="1" x14ac:dyDescent="0.35">
      <c r="B627" s="2415" t="s">
        <v>359</v>
      </c>
      <c r="C627" s="3496" t="s">
        <v>1290</v>
      </c>
      <c r="D627" s="3630" t="s">
        <v>1290</v>
      </c>
      <c r="E627" s="3631" t="s">
        <v>1290</v>
      </c>
      <c r="F627" s="2399"/>
      <c r="G627" s="2400"/>
      <c r="H627" s="2401"/>
      <c r="I627" s="3562"/>
      <c r="J627" s="3563"/>
      <c r="K627" s="3564"/>
      <c r="L627" s="3650"/>
      <c r="M627" s="3651"/>
      <c r="N627" s="3652"/>
      <c r="O627" s="2412"/>
      <c r="P627" s="2413"/>
      <c r="Q627" s="2413"/>
      <c r="R627" s="2413"/>
      <c r="S627" s="2414"/>
    </row>
    <row r="628" spans="2:19" ht="91.5" customHeight="1" outlineLevel="1" x14ac:dyDescent="0.35">
      <c r="B628" s="2415" t="s">
        <v>359</v>
      </c>
      <c r="C628" s="3496" t="s">
        <v>1291</v>
      </c>
      <c r="D628" s="3630" t="s">
        <v>1291</v>
      </c>
      <c r="E628" s="3631" t="s">
        <v>1291</v>
      </c>
      <c r="F628" s="2399"/>
      <c r="G628" s="2400"/>
      <c r="H628" s="2401"/>
      <c r="I628" s="3562"/>
      <c r="J628" s="3563"/>
      <c r="K628" s="3564"/>
      <c r="L628" s="3650"/>
      <c r="M628" s="3651"/>
      <c r="N628" s="3652"/>
      <c r="O628" s="2412"/>
      <c r="P628" s="2413"/>
      <c r="Q628" s="2413"/>
      <c r="R628" s="2413"/>
      <c r="S628" s="2414"/>
    </row>
    <row r="629" spans="2:19" ht="73" customHeight="1" outlineLevel="1" x14ac:dyDescent="0.35">
      <c r="B629" s="2415" t="s">
        <v>359</v>
      </c>
      <c r="C629" s="3496" t="s">
        <v>1292</v>
      </c>
      <c r="D629" s="3630" t="s">
        <v>1292</v>
      </c>
      <c r="E629" s="3631" t="s">
        <v>1292</v>
      </c>
      <c r="F629" s="2399"/>
      <c r="G629" s="2400"/>
      <c r="H629" s="2401"/>
      <c r="I629" s="3398"/>
      <c r="J629" s="3463"/>
      <c r="K629" s="3464"/>
      <c r="L629" s="3675"/>
      <c r="M629" s="3676"/>
      <c r="N629" s="3677"/>
      <c r="O629" s="2412"/>
      <c r="P629" s="2413"/>
      <c r="Q629" s="2413"/>
      <c r="R629" s="2413"/>
      <c r="S629" s="2414"/>
    </row>
    <row r="630" spans="2:19" ht="40" customHeight="1" x14ac:dyDescent="0.35">
      <c r="B630" s="76" t="s">
        <v>362</v>
      </c>
      <c r="C630" s="3496" t="s">
        <v>1293</v>
      </c>
      <c r="D630" s="3630"/>
      <c r="E630" s="3631"/>
      <c r="F630" s="3632" t="s">
        <v>1294</v>
      </c>
      <c r="G630" s="3660"/>
      <c r="H630" s="3661"/>
      <c r="I630" s="3496"/>
      <c r="J630" s="3496"/>
      <c r="K630" s="3496"/>
      <c r="L630" s="3647" t="s">
        <v>817</v>
      </c>
      <c r="M630" s="3648"/>
      <c r="N630" s="3649"/>
      <c r="O630" s="80"/>
      <c r="P630" s="78"/>
      <c r="Q630" s="78"/>
      <c r="R630" s="78"/>
      <c r="S630" s="79"/>
    </row>
    <row r="631" spans="2:19" ht="91.5" customHeight="1" outlineLevel="1" x14ac:dyDescent="0.35">
      <c r="B631" s="2415" t="s">
        <v>362</v>
      </c>
      <c r="C631" s="3496" t="s">
        <v>1295</v>
      </c>
      <c r="D631" s="3630" t="s">
        <v>1295</v>
      </c>
      <c r="E631" s="3631" t="s">
        <v>1295</v>
      </c>
      <c r="F631" s="2399"/>
      <c r="G631" s="2400"/>
      <c r="H631" s="2401"/>
      <c r="I631" s="3496" t="s">
        <v>1296</v>
      </c>
      <c r="J631" s="3496"/>
      <c r="K631" s="3496"/>
      <c r="L631" s="3650"/>
      <c r="M631" s="3651"/>
      <c r="N631" s="3652"/>
      <c r="O631" s="2412"/>
      <c r="P631" s="2413"/>
      <c r="Q631" s="2413"/>
      <c r="R631" s="2413"/>
      <c r="S631" s="2414"/>
    </row>
    <row r="632" spans="2:19" ht="73" customHeight="1" outlineLevel="1" x14ac:dyDescent="0.35">
      <c r="B632" s="2415" t="s">
        <v>362</v>
      </c>
      <c r="C632" s="3496" t="s">
        <v>1297</v>
      </c>
      <c r="D632" s="3630" t="s">
        <v>1297</v>
      </c>
      <c r="E632" s="3631" t="s">
        <v>1297</v>
      </c>
      <c r="F632" s="2399"/>
      <c r="G632" s="2400"/>
      <c r="H632" s="2401"/>
      <c r="I632" s="3496" t="s">
        <v>1298</v>
      </c>
      <c r="J632" s="3496"/>
      <c r="K632" s="3496"/>
      <c r="L632" s="3650"/>
      <c r="M632" s="3651"/>
      <c r="N632" s="3652"/>
      <c r="O632" s="2412"/>
      <c r="P632" s="2413"/>
      <c r="Q632" s="2413"/>
      <c r="R632" s="2413"/>
      <c r="S632" s="2414"/>
    </row>
    <row r="633" spans="2:19" ht="40" customHeight="1" x14ac:dyDescent="0.35">
      <c r="B633" s="3644" t="s">
        <v>1299</v>
      </c>
      <c r="C633" s="3645"/>
      <c r="D633" s="3645"/>
      <c r="E633" s="3645"/>
      <c r="F633" s="3645"/>
      <c r="G633" s="3645"/>
      <c r="H633" s="3645"/>
      <c r="I633" s="3645"/>
      <c r="J633" s="3645"/>
      <c r="K633" s="3645"/>
      <c r="L633" s="3645"/>
      <c r="M633" s="3645"/>
      <c r="N633" s="3645"/>
      <c r="O633" s="3645"/>
      <c r="P633" s="3645"/>
      <c r="Q633" s="3645"/>
      <c r="R633" s="3645"/>
      <c r="S633" s="3646"/>
    </row>
    <row r="634" spans="2:19" ht="40" customHeight="1" x14ac:dyDescent="0.35">
      <c r="B634" s="76" t="s">
        <v>283</v>
      </c>
      <c r="C634" s="3496" t="s">
        <v>1300</v>
      </c>
      <c r="D634" s="3630"/>
      <c r="E634" s="3631"/>
      <c r="F634" s="3632" t="s">
        <v>274</v>
      </c>
      <c r="G634" s="3633"/>
      <c r="H634" s="3634"/>
      <c r="I634" s="3496" t="s">
        <v>274</v>
      </c>
      <c r="J634" s="3496"/>
      <c r="K634" s="3496"/>
      <c r="L634" s="3496" t="s">
        <v>837</v>
      </c>
      <c r="M634" s="3496"/>
      <c r="N634" s="3496"/>
      <c r="O634" s="80"/>
      <c r="P634" s="78"/>
      <c r="Q634" s="78"/>
      <c r="R634" s="78"/>
      <c r="S634" s="79"/>
    </row>
    <row r="635" spans="2:19" ht="73" customHeight="1" outlineLevel="1" x14ac:dyDescent="0.35">
      <c r="B635" s="2415" t="s">
        <v>283</v>
      </c>
      <c r="C635" s="3496" t="s">
        <v>1301</v>
      </c>
      <c r="D635" s="3630" t="s">
        <v>1301</v>
      </c>
      <c r="E635" s="3631" t="s">
        <v>1301</v>
      </c>
      <c r="F635" s="2399"/>
      <c r="G635" s="2400"/>
      <c r="H635" s="2401"/>
      <c r="I635" s="3496" t="s">
        <v>274</v>
      </c>
      <c r="J635" s="3496"/>
      <c r="K635" s="3496"/>
      <c r="L635" s="3496" t="s">
        <v>837</v>
      </c>
      <c r="M635" s="3496"/>
      <c r="N635" s="3496"/>
      <c r="O635" s="2412"/>
      <c r="P635" s="2413"/>
      <c r="Q635" s="2413"/>
      <c r="R635" s="2413"/>
      <c r="S635" s="2414"/>
    </row>
    <row r="636" spans="2:19" ht="38.15" customHeight="1" x14ac:dyDescent="0.35">
      <c r="B636" s="76" t="s">
        <v>285</v>
      </c>
      <c r="C636" s="3496" t="s">
        <v>1302</v>
      </c>
      <c r="D636" s="3630"/>
      <c r="E636" s="3631"/>
      <c r="F636" s="3632" t="s">
        <v>274</v>
      </c>
      <c r="G636" s="3633"/>
      <c r="H636" s="3634"/>
      <c r="I636" s="3496"/>
      <c r="J636" s="3496"/>
      <c r="K636" s="3496"/>
      <c r="L636" s="3496" t="s">
        <v>837</v>
      </c>
      <c r="M636" s="3496"/>
      <c r="N636" s="3496"/>
      <c r="O636" s="80"/>
      <c r="P636" s="78"/>
      <c r="Q636" s="78"/>
      <c r="R636" s="78"/>
      <c r="S636" s="79"/>
    </row>
    <row r="637" spans="2:19" ht="73" customHeight="1" outlineLevel="1" x14ac:dyDescent="0.35">
      <c r="B637" s="2415" t="s">
        <v>285</v>
      </c>
      <c r="C637" s="3496" t="s">
        <v>1303</v>
      </c>
      <c r="D637" s="3630" t="s">
        <v>1303</v>
      </c>
      <c r="E637" s="3631" t="s">
        <v>1303</v>
      </c>
      <c r="F637" s="2399"/>
      <c r="G637" s="2400"/>
      <c r="H637" s="2401"/>
      <c r="I637" s="3496" t="s">
        <v>274</v>
      </c>
      <c r="J637" s="3496"/>
      <c r="K637" s="3496"/>
      <c r="L637" s="3496" t="s">
        <v>837</v>
      </c>
      <c r="M637" s="3496"/>
      <c r="N637" s="3496"/>
      <c r="O637" s="2412"/>
      <c r="P637" s="2413"/>
      <c r="Q637" s="2413"/>
      <c r="R637" s="2413"/>
      <c r="S637" s="2414"/>
    </row>
    <row r="638" spans="2:19" ht="91.5" customHeight="1" outlineLevel="1" x14ac:dyDescent="0.35">
      <c r="B638" s="2415" t="s">
        <v>285</v>
      </c>
      <c r="C638" s="3496" t="s">
        <v>1304</v>
      </c>
      <c r="D638" s="3630" t="s">
        <v>1304</v>
      </c>
      <c r="E638" s="3631" t="s">
        <v>1304</v>
      </c>
      <c r="F638" s="2399"/>
      <c r="G638" s="2400"/>
      <c r="H638" s="2401"/>
      <c r="I638" s="3496" t="s">
        <v>274</v>
      </c>
      <c r="J638" s="3496"/>
      <c r="K638" s="3496"/>
      <c r="L638" s="3496" t="s">
        <v>837</v>
      </c>
      <c r="M638" s="3496"/>
      <c r="N638" s="3496"/>
      <c r="O638" s="2412"/>
      <c r="P638" s="2413"/>
      <c r="Q638" s="2413"/>
      <c r="R638" s="2413"/>
      <c r="S638" s="2414"/>
    </row>
    <row r="639" spans="2:19" ht="73" customHeight="1" outlineLevel="1" x14ac:dyDescent="0.35">
      <c r="B639" s="2415" t="s">
        <v>285</v>
      </c>
      <c r="C639" s="3496" t="s">
        <v>1305</v>
      </c>
      <c r="D639" s="3630" t="s">
        <v>1305</v>
      </c>
      <c r="E639" s="3631" t="s">
        <v>1305</v>
      </c>
      <c r="F639" s="2399"/>
      <c r="G639" s="2400"/>
      <c r="H639" s="2401"/>
      <c r="I639" s="3496" t="s">
        <v>274</v>
      </c>
      <c r="J639" s="3496"/>
      <c r="K639" s="3496"/>
      <c r="L639" s="3496" t="s">
        <v>837</v>
      </c>
      <c r="M639" s="3496"/>
      <c r="N639" s="3496"/>
      <c r="O639" s="2412"/>
      <c r="P639" s="2413"/>
      <c r="Q639" s="2413"/>
      <c r="R639" s="2413"/>
      <c r="S639" s="2414"/>
    </row>
    <row r="640" spans="2:19" ht="91.5" customHeight="1" outlineLevel="1" x14ac:dyDescent="0.35">
      <c r="B640" s="2415" t="s">
        <v>285</v>
      </c>
      <c r="C640" s="3496" t="s">
        <v>1306</v>
      </c>
      <c r="D640" s="3630" t="s">
        <v>1306</v>
      </c>
      <c r="E640" s="3631" t="s">
        <v>1306</v>
      </c>
      <c r="F640" s="2399"/>
      <c r="G640" s="2400"/>
      <c r="H640" s="2401"/>
      <c r="I640" s="3496" t="s">
        <v>274</v>
      </c>
      <c r="J640" s="3496"/>
      <c r="K640" s="3496"/>
      <c r="L640" s="3496" t="s">
        <v>837</v>
      </c>
      <c r="M640" s="3496"/>
      <c r="N640" s="3496"/>
      <c r="O640" s="2412"/>
      <c r="P640" s="2413"/>
      <c r="Q640" s="2413"/>
      <c r="R640" s="2413"/>
      <c r="S640" s="2414"/>
    </row>
    <row r="641" spans="2:19" ht="73" customHeight="1" outlineLevel="1" x14ac:dyDescent="0.35">
      <c r="B641" s="2415" t="s">
        <v>285</v>
      </c>
      <c r="C641" s="3496" t="s">
        <v>1307</v>
      </c>
      <c r="D641" s="3630" t="s">
        <v>1307</v>
      </c>
      <c r="E641" s="3631" t="s">
        <v>1307</v>
      </c>
      <c r="F641" s="2399"/>
      <c r="G641" s="2400"/>
      <c r="H641" s="2401"/>
      <c r="I641" s="3496" t="s">
        <v>274</v>
      </c>
      <c r="J641" s="3496"/>
      <c r="K641" s="3496"/>
      <c r="L641" s="3496" t="s">
        <v>837</v>
      </c>
      <c r="M641" s="3496"/>
      <c r="N641" s="3496"/>
      <c r="O641" s="2412"/>
      <c r="P641" s="2413"/>
      <c r="Q641" s="2413"/>
      <c r="R641" s="2413"/>
      <c r="S641" s="2414"/>
    </row>
    <row r="642" spans="2:19" ht="40" customHeight="1" x14ac:dyDescent="0.35">
      <c r="B642" s="3644" t="s">
        <v>1308</v>
      </c>
      <c r="C642" s="3645"/>
      <c r="D642" s="3645"/>
      <c r="E642" s="3645"/>
      <c r="F642" s="3645"/>
      <c r="G642" s="3645"/>
      <c r="H642" s="3645"/>
      <c r="I642" s="3645"/>
      <c r="J642" s="3645"/>
      <c r="K642" s="3645"/>
      <c r="L642" s="3645"/>
      <c r="M642" s="3645"/>
      <c r="N642" s="3645"/>
      <c r="O642" s="3645"/>
      <c r="P642" s="3645"/>
      <c r="Q642" s="3645"/>
      <c r="R642" s="3645"/>
      <c r="S642" s="3646"/>
    </row>
    <row r="643" spans="2:19" ht="40" customHeight="1" x14ac:dyDescent="0.35">
      <c r="B643" s="2426" t="s">
        <v>304</v>
      </c>
      <c r="C643" s="3707" t="s">
        <v>1309</v>
      </c>
      <c r="D643" s="3708"/>
      <c r="E643" s="3709"/>
      <c r="F643" s="3710" t="s">
        <v>1310</v>
      </c>
      <c r="G643" s="3711"/>
      <c r="H643" s="3712"/>
      <c r="I643" s="3496"/>
      <c r="J643" s="3496"/>
      <c r="K643" s="3496"/>
      <c r="L643" s="3647" t="s">
        <v>817</v>
      </c>
      <c r="M643" s="3648"/>
      <c r="N643" s="3649"/>
      <c r="O643" s="2422"/>
      <c r="P643" s="2423"/>
      <c r="Q643" s="2423"/>
      <c r="R643" s="2423"/>
      <c r="S643" s="2424"/>
    </row>
    <row r="644" spans="2:19" ht="91.5" customHeight="1" outlineLevel="1" x14ac:dyDescent="0.35">
      <c r="B644" s="2425" t="s">
        <v>304</v>
      </c>
      <c r="C644" s="3398" t="s">
        <v>1311</v>
      </c>
      <c r="D644" s="3463" t="s">
        <v>1306</v>
      </c>
      <c r="E644" s="3464" t="s">
        <v>1306</v>
      </c>
      <c r="F644" s="2416"/>
      <c r="G644" s="2417"/>
      <c r="H644" s="2418"/>
      <c r="I644" s="3496"/>
      <c r="J644" s="3496"/>
      <c r="K644" s="3496"/>
      <c r="L644" s="3650"/>
      <c r="M644" s="3651"/>
      <c r="N644" s="3652"/>
      <c r="O644" s="2419"/>
      <c r="P644" s="2420"/>
      <c r="Q644" s="2420"/>
      <c r="R644" s="2420"/>
      <c r="S644" s="2421"/>
    </row>
    <row r="645" spans="2:19" ht="73" customHeight="1" outlineLevel="1" thickBot="1" x14ac:dyDescent="0.4">
      <c r="B645" s="2452" t="s">
        <v>304</v>
      </c>
      <c r="C645" s="3656" t="s">
        <v>1312</v>
      </c>
      <c r="D645" s="3657" t="s">
        <v>1307</v>
      </c>
      <c r="E645" s="3658" t="s">
        <v>1307</v>
      </c>
      <c r="F645" s="2453"/>
      <c r="G645" s="2454"/>
      <c r="H645" s="2455"/>
      <c r="I645" s="3656"/>
      <c r="J645" s="3656"/>
      <c r="K645" s="3656"/>
      <c r="L645" s="3653"/>
      <c r="M645" s="3654"/>
      <c r="N645" s="3655"/>
      <c r="O645" s="2456"/>
      <c r="P645" s="2457"/>
      <c r="Q645" s="2457"/>
      <c r="R645" s="2457"/>
      <c r="S645" s="2458"/>
    </row>
    <row r="646" spans="2:19" ht="16" thickTop="1" x14ac:dyDescent="0.35"/>
  </sheetData>
  <autoFilter ref="B9:S645" xr:uid="{4A6909AB-BEC3-4617-A2F7-31D1CC946E9F}">
    <filterColumn colId="0" showButton="0"/>
    <filterColumn colId="1" showButton="0"/>
    <filterColumn colId="2" showButton="0"/>
    <filterColumn colId="4" showButton="0"/>
    <filterColumn colId="5" showButton="0"/>
    <filterColumn colId="7" showButton="0"/>
    <filterColumn colId="8" showButton="0"/>
    <filterColumn colId="10" showButton="0"/>
    <filterColumn colId="11" showButton="0"/>
    <filterColumn colId="13" showButton="0"/>
    <filterColumn colId="14" showButton="0"/>
    <filterColumn colId="15" showButton="0"/>
    <filterColumn colId="16" showButton="0"/>
  </autoFilter>
  <mergeCells count="1958">
    <mergeCell ref="I27:K29"/>
    <mergeCell ref="I243:K243"/>
    <mergeCell ref="I244:K244"/>
    <mergeCell ref="I245:K245"/>
    <mergeCell ref="I246:K246"/>
    <mergeCell ref="I247:K247"/>
    <mergeCell ref="I248:K248"/>
    <mergeCell ref="L509:N509"/>
    <mergeCell ref="I610:K610"/>
    <mergeCell ref="F611:H611"/>
    <mergeCell ref="L614:N619"/>
    <mergeCell ref="L598:N598"/>
    <mergeCell ref="L599:N599"/>
    <mergeCell ref="L600:N600"/>
    <mergeCell ref="L601:N601"/>
    <mergeCell ref="L602:N602"/>
    <mergeCell ref="L603:N603"/>
    <mergeCell ref="I598:K598"/>
    <mergeCell ref="I599:K599"/>
    <mergeCell ref="I600:K600"/>
    <mergeCell ref="I601:K601"/>
    <mergeCell ref="I602:K602"/>
    <mergeCell ref="I603:K603"/>
    <mergeCell ref="L157:N157"/>
    <mergeCell ref="L158:N158"/>
    <mergeCell ref="L159:N159"/>
    <mergeCell ref="L610:N612"/>
    <mergeCell ref="L588:N588"/>
    <mergeCell ref="I589:K589"/>
    <mergeCell ref="L589:N589"/>
    <mergeCell ref="I590:K590"/>
    <mergeCell ref="L590:N590"/>
    <mergeCell ref="L19:N19"/>
    <mergeCell ref="L18:N18"/>
    <mergeCell ref="I145:K147"/>
    <mergeCell ref="L160:N160"/>
    <mergeCell ref="L161:N161"/>
    <mergeCell ref="L162:N162"/>
    <mergeCell ref="L163:N163"/>
    <mergeCell ref="L621:N629"/>
    <mergeCell ref="I621:K629"/>
    <mergeCell ref="L630:N632"/>
    <mergeCell ref="I36:K40"/>
    <mergeCell ref="I87:K89"/>
    <mergeCell ref="L593:N593"/>
    <mergeCell ref="L573:N573"/>
    <mergeCell ref="L576:N576"/>
    <mergeCell ref="L577:N577"/>
    <mergeCell ref="I591:K591"/>
    <mergeCell ref="L591:N591"/>
    <mergeCell ref="I595:K595"/>
    <mergeCell ref="L595:N595"/>
    <mergeCell ref="I596:K596"/>
    <mergeCell ref="L596:N596"/>
    <mergeCell ref="L584:N584"/>
    <mergeCell ref="I587:K587"/>
    <mergeCell ref="L587:N587"/>
    <mergeCell ref="I588:K588"/>
    <mergeCell ref="L20:N20"/>
    <mergeCell ref="L21:N21"/>
    <mergeCell ref="L605:N608"/>
    <mergeCell ref="L594:N594"/>
    <mergeCell ref="L64:N64"/>
    <mergeCell ref="I22:K26"/>
    <mergeCell ref="C625:E625"/>
    <mergeCell ref="C629:E629"/>
    <mergeCell ref="C626:E626"/>
    <mergeCell ref="C627:E627"/>
    <mergeCell ref="C628:E628"/>
    <mergeCell ref="C631:E631"/>
    <mergeCell ref="I631:K631"/>
    <mergeCell ref="I632:K632"/>
    <mergeCell ref="C603:E603"/>
    <mergeCell ref="C600:E600"/>
    <mergeCell ref="C601:E601"/>
    <mergeCell ref="C602:E602"/>
    <mergeCell ref="I616:K616"/>
    <mergeCell ref="I617:K617"/>
    <mergeCell ref="I618:K618"/>
    <mergeCell ref="I605:K608"/>
    <mergeCell ref="F593:H593"/>
    <mergeCell ref="C596:E596"/>
    <mergeCell ref="C599:E599"/>
    <mergeCell ref="I611:K611"/>
    <mergeCell ref="I612:K612"/>
    <mergeCell ref="I615:K615"/>
    <mergeCell ref="F610:H610"/>
    <mergeCell ref="I614:K614"/>
    <mergeCell ref="B604:S604"/>
    <mergeCell ref="C605:E605"/>
    <mergeCell ref="F605:H605"/>
    <mergeCell ref="B597:S597"/>
    <mergeCell ref="C598:E598"/>
    <mergeCell ref="F598:H598"/>
    <mergeCell ref="I594:K594"/>
    <mergeCell ref="I619:K619"/>
    <mergeCell ref="I584:K584"/>
    <mergeCell ref="I593:K593"/>
    <mergeCell ref="B592:S592"/>
    <mergeCell ref="C593:E593"/>
    <mergeCell ref="C594:E594"/>
    <mergeCell ref="C595:E595"/>
    <mergeCell ref="L560:N560"/>
    <mergeCell ref="I561:K561"/>
    <mergeCell ref="L561:N561"/>
    <mergeCell ref="L551:N551"/>
    <mergeCell ref="I552:K552"/>
    <mergeCell ref="L552:N552"/>
    <mergeCell ref="I554:K554"/>
    <mergeCell ref="L554:N554"/>
    <mergeCell ref="I556:K556"/>
    <mergeCell ref="L555:N555"/>
    <mergeCell ref="L556:N556"/>
    <mergeCell ref="I583:K583"/>
    <mergeCell ref="L583:N583"/>
    <mergeCell ref="L562:N562"/>
    <mergeCell ref="I563:K563"/>
    <mergeCell ref="L563:N563"/>
    <mergeCell ref="I564:K564"/>
    <mergeCell ref="L564:N564"/>
    <mergeCell ref="I567:K567"/>
    <mergeCell ref="L567:N567"/>
    <mergeCell ref="I562:K562"/>
    <mergeCell ref="I573:K573"/>
    <mergeCell ref="I576:K576"/>
    <mergeCell ref="I577:K577"/>
    <mergeCell ref="I578:K578"/>
    <mergeCell ref="L570:N570"/>
    <mergeCell ref="I566:K566"/>
    <mergeCell ref="L571:N571"/>
    <mergeCell ref="L549:N549"/>
    <mergeCell ref="I550:K550"/>
    <mergeCell ref="L550:N550"/>
    <mergeCell ref="L541:N541"/>
    <mergeCell ref="I542:K542"/>
    <mergeCell ref="L542:N542"/>
    <mergeCell ref="I543:K543"/>
    <mergeCell ref="L543:N543"/>
    <mergeCell ref="I544:K544"/>
    <mergeCell ref="L544:N544"/>
    <mergeCell ref="I545:K545"/>
    <mergeCell ref="L545:N545"/>
    <mergeCell ref="L557:N557"/>
    <mergeCell ref="I558:K558"/>
    <mergeCell ref="L558:N558"/>
    <mergeCell ref="I559:K559"/>
    <mergeCell ref="L559:N559"/>
    <mergeCell ref="I555:K555"/>
    <mergeCell ref="I553:K553"/>
    <mergeCell ref="I540:K540"/>
    <mergeCell ref="L540:N540"/>
    <mergeCell ref="I529:K529"/>
    <mergeCell ref="L529:N529"/>
    <mergeCell ref="I531:K531"/>
    <mergeCell ref="L531:N531"/>
    <mergeCell ref="I532:K532"/>
    <mergeCell ref="L532:N532"/>
    <mergeCell ref="I533:K533"/>
    <mergeCell ref="L533:N533"/>
    <mergeCell ref="I534:K534"/>
    <mergeCell ref="L534:N534"/>
    <mergeCell ref="L546:N546"/>
    <mergeCell ref="I547:K547"/>
    <mergeCell ref="L547:N547"/>
    <mergeCell ref="I548:K548"/>
    <mergeCell ref="L548:N548"/>
    <mergeCell ref="I530:K530"/>
    <mergeCell ref="I535:K535"/>
    <mergeCell ref="I517:K517"/>
    <mergeCell ref="L517:N517"/>
    <mergeCell ref="I519:K519"/>
    <mergeCell ref="L519:N519"/>
    <mergeCell ref="I521:K521"/>
    <mergeCell ref="L521:N521"/>
    <mergeCell ref="I510:K510"/>
    <mergeCell ref="L510:N510"/>
    <mergeCell ref="I511:K511"/>
    <mergeCell ref="L511:N511"/>
    <mergeCell ref="I513:K513"/>
    <mergeCell ref="L513:N513"/>
    <mergeCell ref="I514:K514"/>
    <mergeCell ref="L514:N514"/>
    <mergeCell ref="I518:K518"/>
    <mergeCell ref="I520:K520"/>
    <mergeCell ref="L539:N539"/>
    <mergeCell ref="C472:E472"/>
    <mergeCell ref="C477:E477"/>
    <mergeCell ref="L500:N500"/>
    <mergeCell ref="I501:K501"/>
    <mergeCell ref="L501:N501"/>
    <mergeCell ref="I502:K502"/>
    <mergeCell ref="L502:N502"/>
    <mergeCell ref="I505:K505"/>
    <mergeCell ref="L505:N505"/>
    <mergeCell ref="I506:K506"/>
    <mergeCell ref="L506:N506"/>
    <mergeCell ref="I494:K494"/>
    <mergeCell ref="L494:N494"/>
    <mergeCell ref="I495:K495"/>
    <mergeCell ref="L495:N495"/>
    <mergeCell ref="I496:K496"/>
    <mergeCell ref="L496:N496"/>
    <mergeCell ref="I498:K498"/>
    <mergeCell ref="L498:N498"/>
    <mergeCell ref="I499:K499"/>
    <mergeCell ref="L499:N499"/>
    <mergeCell ref="I497:K497"/>
    <mergeCell ref="I504:K504"/>
    <mergeCell ref="L489:N489"/>
    <mergeCell ref="I490:K490"/>
    <mergeCell ref="L490:N490"/>
    <mergeCell ref="I491:K491"/>
    <mergeCell ref="L491:N491"/>
    <mergeCell ref="I492:K492"/>
    <mergeCell ref="L492:N492"/>
    <mergeCell ref="I493:K493"/>
    <mergeCell ref="L493:N493"/>
    <mergeCell ref="L473:N473"/>
    <mergeCell ref="I474:K474"/>
    <mergeCell ref="L474:N474"/>
    <mergeCell ref="I481:K481"/>
    <mergeCell ref="I482:K482"/>
    <mergeCell ref="I483:K483"/>
    <mergeCell ref="I486:K486"/>
    <mergeCell ref="I487:K487"/>
    <mergeCell ref="B484:S484"/>
    <mergeCell ref="C485:E485"/>
    <mergeCell ref="F485:H485"/>
    <mergeCell ref="L485:N485"/>
    <mergeCell ref="C479:E479"/>
    <mergeCell ref="C480:E480"/>
    <mergeCell ref="C481:E481"/>
    <mergeCell ref="C482:E482"/>
    <mergeCell ref="C483:E483"/>
    <mergeCell ref="C487:E487"/>
    <mergeCell ref="L479:N479"/>
    <mergeCell ref="L480:N480"/>
    <mergeCell ref="L481:N481"/>
    <mergeCell ref="L482:N482"/>
    <mergeCell ref="L483:N483"/>
    <mergeCell ref="L486:N486"/>
    <mergeCell ref="L487:N487"/>
    <mergeCell ref="C488:E488"/>
    <mergeCell ref="F488:H488"/>
    <mergeCell ref="L488:N488"/>
    <mergeCell ref="C486:E486"/>
    <mergeCell ref="C474:E474"/>
    <mergeCell ref="L456:N456"/>
    <mergeCell ref="I457:K457"/>
    <mergeCell ref="L457:N457"/>
    <mergeCell ref="I458:K458"/>
    <mergeCell ref="L458:N458"/>
    <mergeCell ref="L447:N447"/>
    <mergeCell ref="I449:K449"/>
    <mergeCell ref="L449:N449"/>
    <mergeCell ref="I450:K450"/>
    <mergeCell ref="L450:N450"/>
    <mergeCell ref="I452:K452"/>
    <mergeCell ref="L452:N452"/>
    <mergeCell ref="I453:K453"/>
    <mergeCell ref="L453:N453"/>
    <mergeCell ref="L465:N465"/>
    <mergeCell ref="I454:K454"/>
    <mergeCell ref="I468:K468"/>
    <mergeCell ref="L468:N468"/>
    <mergeCell ref="L459:N459"/>
    <mergeCell ref="I460:K460"/>
    <mergeCell ref="L460:N460"/>
    <mergeCell ref="I461:K461"/>
    <mergeCell ref="L461:N461"/>
    <mergeCell ref="I463:K463"/>
    <mergeCell ref="L463:N463"/>
    <mergeCell ref="I464:K464"/>
    <mergeCell ref="L464:N464"/>
    <mergeCell ref="I419:K419"/>
    <mergeCell ref="L419:N419"/>
    <mergeCell ref="I421:K421"/>
    <mergeCell ref="L421:N421"/>
    <mergeCell ref="I422:K422"/>
    <mergeCell ref="L422:N422"/>
    <mergeCell ref="I423:K423"/>
    <mergeCell ref="L423:N423"/>
    <mergeCell ref="I424:K424"/>
    <mergeCell ref="L424:N424"/>
    <mergeCell ref="I438:K438"/>
    <mergeCell ref="L438:N438"/>
    <mergeCell ref="I439:K439"/>
    <mergeCell ref="L439:N439"/>
    <mergeCell ref="I442:K442"/>
    <mergeCell ref="L442:N442"/>
    <mergeCell ref="I443:K443"/>
    <mergeCell ref="L443:N443"/>
    <mergeCell ref="I432:K432"/>
    <mergeCell ref="L432:N432"/>
    <mergeCell ref="I433:K433"/>
    <mergeCell ref="L433:N433"/>
    <mergeCell ref="I434:K434"/>
    <mergeCell ref="L434:N434"/>
    <mergeCell ref="I435:K435"/>
    <mergeCell ref="L435:N435"/>
    <mergeCell ref="I437:K437"/>
    <mergeCell ref="L437:N437"/>
    <mergeCell ref="I414:K414"/>
    <mergeCell ref="L414:N414"/>
    <mergeCell ref="I415:K415"/>
    <mergeCell ref="L415:N415"/>
    <mergeCell ref="I416:K416"/>
    <mergeCell ref="L416:N416"/>
    <mergeCell ref="I417:K417"/>
    <mergeCell ref="L417:N417"/>
    <mergeCell ref="I418:K418"/>
    <mergeCell ref="L418:N418"/>
    <mergeCell ref="I408:K408"/>
    <mergeCell ref="L408:N408"/>
    <mergeCell ref="I409:K409"/>
    <mergeCell ref="L409:N409"/>
    <mergeCell ref="I411:K411"/>
    <mergeCell ref="L411:N411"/>
    <mergeCell ref="I412:K412"/>
    <mergeCell ref="L412:N412"/>
    <mergeCell ref="I413:K413"/>
    <mergeCell ref="L413:N413"/>
    <mergeCell ref="L407:N407"/>
    <mergeCell ref="L388:N388"/>
    <mergeCell ref="I391:K391"/>
    <mergeCell ref="L391:N391"/>
    <mergeCell ref="I392:K392"/>
    <mergeCell ref="L392:N392"/>
    <mergeCell ref="I393:K393"/>
    <mergeCell ref="L393:N393"/>
    <mergeCell ref="I394:K394"/>
    <mergeCell ref="L394:N394"/>
    <mergeCell ref="I390:K390"/>
    <mergeCell ref="I400:K400"/>
    <mergeCell ref="I388:K388"/>
    <mergeCell ref="I395:K395"/>
    <mergeCell ref="I396:K396"/>
    <mergeCell ref="I397:K397"/>
    <mergeCell ref="I398:K398"/>
    <mergeCell ref="L382:N382"/>
    <mergeCell ref="I384:K384"/>
    <mergeCell ref="L384:N384"/>
    <mergeCell ref="I385:K385"/>
    <mergeCell ref="L385:N385"/>
    <mergeCell ref="I386:K386"/>
    <mergeCell ref="L386:N386"/>
    <mergeCell ref="I387:K387"/>
    <mergeCell ref="L387:N387"/>
    <mergeCell ref="L376:N376"/>
    <mergeCell ref="I377:K377"/>
    <mergeCell ref="L377:N377"/>
    <mergeCell ref="I379:K379"/>
    <mergeCell ref="L379:N379"/>
    <mergeCell ref="I380:K380"/>
    <mergeCell ref="L380:N380"/>
    <mergeCell ref="I381:K381"/>
    <mergeCell ref="L381:N381"/>
    <mergeCell ref="I378:K378"/>
    <mergeCell ref="I383:K383"/>
    <mergeCell ref="I376:K376"/>
    <mergeCell ref="I382:K382"/>
    <mergeCell ref="I373:K373"/>
    <mergeCell ref="L373:N373"/>
    <mergeCell ref="I374:K374"/>
    <mergeCell ref="L374:N374"/>
    <mergeCell ref="I375:K375"/>
    <mergeCell ref="L375:N375"/>
    <mergeCell ref="L365:N365"/>
    <mergeCell ref="I366:K366"/>
    <mergeCell ref="L366:N366"/>
    <mergeCell ref="I368:K368"/>
    <mergeCell ref="L368:N368"/>
    <mergeCell ref="I369:K369"/>
    <mergeCell ref="L369:N369"/>
    <mergeCell ref="I370:K370"/>
    <mergeCell ref="L370:N370"/>
    <mergeCell ref="I367:K367"/>
    <mergeCell ref="I365:K365"/>
    <mergeCell ref="I371:K371"/>
    <mergeCell ref="I364:K364"/>
    <mergeCell ref="L364:N364"/>
    <mergeCell ref="L352:N352"/>
    <mergeCell ref="I354:K354"/>
    <mergeCell ref="L354:N354"/>
    <mergeCell ref="I355:K355"/>
    <mergeCell ref="L355:N355"/>
    <mergeCell ref="I356:K356"/>
    <mergeCell ref="L356:N356"/>
    <mergeCell ref="I357:K357"/>
    <mergeCell ref="L357:N357"/>
    <mergeCell ref="I353:K353"/>
    <mergeCell ref="I359:K359"/>
    <mergeCell ref="I352:K352"/>
    <mergeCell ref="I360:K360"/>
    <mergeCell ref="L371:N371"/>
    <mergeCell ref="I372:K372"/>
    <mergeCell ref="L372:N372"/>
    <mergeCell ref="L360:N360"/>
    <mergeCell ref="I361:K361"/>
    <mergeCell ref="L361:N361"/>
    <mergeCell ref="I362:K362"/>
    <mergeCell ref="L362:N362"/>
    <mergeCell ref="I363:K363"/>
    <mergeCell ref="L363:N363"/>
    <mergeCell ref="L347:N347"/>
    <mergeCell ref="I348:K348"/>
    <mergeCell ref="L348:N348"/>
    <mergeCell ref="I349:K349"/>
    <mergeCell ref="L349:N349"/>
    <mergeCell ref="I350:K350"/>
    <mergeCell ref="L350:N350"/>
    <mergeCell ref="I351:K351"/>
    <mergeCell ref="L351:N351"/>
    <mergeCell ref="L342:N342"/>
    <mergeCell ref="I343:K343"/>
    <mergeCell ref="L343:N343"/>
    <mergeCell ref="I344:K344"/>
    <mergeCell ref="L344:N344"/>
    <mergeCell ref="I345:K345"/>
    <mergeCell ref="L345:N345"/>
    <mergeCell ref="I346:K346"/>
    <mergeCell ref="L346:N346"/>
    <mergeCell ref="I342:K342"/>
    <mergeCell ref="I347:K347"/>
    <mergeCell ref="L336:N336"/>
    <mergeCell ref="I337:K337"/>
    <mergeCell ref="L337:N337"/>
    <mergeCell ref="I338:K338"/>
    <mergeCell ref="L338:N338"/>
    <mergeCell ref="I339:K339"/>
    <mergeCell ref="L339:N339"/>
    <mergeCell ref="I341:K341"/>
    <mergeCell ref="L341:N341"/>
    <mergeCell ref="L331:N331"/>
    <mergeCell ref="I332:K332"/>
    <mergeCell ref="L332:N332"/>
    <mergeCell ref="I333:K333"/>
    <mergeCell ref="L333:N333"/>
    <mergeCell ref="I334:K334"/>
    <mergeCell ref="L334:N334"/>
    <mergeCell ref="I335:K335"/>
    <mergeCell ref="L335:N335"/>
    <mergeCell ref="I340:K340"/>
    <mergeCell ref="I331:K331"/>
    <mergeCell ref="I336:K336"/>
    <mergeCell ref="L328:N328"/>
    <mergeCell ref="I329:K329"/>
    <mergeCell ref="L329:N329"/>
    <mergeCell ref="I330:K330"/>
    <mergeCell ref="L330:N330"/>
    <mergeCell ref="L319:N319"/>
    <mergeCell ref="I320:K320"/>
    <mergeCell ref="L320:N320"/>
    <mergeCell ref="I322:K322"/>
    <mergeCell ref="L322:N322"/>
    <mergeCell ref="I323:K323"/>
    <mergeCell ref="L323:N323"/>
    <mergeCell ref="I324:K324"/>
    <mergeCell ref="L324:N324"/>
    <mergeCell ref="I326:K326"/>
    <mergeCell ref="I321:K321"/>
    <mergeCell ref="I319:K319"/>
    <mergeCell ref="I325:K325"/>
    <mergeCell ref="L325:N325"/>
    <mergeCell ref="I327:K327"/>
    <mergeCell ref="L327:N327"/>
    <mergeCell ref="I328:K328"/>
    <mergeCell ref="I317:K317"/>
    <mergeCell ref="L317:N317"/>
    <mergeCell ref="I318:K318"/>
    <mergeCell ref="L318:N318"/>
    <mergeCell ref="L300:N300"/>
    <mergeCell ref="I302:K302"/>
    <mergeCell ref="L302:N302"/>
    <mergeCell ref="I303:K303"/>
    <mergeCell ref="L303:N303"/>
    <mergeCell ref="I304:K304"/>
    <mergeCell ref="L304:N304"/>
    <mergeCell ref="I305:K305"/>
    <mergeCell ref="L305:N305"/>
    <mergeCell ref="I301:K301"/>
    <mergeCell ref="I306:K306"/>
    <mergeCell ref="I311:K311"/>
    <mergeCell ref="I316:K316"/>
    <mergeCell ref="I300:K300"/>
    <mergeCell ref="I307:K307"/>
    <mergeCell ref="I308:K308"/>
    <mergeCell ref="I309:K309"/>
    <mergeCell ref="I310:K310"/>
    <mergeCell ref="I312:K312"/>
    <mergeCell ref="L309:N309"/>
    <mergeCell ref="L310:N310"/>
    <mergeCell ref="L294:N294"/>
    <mergeCell ref="I295:K295"/>
    <mergeCell ref="L295:N295"/>
    <mergeCell ref="I296:K296"/>
    <mergeCell ref="L296:N296"/>
    <mergeCell ref="I298:K298"/>
    <mergeCell ref="L298:N298"/>
    <mergeCell ref="I299:K299"/>
    <mergeCell ref="L299:N299"/>
    <mergeCell ref="L287:N287"/>
    <mergeCell ref="I290:K290"/>
    <mergeCell ref="L290:N290"/>
    <mergeCell ref="I291:K291"/>
    <mergeCell ref="L291:N291"/>
    <mergeCell ref="I292:K292"/>
    <mergeCell ref="L292:N292"/>
    <mergeCell ref="I293:K293"/>
    <mergeCell ref="L293:N293"/>
    <mergeCell ref="I289:K289"/>
    <mergeCell ref="I297:K297"/>
    <mergeCell ref="I287:K287"/>
    <mergeCell ref="I294:K294"/>
    <mergeCell ref="L282:N282"/>
    <mergeCell ref="L283:N283"/>
    <mergeCell ref="L284:N284"/>
    <mergeCell ref="L285:N285"/>
    <mergeCell ref="L286:N286"/>
    <mergeCell ref="L277:N277"/>
    <mergeCell ref="L278:N278"/>
    <mergeCell ref="L279:N279"/>
    <mergeCell ref="L280:N280"/>
    <mergeCell ref="L281:N281"/>
    <mergeCell ref="I277:K286"/>
    <mergeCell ref="I270:K270"/>
    <mergeCell ref="L270:N270"/>
    <mergeCell ref="I272:K272"/>
    <mergeCell ref="L272:N272"/>
    <mergeCell ref="I273:K273"/>
    <mergeCell ref="L273:N273"/>
    <mergeCell ref="I274:K274"/>
    <mergeCell ref="L274:N274"/>
    <mergeCell ref="I276:K276"/>
    <mergeCell ref="L276:N276"/>
    <mergeCell ref="I265:K265"/>
    <mergeCell ref="L265:N265"/>
    <mergeCell ref="I266:K266"/>
    <mergeCell ref="L266:N266"/>
    <mergeCell ref="I267:K267"/>
    <mergeCell ref="L267:N267"/>
    <mergeCell ref="I268:K268"/>
    <mergeCell ref="L268:N268"/>
    <mergeCell ref="I269:K269"/>
    <mergeCell ref="L269:N269"/>
    <mergeCell ref="I271:K271"/>
    <mergeCell ref="I275:K275"/>
    <mergeCell ref="I260:K260"/>
    <mergeCell ref="L260:N260"/>
    <mergeCell ref="I261:K261"/>
    <mergeCell ref="L261:N261"/>
    <mergeCell ref="I262:K262"/>
    <mergeCell ref="L262:N262"/>
    <mergeCell ref="I263:K263"/>
    <mergeCell ref="L263:N263"/>
    <mergeCell ref="L275:N275"/>
    <mergeCell ref="I251:K251"/>
    <mergeCell ref="L251:N251"/>
    <mergeCell ref="I252:K252"/>
    <mergeCell ref="L252:N252"/>
    <mergeCell ref="I253:K253"/>
    <mergeCell ref="L253:N253"/>
    <mergeCell ref="I256:K256"/>
    <mergeCell ref="L256:N256"/>
    <mergeCell ref="L255:N255"/>
    <mergeCell ref="L224:N224"/>
    <mergeCell ref="I225:K225"/>
    <mergeCell ref="L225:N225"/>
    <mergeCell ref="L218:N218"/>
    <mergeCell ref="I219:K219"/>
    <mergeCell ref="L219:N219"/>
    <mergeCell ref="I220:K220"/>
    <mergeCell ref="L220:N220"/>
    <mergeCell ref="I222:K222"/>
    <mergeCell ref="L222:N222"/>
    <mergeCell ref="I223:K223"/>
    <mergeCell ref="L223:N223"/>
    <mergeCell ref="L227:N230"/>
    <mergeCell ref="I228:K228"/>
    <mergeCell ref="I229:K229"/>
    <mergeCell ref="I230:K230"/>
    <mergeCell ref="L207:N207"/>
    <mergeCell ref="I208:K208"/>
    <mergeCell ref="L208:N208"/>
    <mergeCell ref="I209:K209"/>
    <mergeCell ref="L209:N209"/>
    <mergeCell ref="I210:K210"/>
    <mergeCell ref="L210:N210"/>
    <mergeCell ref="L200:N200"/>
    <mergeCell ref="I201:K201"/>
    <mergeCell ref="L201:N201"/>
    <mergeCell ref="I202:K202"/>
    <mergeCell ref="L202:N202"/>
    <mergeCell ref="I203:K203"/>
    <mergeCell ref="L203:N203"/>
    <mergeCell ref="I205:K205"/>
    <mergeCell ref="L205:N205"/>
    <mergeCell ref="L194:N194"/>
    <mergeCell ref="I195:K195"/>
    <mergeCell ref="L195:N195"/>
    <mergeCell ref="L197:N197"/>
    <mergeCell ref="I198:K198"/>
    <mergeCell ref="L198:N198"/>
    <mergeCell ref="F196:H196"/>
    <mergeCell ref="L181:N181"/>
    <mergeCell ref="I182:K182"/>
    <mergeCell ref="L182:N182"/>
    <mergeCell ref="I183:K183"/>
    <mergeCell ref="L183:N183"/>
    <mergeCell ref="I186:K186"/>
    <mergeCell ref="L186:N186"/>
    <mergeCell ref="I187:K187"/>
    <mergeCell ref="L187:N187"/>
    <mergeCell ref="L178:N178"/>
    <mergeCell ref="I179:K179"/>
    <mergeCell ref="L179:N179"/>
    <mergeCell ref="I180:K180"/>
    <mergeCell ref="L180:N180"/>
    <mergeCell ref="I185:K185"/>
    <mergeCell ref="L173:N173"/>
    <mergeCell ref="I174:K174"/>
    <mergeCell ref="L133:N133"/>
    <mergeCell ref="L135:N135"/>
    <mergeCell ref="L136:N136"/>
    <mergeCell ref="L137:N137"/>
    <mergeCell ref="L138:N138"/>
    <mergeCell ref="I138:K138"/>
    <mergeCell ref="I199:K199"/>
    <mergeCell ref="L199:N199"/>
    <mergeCell ref="I96:K97"/>
    <mergeCell ref="L116:N116"/>
    <mergeCell ref="L188:N188"/>
    <mergeCell ref="I189:K189"/>
    <mergeCell ref="L189:N189"/>
    <mergeCell ref="I191:K191"/>
    <mergeCell ref="L191:N191"/>
    <mergeCell ref="I192:K192"/>
    <mergeCell ref="L192:N192"/>
    <mergeCell ref="I193:K193"/>
    <mergeCell ref="L193:N193"/>
    <mergeCell ref="I190:K190"/>
    <mergeCell ref="L145:N147"/>
    <mergeCell ref="I139:K144"/>
    <mergeCell ref="L139:N144"/>
    <mergeCell ref="I135:K135"/>
    <mergeCell ref="I136:K136"/>
    <mergeCell ref="I137:K137"/>
    <mergeCell ref="L113:N113"/>
    <mergeCell ref="I114:K114"/>
    <mergeCell ref="L114:N114"/>
    <mergeCell ref="I115:K115"/>
    <mergeCell ref="L115:N115"/>
    <mergeCell ref="I32:K32"/>
    <mergeCell ref="I33:K33"/>
    <mergeCell ref="I34:K34"/>
    <mergeCell ref="I35:K35"/>
    <mergeCell ref="I41:K41"/>
    <mergeCell ref="I42:K42"/>
    <mergeCell ref="L87:N87"/>
    <mergeCell ref="I113:K113"/>
    <mergeCell ref="L174:N174"/>
    <mergeCell ref="I175:K175"/>
    <mergeCell ref="L175:N175"/>
    <mergeCell ref="L153:N153"/>
    <mergeCell ref="L154:N154"/>
    <mergeCell ref="L156:N156"/>
    <mergeCell ref="I170:K170"/>
    <mergeCell ref="L170:N170"/>
    <mergeCell ref="I171:K171"/>
    <mergeCell ref="L171:N171"/>
    <mergeCell ref="I172:K172"/>
    <mergeCell ref="I118:K118"/>
    <mergeCell ref="L118:N118"/>
    <mergeCell ref="I119:K119"/>
    <mergeCell ref="L119:N119"/>
    <mergeCell ref="I120:K120"/>
    <mergeCell ref="L120:N120"/>
    <mergeCell ref="L149:N149"/>
    <mergeCell ref="L150:N150"/>
    <mergeCell ref="L151:N151"/>
    <mergeCell ref="L152:N152"/>
    <mergeCell ref="I152:K152"/>
    <mergeCell ref="I153:K153"/>
    <mergeCell ref="I154:K154"/>
    <mergeCell ref="I508:K508"/>
    <mergeCell ref="I512:K512"/>
    <mergeCell ref="I176:K176"/>
    <mergeCell ref="I177:K177"/>
    <mergeCell ref="I178:K178"/>
    <mergeCell ref="I500:K500"/>
    <mergeCell ref="L122:N122"/>
    <mergeCell ref="I19:K19"/>
    <mergeCell ref="I20:K20"/>
    <mergeCell ref="I21:K21"/>
    <mergeCell ref="I75:K75"/>
    <mergeCell ref="I76:K76"/>
    <mergeCell ref="I78:K78"/>
    <mergeCell ref="I79:K79"/>
    <mergeCell ref="I83:K83"/>
    <mergeCell ref="I84:K84"/>
    <mergeCell ref="I81:K81"/>
    <mergeCell ref="I82:K82"/>
    <mergeCell ref="I85:K85"/>
    <mergeCell ref="I86:K86"/>
    <mergeCell ref="I156:K156"/>
    <mergeCell ref="I158:K158"/>
    <mergeCell ref="I71:K71"/>
    <mergeCell ref="I72:K72"/>
    <mergeCell ref="I73:K73"/>
    <mergeCell ref="I74:K74"/>
    <mergeCell ref="I77:K77"/>
    <mergeCell ref="I80:K80"/>
    <mergeCell ref="I30:K30"/>
    <mergeCell ref="I194:K194"/>
    <mergeCell ref="I197:K197"/>
    <mergeCell ref="I206:K206"/>
    <mergeCell ref="C197:E197"/>
    <mergeCell ref="I509:K509"/>
    <mergeCell ref="I515:K515"/>
    <mergeCell ref="I522:K522"/>
    <mergeCell ref="I524:K524"/>
    <mergeCell ref="I526:K526"/>
    <mergeCell ref="I527:K527"/>
    <mergeCell ref="I441:K441"/>
    <mergeCell ref="I444:K444"/>
    <mergeCell ref="I448:K448"/>
    <mergeCell ref="I451:K451"/>
    <mergeCell ref="I462:K462"/>
    <mergeCell ref="I476:K476"/>
    <mergeCell ref="I478:K478"/>
    <mergeCell ref="I485:K485"/>
    <mergeCell ref="I488:K488"/>
    <mergeCell ref="I569:K569"/>
    <mergeCell ref="I456:K456"/>
    <mergeCell ref="I469:K469"/>
    <mergeCell ref="I489:K489"/>
    <mergeCell ref="I549:K549"/>
    <mergeCell ref="I560:K560"/>
    <mergeCell ref="I479:K479"/>
    <mergeCell ref="I480:K480"/>
    <mergeCell ref="I536:K536"/>
    <mergeCell ref="I541:K541"/>
    <mergeCell ref="I546:K546"/>
    <mergeCell ref="I551:K551"/>
    <mergeCell ref="I557:K557"/>
    <mergeCell ref="I257:K257"/>
    <mergeCell ref="I213:K213"/>
    <mergeCell ref="I214:K214"/>
    <mergeCell ref="I211:K211"/>
    <mergeCell ref="I218:K218"/>
    <mergeCell ref="I224:K224"/>
    <mergeCell ref="I232:K232"/>
    <mergeCell ref="I233:K233"/>
    <mergeCell ref="I236:K236"/>
    <mergeCell ref="I123:K123"/>
    <mergeCell ref="I134:K134"/>
    <mergeCell ref="I148:K148"/>
    <mergeCell ref="I155:K155"/>
    <mergeCell ref="I157:K157"/>
    <mergeCell ref="I161:K161"/>
    <mergeCell ref="I188:K188"/>
    <mergeCell ref="I217:K217"/>
    <mergeCell ref="I124:K124"/>
    <mergeCell ref="I125:K125"/>
    <mergeCell ref="I126:K126"/>
    <mergeCell ref="I127:K127"/>
    <mergeCell ref="I128:K128"/>
    <mergeCell ref="I159:K159"/>
    <mergeCell ref="I160:K160"/>
    <mergeCell ref="I173:K173"/>
    <mergeCell ref="I181:K181"/>
    <mergeCell ref="I165:K165"/>
    <mergeCell ref="I129:K129"/>
    <mergeCell ref="I130:K130"/>
    <mergeCell ref="I131:K131"/>
    <mergeCell ref="I132:K132"/>
    <mergeCell ref="I133:K133"/>
    <mergeCell ref="I163:K163"/>
    <mergeCell ref="C411:E411"/>
    <mergeCell ref="C412:E412"/>
    <mergeCell ref="C413:E413"/>
    <mergeCell ref="C415:E415"/>
    <mergeCell ref="C644:E644"/>
    <mergeCell ref="C606:E606"/>
    <mergeCell ref="C607:E607"/>
    <mergeCell ref="C608:E608"/>
    <mergeCell ref="C611:E611"/>
    <mergeCell ref="C612:E612"/>
    <mergeCell ref="C615:E615"/>
    <mergeCell ref="C616:E616"/>
    <mergeCell ref="C617:E617"/>
    <mergeCell ref="F216:H216"/>
    <mergeCell ref="I221:K221"/>
    <mergeCell ref="I231:K231"/>
    <mergeCell ref="I235:K235"/>
    <mergeCell ref="I240:K240"/>
    <mergeCell ref="I237:K237"/>
    <mergeCell ref="I238:K238"/>
    <mergeCell ref="B239:S239"/>
    <mergeCell ref="C240:E240"/>
    <mergeCell ref="F240:H240"/>
    <mergeCell ref="L240:N240"/>
    <mergeCell ref="C228:E228"/>
    <mergeCell ref="C229:E229"/>
    <mergeCell ref="C230:E230"/>
    <mergeCell ref="I582:K582"/>
    <mergeCell ref="I586:K586"/>
    <mergeCell ref="L217:N217"/>
    <mergeCell ref="I250:K250"/>
    <mergeCell ref="L250:N250"/>
    <mergeCell ref="C392:E392"/>
    <mergeCell ref="C393:E393"/>
    <mergeCell ref="C394:E394"/>
    <mergeCell ref="C395:E395"/>
    <mergeCell ref="C396:E396"/>
    <mergeCell ref="C397:E397"/>
    <mergeCell ref="C398:E398"/>
    <mergeCell ref="C399:E399"/>
    <mergeCell ref="C401:E401"/>
    <mergeCell ref="C402:E402"/>
    <mergeCell ref="C403:E403"/>
    <mergeCell ref="C404:E404"/>
    <mergeCell ref="C405:E405"/>
    <mergeCell ref="C406:E406"/>
    <mergeCell ref="C407:E407"/>
    <mergeCell ref="C408:E408"/>
    <mergeCell ref="C409:E409"/>
    <mergeCell ref="C618:E618"/>
    <mergeCell ref="B620:S620"/>
    <mergeCell ref="C621:E621"/>
    <mergeCell ref="F621:H621"/>
    <mergeCell ref="C630:E630"/>
    <mergeCell ref="F630:H630"/>
    <mergeCell ref="B609:S609"/>
    <mergeCell ref="C610:E610"/>
    <mergeCell ref="B613:S613"/>
    <mergeCell ref="C614:E614"/>
    <mergeCell ref="F614:H614"/>
    <mergeCell ref="I636:K636"/>
    <mergeCell ref="I643:K643"/>
    <mergeCell ref="C619:E619"/>
    <mergeCell ref="C622:E622"/>
    <mergeCell ref="I630:K630"/>
    <mergeCell ref="I634:K634"/>
    <mergeCell ref="C623:E623"/>
    <mergeCell ref="C624:E624"/>
    <mergeCell ref="B642:S642"/>
    <mergeCell ref="C643:E643"/>
    <mergeCell ref="F643:H643"/>
    <mergeCell ref="B633:S633"/>
    <mergeCell ref="C634:E634"/>
    <mergeCell ref="F634:H634"/>
    <mergeCell ref="L634:N634"/>
    <mergeCell ref="C636:E636"/>
    <mergeCell ref="F636:H636"/>
    <mergeCell ref="L636:N636"/>
    <mergeCell ref="I637:K637"/>
    <mergeCell ref="L637:N637"/>
    <mergeCell ref="I638:K638"/>
    <mergeCell ref="C567:E567"/>
    <mergeCell ref="C568:E568"/>
    <mergeCell ref="C570:E570"/>
    <mergeCell ref="C571:E571"/>
    <mergeCell ref="C573:E573"/>
    <mergeCell ref="B574:S574"/>
    <mergeCell ref="C575:E575"/>
    <mergeCell ref="F575:H575"/>
    <mergeCell ref="L575:N575"/>
    <mergeCell ref="C582:E582"/>
    <mergeCell ref="F582:H582"/>
    <mergeCell ref="L582:N582"/>
    <mergeCell ref="C569:E569"/>
    <mergeCell ref="F569:H569"/>
    <mergeCell ref="L569:N569"/>
    <mergeCell ref="C572:E572"/>
    <mergeCell ref="F572:H572"/>
    <mergeCell ref="L572:N572"/>
    <mergeCell ref="C576:E576"/>
    <mergeCell ref="L578:N578"/>
    <mergeCell ref="I579:K579"/>
    <mergeCell ref="L579:N579"/>
    <mergeCell ref="I580:K580"/>
    <mergeCell ref="L580:N580"/>
    <mergeCell ref="I581:K581"/>
    <mergeCell ref="L581:N581"/>
    <mergeCell ref="I572:K572"/>
    <mergeCell ref="I575:K575"/>
    <mergeCell ref="L568:N568"/>
    <mergeCell ref="I568:K568"/>
    <mergeCell ref="I570:K570"/>
    <mergeCell ref="I571:K571"/>
    <mergeCell ref="C534:E534"/>
    <mergeCell ref="C536:E536"/>
    <mergeCell ref="C537:E537"/>
    <mergeCell ref="C538:E538"/>
    <mergeCell ref="C539:E539"/>
    <mergeCell ref="C553:E553"/>
    <mergeCell ref="C583:E583"/>
    <mergeCell ref="C584:E584"/>
    <mergeCell ref="C587:E587"/>
    <mergeCell ref="C588:E588"/>
    <mergeCell ref="C589:E589"/>
    <mergeCell ref="C590:E590"/>
    <mergeCell ref="C591:E591"/>
    <mergeCell ref="C577:E577"/>
    <mergeCell ref="C578:E578"/>
    <mergeCell ref="C579:E579"/>
    <mergeCell ref="C580:E580"/>
    <mergeCell ref="C581:E581"/>
    <mergeCell ref="B585:S585"/>
    <mergeCell ref="C586:E586"/>
    <mergeCell ref="F586:H586"/>
    <mergeCell ref="L586:N586"/>
    <mergeCell ref="L536:N536"/>
    <mergeCell ref="I537:K537"/>
    <mergeCell ref="L537:N537"/>
    <mergeCell ref="I538:K538"/>
    <mergeCell ref="L538:N538"/>
    <mergeCell ref="I539:K539"/>
    <mergeCell ref="C561:E561"/>
    <mergeCell ref="C562:E562"/>
    <mergeCell ref="C563:E563"/>
    <mergeCell ref="C564:E564"/>
    <mergeCell ref="C519:E519"/>
    <mergeCell ref="C521:E521"/>
    <mergeCell ref="C489:E489"/>
    <mergeCell ref="C490:E490"/>
    <mergeCell ref="C491:E491"/>
    <mergeCell ref="C492:E492"/>
    <mergeCell ref="C493:E493"/>
    <mergeCell ref="C494:E494"/>
    <mergeCell ref="C495:E495"/>
    <mergeCell ref="C496:E496"/>
    <mergeCell ref="C498:E498"/>
    <mergeCell ref="C509:E509"/>
    <mergeCell ref="C512:E512"/>
    <mergeCell ref="C529:E529"/>
    <mergeCell ref="C531:E531"/>
    <mergeCell ref="C532:E532"/>
    <mergeCell ref="C533:E533"/>
    <mergeCell ref="C525:E525"/>
    <mergeCell ref="C463:E463"/>
    <mergeCell ref="C464:E464"/>
    <mergeCell ref="C465:E465"/>
    <mergeCell ref="C466:E466"/>
    <mergeCell ref="C467:E467"/>
    <mergeCell ref="C468:E468"/>
    <mergeCell ref="C469:E469"/>
    <mergeCell ref="C470:E470"/>
    <mergeCell ref="C473:E473"/>
    <mergeCell ref="B475:S475"/>
    <mergeCell ref="C476:E476"/>
    <mergeCell ref="F476:H476"/>
    <mergeCell ref="L476:N476"/>
    <mergeCell ref="C478:E478"/>
    <mergeCell ref="F478:H478"/>
    <mergeCell ref="L478:N478"/>
    <mergeCell ref="I465:K465"/>
    <mergeCell ref="I470:K470"/>
    <mergeCell ref="I477:K477"/>
    <mergeCell ref="I466:K466"/>
    <mergeCell ref="L466:N466"/>
    <mergeCell ref="I467:K467"/>
    <mergeCell ref="L467:N467"/>
    <mergeCell ref="L469:N469"/>
    <mergeCell ref="C471:E471"/>
    <mergeCell ref="L477:N477"/>
    <mergeCell ref="L470:N470"/>
    <mergeCell ref="I471:K471"/>
    <mergeCell ref="L471:N471"/>
    <mergeCell ref="I472:K472"/>
    <mergeCell ref="L472:N472"/>
    <mergeCell ref="I473:K473"/>
    <mergeCell ref="C311:E311"/>
    <mergeCell ref="C348:E348"/>
    <mergeCell ref="C386:E386"/>
    <mergeCell ref="C387:E387"/>
    <mergeCell ref="C388:E388"/>
    <mergeCell ref="C442:E442"/>
    <mergeCell ref="C443:E443"/>
    <mergeCell ref="C445:E445"/>
    <mergeCell ref="C446:E446"/>
    <mergeCell ref="C447:E447"/>
    <mergeCell ref="C449:E449"/>
    <mergeCell ref="C416:E416"/>
    <mergeCell ref="C417:E417"/>
    <mergeCell ref="C418:E418"/>
    <mergeCell ref="C419:E419"/>
    <mergeCell ref="C414:E414"/>
    <mergeCell ref="C421:E421"/>
    <mergeCell ref="C422:E422"/>
    <mergeCell ref="C423:E423"/>
    <mergeCell ref="C424:E424"/>
    <mergeCell ref="C426:E426"/>
    <mergeCell ref="C427:E427"/>
    <mergeCell ref="C428:E428"/>
    <mergeCell ref="C429:E429"/>
    <mergeCell ref="C430:E430"/>
    <mergeCell ref="C410:E410"/>
    <mergeCell ref="C436:E436"/>
    <mergeCell ref="C375:E375"/>
    <mergeCell ref="C376:E376"/>
    <mergeCell ref="C377:E377"/>
    <mergeCell ref="C379:E379"/>
    <mergeCell ref="C391:E391"/>
    <mergeCell ref="C380:E380"/>
    <mergeCell ref="C381:E381"/>
    <mergeCell ref="C382:E382"/>
    <mergeCell ref="C384:E384"/>
    <mergeCell ref="C385:E385"/>
    <mergeCell ref="C349:E349"/>
    <mergeCell ref="C350:E350"/>
    <mergeCell ref="C351:E351"/>
    <mergeCell ref="C352:E352"/>
    <mergeCell ref="C354:E354"/>
    <mergeCell ref="C355:E355"/>
    <mergeCell ref="C356:E356"/>
    <mergeCell ref="C357:E357"/>
    <mergeCell ref="C360:E360"/>
    <mergeCell ref="C259:E259"/>
    <mergeCell ref="F259:H259"/>
    <mergeCell ref="L259:N259"/>
    <mergeCell ref="C264:E264"/>
    <mergeCell ref="F264:H264"/>
    <mergeCell ref="L264:N264"/>
    <mergeCell ref="B288:S288"/>
    <mergeCell ref="C289:E289"/>
    <mergeCell ref="F289:H289"/>
    <mergeCell ref="L289:N289"/>
    <mergeCell ref="C297:E297"/>
    <mergeCell ref="F297:H297"/>
    <mergeCell ref="L297:N297"/>
    <mergeCell ref="C271:E271"/>
    <mergeCell ref="F271:H271"/>
    <mergeCell ref="L271:N271"/>
    <mergeCell ref="C275:E275"/>
    <mergeCell ref="F275:H275"/>
    <mergeCell ref="F249:H249"/>
    <mergeCell ref="L249:N249"/>
    <mergeCell ref="B254:S254"/>
    <mergeCell ref="C255:E255"/>
    <mergeCell ref="F255:H255"/>
    <mergeCell ref="C339:E339"/>
    <mergeCell ref="C341:E341"/>
    <mergeCell ref="C342:E342"/>
    <mergeCell ref="C343:E343"/>
    <mergeCell ref="C344:E344"/>
    <mergeCell ref="C287:E287"/>
    <mergeCell ref="C317:E317"/>
    <mergeCell ref="C318:E318"/>
    <mergeCell ref="C319:E319"/>
    <mergeCell ref="C320:E320"/>
    <mergeCell ref="C322:E322"/>
    <mergeCell ref="C323:E323"/>
    <mergeCell ref="C324:E324"/>
    <mergeCell ref="C325:E325"/>
    <mergeCell ref="C290:E290"/>
    <mergeCell ref="C291:E291"/>
    <mergeCell ref="C292:E292"/>
    <mergeCell ref="C293:E293"/>
    <mergeCell ref="C294:E294"/>
    <mergeCell ref="C295:E295"/>
    <mergeCell ref="C260:E260"/>
    <mergeCell ref="C261:E261"/>
    <mergeCell ref="C262:E262"/>
    <mergeCell ref="C263:E263"/>
    <mergeCell ref="I259:K259"/>
    <mergeCell ref="I264:K264"/>
    <mergeCell ref="C340:E340"/>
    <mergeCell ref="C198:E198"/>
    <mergeCell ref="C199:E199"/>
    <mergeCell ref="C202:E202"/>
    <mergeCell ref="C203:E203"/>
    <mergeCell ref="C200:E200"/>
    <mergeCell ref="C201:E201"/>
    <mergeCell ref="C205:E205"/>
    <mergeCell ref="C206:E206"/>
    <mergeCell ref="C307:E307"/>
    <mergeCell ref="C267:E267"/>
    <mergeCell ref="C268:E268"/>
    <mergeCell ref="C269:E269"/>
    <mergeCell ref="C270:E270"/>
    <mergeCell ref="C265:E265"/>
    <mergeCell ref="C266:E266"/>
    <mergeCell ref="C272:E272"/>
    <mergeCell ref="C273:E273"/>
    <mergeCell ref="C274:E274"/>
    <mergeCell ref="C246:E246"/>
    <mergeCell ref="C247:E247"/>
    <mergeCell ref="C248:E248"/>
    <mergeCell ref="C244:E244"/>
    <mergeCell ref="C245:E245"/>
    <mergeCell ref="C250:E250"/>
    <mergeCell ref="C251:E251"/>
    <mergeCell ref="C252:E252"/>
    <mergeCell ref="C253:E253"/>
    <mergeCell ref="B258:S258"/>
    <mergeCell ref="C221:E221"/>
    <mergeCell ref="F221:H221"/>
    <mergeCell ref="L221:N221"/>
    <mergeCell ref="B226:S226"/>
    <mergeCell ref="C183:E183"/>
    <mergeCell ref="C182:E182"/>
    <mergeCell ref="C174:E174"/>
    <mergeCell ref="C175:E175"/>
    <mergeCell ref="C179:E179"/>
    <mergeCell ref="C180:E180"/>
    <mergeCell ref="C181:E181"/>
    <mergeCell ref="C176:E176"/>
    <mergeCell ref="C177:E177"/>
    <mergeCell ref="C178:E178"/>
    <mergeCell ref="C156:E156"/>
    <mergeCell ref="C158:E158"/>
    <mergeCell ref="C159:E159"/>
    <mergeCell ref="C160:E160"/>
    <mergeCell ref="C162:E162"/>
    <mergeCell ref="C163:E163"/>
    <mergeCell ref="C166:E166"/>
    <mergeCell ref="C167:E167"/>
    <mergeCell ref="C168:E168"/>
    <mergeCell ref="B164:S164"/>
    <mergeCell ref="C165:E165"/>
    <mergeCell ref="F165:H165"/>
    <mergeCell ref="L165:N165"/>
    <mergeCell ref="C169:E169"/>
    <mergeCell ref="F169:H169"/>
    <mergeCell ref="L169:N169"/>
    <mergeCell ref="C157:E157"/>
    <mergeCell ref="F157:H157"/>
    <mergeCell ref="C161:E161"/>
    <mergeCell ref="L176:N176"/>
    <mergeCell ref="L177:N177"/>
    <mergeCell ref="I162:K162"/>
    <mergeCell ref="C135:E135"/>
    <mergeCell ref="C136:E136"/>
    <mergeCell ref="C137:E137"/>
    <mergeCell ref="C138:E138"/>
    <mergeCell ref="C140:E140"/>
    <mergeCell ref="C141:E141"/>
    <mergeCell ref="C142:E142"/>
    <mergeCell ref="C143:E143"/>
    <mergeCell ref="C144:E144"/>
    <mergeCell ref="C114:E114"/>
    <mergeCell ref="C115:E115"/>
    <mergeCell ref="C116:E116"/>
    <mergeCell ref="C113:E113"/>
    <mergeCell ref="C118:E118"/>
    <mergeCell ref="C120:E120"/>
    <mergeCell ref="C119:E119"/>
    <mergeCell ref="C122:E122"/>
    <mergeCell ref="C124:E124"/>
    <mergeCell ref="C123:E123"/>
    <mergeCell ref="O102:S102"/>
    <mergeCell ref="C103:E103"/>
    <mergeCell ref="C104:E104"/>
    <mergeCell ref="I99:K99"/>
    <mergeCell ref="I101:K101"/>
    <mergeCell ref="I102:K102"/>
    <mergeCell ref="L98:N98"/>
    <mergeCell ref="L100:N100"/>
    <mergeCell ref="L103:N103"/>
    <mergeCell ref="L104:N104"/>
    <mergeCell ref="O91:S91"/>
    <mergeCell ref="C92:E92"/>
    <mergeCell ref="C93:E93"/>
    <mergeCell ref="C94:E94"/>
    <mergeCell ref="C95:E95"/>
    <mergeCell ref="C97:E97"/>
    <mergeCell ref="F97:H97"/>
    <mergeCell ref="L97:N97"/>
    <mergeCell ref="O97:S97"/>
    <mergeCell ref="I90:K95"/>
    <mergeCell ref="C90:E90"/>
    <mergeCell ref="F90:H90"/>
    <mergeCell ref="C96:E96"/>
    <mergeCell ref="F96:H96"/>
    <mergeCell ref="L96:N96"/>
    <mergeCell ref="L90:N95"/>
    <mergeCell ref="C81:E81"/>
    <mergeCell ref="C82:E82"/>
    <mergeCell ref="C84:E84"/>
    <mergeCell ref="F84:H84"/>
    <mergeCell ref="L84:N84"/>
    <mergeCell ref="O84:S84"/>
    <mergeCell ref="C85:E85"/>
    <mergeCell ref="C86:E86"/>
    <mergeCell ref="C88:E88"/>
    <mergeCell ref="F88:H88"/>
    <mergeCell ref="L88:N88"/>
    <mergeCell ref="O88:S88"/>
    <mergeCell ref="L81:N81"/>
    <mergeCell ref="L82:N82"/>
    <mergeCell ref="L85:N85"/>
    <mergeCell ref="L86:N86"/>
    <mergeCell ref="F76:H76"/>
    <mergeCell ref="L76:N76"/>
    <mergeCell ref="O76:S76"/>
    <mergeCell ref="C77:E77"/>
    <mergeCell ref="C79:E79"/>
    <mergeCell ref="F79:H79"/>
    <mergeCell ref="L79:N79"/>
    <mergeCell ref="O79:S79"/>
    <mergeCell ref="C80:E80"/>
    <mergeCell ref="L77:N77"/>
    <mergeCell ref="L80:N80"/>
    <mergeCell ref="C83:E83"/>
    <mergeCell ref="F83:H83"/>
    <mergeCell ref="L83:N83"/>
    <mergeCell ref="C87:E87"/>
    <mergeCell ref="F87:H87"/>
    <mergeCell ref="A1:F4"/>
    <mergeCell ref="B9:E9"/>
    <mergeCell ref="F9:H9"/>
    <mergeCell ref="L9:N9"/>
    <mergeCell ref="O9:S9"/>
    <mergeCell ref="C22:E22"/>
    <mergeCell ref="F22:H22"/>
    <mergeCell ref="L22:N22"/>
    <mergeCell ref="A7:G7"/>
    <mergeCell ref="F14:H14"/>
    <mergeCell ref="L14:N14"/>
    <mergeCell ref="O14:S14"/>
    <mergeCell ref="C17:E17"/>
    <mergeCell ref="C18:E18"/>
    <mergeCell ref="C19:E19"/>
    <mergeCell ref="C20:E20"/>
    <mergeCell ref="C21:E21"/>
    <mergeCell ref="F17:H17"/>
    <mergeCell ref="F18:H18"/>
    <mergeCell ref="F19:H19"/>
    <mergeCell ref="F20:H20"/>
    <mergeCell ref="I9:K9"/>
    <mergeCell ref="I11:K11"/>
    <mergeCell ref="I12:K12"/>
    <mergeCell ref="F21:H21"/>
    <mergeCell ref="I14:K14"/>
    <mergeCell ref="I15:K15"/>
    <mergeCell ref="I16:K16"/>
    <mergeCell ref="L16:N16"/>
    <mergeCell ref="I17:K17"/>
    <mergeCell ref="I18:K18"/>
    <mergeCell ref="L17:N17"/>
    <mergeCell ref="C27:E27"/>
    <mergeCell ref="F27:H27"/>
    <mergeCell ref="L27:N27"/>
    <mergeCell ref="B10:S10"/>
    <mergeCell ref="C11:E11"/>
    <mergeCell ref="F11:H11"/>
    <mergeCell ref="L11:N11"/>
    <mergeCell ref="C16:E16"/>
    <mergeCell ref="F16:H16"/>
    <mergeCell ref="O11:S11"/>
    <mergeCell ref="C12:E12"/>
    <mergeCell ref="F12:H12"/>
    <mergeCell ref="L12:N12"/>
    <mergeCell ref="O12:S12"/>
    <mergeCell ref="C13:E13"/>
    <mergeCell ref="F13:H13"/>
    <mergeCell ref="L13:N13"/>
    <mergeCell ref="O13:S13"/>
    <mergeCell ref="C15:E15"/>
    <mergeCell ref="F15:H15"/>
    <mergeCell ref="L15:N15"/>
    <mergeCell ref="O15:S15"/>
    <mergeCell ref="C14:E14"/>
    <mergeCell ref="I13:K13"/>
    <mergeCell ref="C26:E26"/>
    <mergeCell ref="F26:H26"/>
    <mergeCell ref="L26:N26"/>
    <mergeCell ref="O26:S26"/>
    <mergeCell ref="C25:E25"/>
    <mergeCell ref="F25:H25"/>
    <mergeCell ref="L25:N25"/>
    <mergeCell ref="O25:S25"/>
    <mergeCell ref="C41:E41"/>
    <mergeCell ref="F41:H41"/>
    <mergeCell ref="L41:N41"/>
    <mergeCell ref="C52:E52"/>
    <mergeCell ref="F52:H52"/>
    <mergeCell ref="L52:N52"/>
    <mergeCell ref="C30:E30"/>
    <mergeCell ref="F30:H30"/>
    <mergeCell ref="L30:N30"/>
    <mergeCell ref="C35:E35"/>
    <mergeCell ref="F35:H35"/>
    <mergeCell ref="L35:N35"/>
    <mergeCell ref="F34:H34"/>
    <mergeCell ref="L34:N34"/>
    <mergeCell ref="C38:E38"/>
    <mergeCell ref="F38:H38"/>
    <mergeCell ref="L38:N38"/>
    <mergeCell ref="C42:E42"/>
    <mergeCell ref="F42:H42"/>
    <mergeCell ref="L42:N42"/>
    <mergeCell ref="C50:E50"/>
    <mergeCell ref="F50:H50"/>
    <mergeCell ref="L50:N50"/>
    <mergeCell ref="I48:K48"/>
    <mergeCell ref="I49:K49"/>
    <mergeCell ref="I50:K50"/>
    <mergeCell ref="I51:K51"/>
    <mergeCell ref="I52:K52"/>
    <mergeCell ref="I43:K43"/>
    <mergeCell ref="I44:K44"/>
    <mergeCell ref="I45:K45"/>
    <mergeCell ref="I31:K31"/>
    <mergeCell ref="C75:E75"/>
    <mergeCell ref="F75:H75"/>
    <mergeCell ref="L75:N75"/>
    <mergeCell ref="C78:E78"/>
    <mergeCell ref="F78:H78"/>
    <mergeCell ref="L78:N78"/>
    <mergeCell ref="C58:E58"/>
    <mergeCell ref="F58:H58"/>
    <mergeCell ref="L58:N58"/>
    <mergeCell ref="C69:E69"/>
    <mergeCell ref="F69:H69"/>
    <mergeCell ref="L69:N69"/>
    <mergeCell ref="C60:E60"/>
    <mergeCell ref="C61:E61"/>
    <mergeCell ref="C62:E62"/>
    <mergeCell ref="C63:E63"/>
    <mergeCell ref="C64:E64"/>
    <mergeCell ref="C65:E65"/>
    <mergeCell ref="F65:H65"/>
    <mergeCell ref="L65:N65"/>
    <mergeCell ref="C68:E68"/>
    <mergeCell ref="F68:H68"/>
    <mergeCell ref="L68:N68"/>
    <mergeCell ref="C76:E76"/>
    <mergeCell ref="C67:E67"/>
    <mergeCell ref="F67:H67"/>
    <mergeCell ref="L67:N67"/>
    <mergeCell ref="I58:K58"/>
    <mergeCell ref="I61:K61"/>
    <mergeCell ref="I62:K62"/>
    <mergeCell ref="I63:K63"/>
    <mergeCell ref="L60:N60"/>
    <mergeCell ref="C89:E89"/>
    <mergeCell ref="C91:E91"/>
    <mergeCell ref="F91:H91"/>
    <mergeCell ref="L89:N89"/>
    <mergeCell ref="C105:E105"/>
    <mergeCell ref="F105:H105"/>
    <mergeCell ref="L105:N105"/>
    <mergeCell ref="I98:K98"/>
    <mergeCell ref="C98:E98"/>
    <mergeCell ref="C100:E100"/>
    <mergeCell ref="C102:E102"/>
    <mergeCell ref="F102:H102"/>
    <mergeCell ref="L102:N102"/>
    <mergeCell ref="C101:E101"/>
    <mergeCell ref="F101:H101"/>
    <mergeCell ref="L101:N101"/>
    <mergeCell ref="C106:E106"/>
    <mergeCell ref="C99:E99"/>
    <mergeCell ref="F99:H99"/>
    <mergeCell ref="L99:N99"/>
    <mergeCell ref="C110:E110"/>
    <mergeCell ref="C111:E111"/>
    <mergeCell ref="C109:E109"/>
    <mergeCell ref="C107:E107"/>
    <mergeCell ref="I105:K105"/>
    <mergeCell ref="I112:K112"/>
    <mergeCell ref="L106:N106"/>
    <mergeCell ref="L107:N107"/>
    <mergeCell ref="L108:N108"/>
    <mergeCell ref="I100:K100"/>
    <mergeCell ref="I103:K103"/>
    <mergeCell ref="I104:K104"/>
    <mergeCell ref="I106:K106"/>
    <mergeCell ref="I107:K107"/>
    <mergeCell ref="I108:K108"/>
    <mergeCell ref="I109:K109"/>
    <mergeCell ref="I110:K110"/>
    <mergeCell ref="I111:K111"/>
    <mergeCell ref="L109:N109"/>
    <mergeCell ref="L110:N110"/>
    <mergeCell ref="L111:N111"/>
    <mergeCell ref="C112:E112"/>
    <mergeCell ref="F112:H112"/>
    <mergeCell ref="L112:N112"/>
    <mergeCell ref="C108:E108"/>
    <mergeCell ref="F123:H123"/>
    <mergeCell ref="L123:N123"/>
    <mergeCell ref="C134:E134"/>
    <mergeCell ref="F134:H134"/>
    <mergeCell ref="L134:N134"/>
    <mergeCell ref="C117:E117"/>
    <mergeCell ref="F117:H117"/>
    <mergeCell ref="L117:N117"/>
    <mergeCell ref="C121:E121"/>
    <mergeCell ref="F121:H121"/>
    <mergeCell ref="L121:N121"/>
    <mergeCell ref="C130:E130"/>
    <mergeCell ref="C131:E131"/>
    <mergeCell ref="C132:E132"/>
    <mergeCell ref="C133:E133"/>
    <mergeCell ref="C125:E125"/>
    <mergeCell ref="C126:E126"/>
    <mergeCell ref="C127:E127"/>
    <mergeCell ref="C128:E128"/>
    <mergeCell ref="C129:E129"/>
    <mergeCell ref="I117:K117"/>
    <mergeCell ref="I121:K121"/>
    <mergeCell ref="I122:K122"/>
    <mergeCell ref="L124:N124"/>
    <mergeCell ref="L125:N125"/>
    <mergeCell ref="L126:N126"/>
    <mergeCell ref="L127:N127"/>
    <mergeCell ref="L128:N128"/>
    <mergeCell ref="L129:N129"/>
    <mergeCell ref="L130:N130"/>
    <mergeCell ref="L131:N131"/>
    <mergeCell ref="L132:N132"/>
    <mergeCell ref="C148:E148"/>
    <mergeCell ref="F148:H148"/>
    <mergeCell ref="L148:N148"/>
    <mergeCell ref="C155:E155"/>
    <mergeCell ref="F155:H155"/>
    <mergeCell ref="L155:N155"/>
    <mergeCell ref="C139:E139"/>
    <mergeCell ref="F139:H139"/>
    <mergeCell ref="C145:E145"/>
    <mergeCell ref="F145:H145"/>
    <mergeCell ref="C146:E146"/>
    <mergeCell ref="C147:E147"/>
    <mergeCell ref="C149:E149"/>
    <mergeCell ref="C150:E150"/>
    <mergeCell ref="C152:E152"/>
    <mergeCell ref="C153:E153"/>
    <mergeCell ref="C154:E154"/>
    <mergeCell ref="C151:E151"/>
    <mergeCell ref="I149:K149"/>
    <mergeCell ref="I150:K150"/>
    <mergeCell ref="I151:K151"/>
    <mergeCell ref="F161:H161"/>
    <mergeCell ref="I169:K169"/>
    <mergeCell ref="I166:K166"/>
    <mergeCell ref="L166:N166"/>
    <mergeCell ref="I167:K167"/>
    <mergeCell ref="L167:N167"/>
    <mergeCell ref="I168:K168"/>
    <mergeCell ref="L168:N168"/>
    <mergeCell ref="C190:E190"/>
    <mergeCell ref="F190:H190"/>
    <mergeCell ref="L190:N190"/>
    <mergeCell ref="C196:E196"/>
    <mergeCell ref="L196:N196"/>
    <mergeCell ref="C172:E172"/>
    <mergeCell ref="F172:H172"/>
    <mergeCell ref="L172:N172"/>
    <mergeCell ref="B184:S184"/>
    <mergeCell ref="C185:E185"/>
    <mergeCell ref="F185:H185"/>
    <mergeCell ref="L185:N185"/>
    <mergeCell ref="C186:E186"/>
    <mergeCell ref="C187:E187"/>
    <mergeCell ref="C188:E188"/>
    <mergeCell ref="C189:E189"/>
    <mergeCell ref="C191:E191"/>
    <mergeCell ref="C192:E192"/>
    <mergeCell ref="C193:E193"/>
    <mergeCell ref="C194:E194"/>
    <mergeCell ref="C195:E195"/>
    <mergeCell ref="C170:E170"/>
    <mergeCell ref="C171:E171"/>
    <mergeCell ref="C173:E173"/>
    <mergeCell ref="C227:E227"/>
    <mergeCell ref="F227:H227"/>
    <mergeCell ref="C204:E204"/>
    <mergeCell ref="F204:H204"/>
    <mergeCell ref="L204:N204"/>
    <mergeCell ref="B215:S215"/>
    <mergeCell ref="C216:E216"/>
    <mergeCell ref="L216:N216"/>
    <mergeCell ref="C207:E207"/>
    <mergeCell ref="C208:E208"/>
    <mergeCell ref="C209:E209"/>
    <mergeCell ref="C210:E210"/>
    <mergeCell ref="C211:E211"/>
    <mergeCell ref="C212:E212"/>
    <mergeCell ref="C213:E213"/>
    <mergeCell ref="C214:E214"/>
    <mergeCell ref="C217:E217"/>
    <mergeCell ref="C218:E218"/>
    <mergeCell ref="C219:E219"/>
    <mergeCell ref="C220:E220"/>
    <mergeCell ref="C222:E222"/>
    <mergeCell ref="C223:E223"/>
    <mergeCell ref="C224:E224"/>
    <mergeCell ref="C225:E225"/>
    <mergeCell ref="L211:N211"/>
    <mergeCell ref="I212:K212"/>
    <mergeCell ref="I204:K204"/>
    <mergeCell ref="L212:N212"/>
    <mergeCell ref="L213:N213"/>
    <mergeCell ref="L214:N214"/>
    <mergeCell ref="L206:N206"/>
    <mergeCell ref="I207:K207"/>
    <mergeCell ref="C231:E231"/>
    <mergeCell ref="F231:H231"/>
    <mergeCell ref="L231:N231"/>
    <mergeCell ref="B234:S234"/>
    <mergeCell ref="C235:E235"/>
    <mergeCell ref="F235:H235"/>
    <mergeCell ref="L235:N235"/>
    <mergeCell ref="C232:E232"/>
    <mergeCell ref="C233:E233"/>
    <mergeCell ref="C236:E236"/>
    <mergeCell ref="C238:E238"/>
    <mergeCell ref="C237:E237"/>
    <mergeCell ref="C241:E241"/>
    <mergeCell ref="C242:E242"/>
    <mergeCell ref="L232:N232"/>
    <mergeCell ref="L233:N233"/>
    <mergeCell ref="C257:E257"/>
    <mergeCell ref="C256:E256"/>
    <mergeCell ref="L236:N236"/>
    <mergeCell ref="L237:N237"/>
    <mergeCell ref="L238:N238"/>
    <mergeCell ref="I241:K241"/>
    <mergeCell ref="L241:N241"/>
    <mergeCell ref="I242:K242"/>
    <mergeCell ref="L242:N242"/>
    <mergeCell ref="C243:E243"/>
    <mergeCell ref="F243:H243"/>
    <mergeCell ref="L243:N248"/>
    <mergeCell ref="L257:N257"/>
    <mergeCell ref="I249:K249"/>
    <mergeCell ref="I255:K255"/>
    <mergeCell ref="C249:E249"/>
    <mergeCell ref="C276:E276"/>
    <mergeCell ref="C277:E277"/>
    <mergeCell ref="C278:E278"/>
    <mergeCell ref="C279:E279"/>
    <mergeCell ref="C280:E280"/>
    <mergeCell ref="C281:E281"/>
    <mergeCell ref="C282:E282"/>
    <mergeCell ref="C283:E283"/>
    <mergeCell ref="C284:E284"/>
    <mergeCell ref="C285:E285"/>
    <mergeCell ref="C286:E286"/>
    <mergeCell ref="F311:H311"/>
    <mergeCell ref="L311:N311"/>
    <mergeCell ref="B315:S315"/>
    <mergeCell ref="C316:E316"/>
    <mergeCell ref="F316:H316"/>
    <mergeCell ref="L316:N316"/>
    <mergeCell ref="C301:E301"/>
    <mergeCell ref="F301:H301"/>
    <mergeCell ref="L301:N301"/>
    <mergeCell ref="C306:E306"/>
    <mergeCell ref="F306:H306"/>
    <mergeCell ref="L306:N306"/>
    <mergeCell ref="C308:E308"/>
    <mergeCell ref="C309:E309"/>
    <mergeCell ref="C310:E310"/>
    <mergeCell ref="C312:E312"/>
    <mergeCell ref="C313:E313"/>
    <mergeCell ref="C314:E314"/>
    <mergeCell ref="F312:H312"/>
    <mergeCell ref="L307:N307"/>
    <mergeCell ref="L308:N308"/>
    <mergeCell ref="C304:E304"/>
    <mergeCell ref="C305:E305"/>
    <mergeCell ref="L312:N312"/>
    <mergeCell ref="I313:K313"/>
    <mergeCell ref="L313:N313"/>
    <mergeCell ref="I314:K314"/>
    <mergeCell ref="L314:N314"/>
    <mergeCell ref="C296:E296"/>
    <mergeCell ref="C298:E298"/>
    <mergeCell ref="C299:E299"/>
    <mergeCell ref="C300:E300"/>
    <mergeCell ref="C302:E302"/>
    <mergeCell ref="C303:E303"/>
    <mergeCell ref="F340:H340"/>
    <mergeCell ref="L340:N340"/>
    <mergeCell ref="C353:E353"/>
    <mergeCell ref="F353:H353"/>
    <mergeCell ref="L353:N353"/>
    <mergeCell ref="C321:E321"/>
    <mergeCell ref="F321:H321"/>
    <mergeCell ref="L321:N321"/>
    <mergeCell ref="C326:E326"/>
    <mergeCell ref="F326:H326"/>
    <mergeCell ref="L326:N326"/>
    <mergeCell ref="C327:E327"/>
    <mergeCell ref="C328:E328"/>
    <mergeCell ref="C329:E329"/>
    <mergeCell ref="C330:E330"/>
    <mergeCell ref="C331:E331"/>
    <mergeCell ref="C332:E332"/>
    <mergeCell ref="C333:E333"/>
    <mergeCell ref="C334:E334"/>
    <mergeCell ref="C335:E335"/>
    <mergeCell ref="C336:E336"/>
    <mergeCell ref="C337:E337"/>
    <mergeCell ref="C338:E338"/>
    <mergeCell ref="C345:E345"/>
    <mergeCell ref="C346:E346"/>
    <mergeCell ref="C347:E347"/>
    <mergeCell ref="F378:H378"/>
    <mergeCell ref="L378:N378"/>
    <mergeCell ref="C383:E383"/>
    <mergeCell ref="F383:H383"/>
    <mergeCell ref="L383:N383"/>
    <mergeCell ref="C359:E359"/>
    <mergeCell ref="F359:H359"/>
    <mergeCell ref="L359:N359"/>
    <mergeCell ref="C367:E367"/>
    <mergeCell ref="F367:H367"/>
    <mergeCell ref="L367:N367"/>
    <mergeCell ref="C361:E361"/>
    <mergeCell ref="C362:E362"/>
    <mergeCell ref="C363:E363"/>
    <mergeCell ref="C364:E364"/>
    <mergeCell ref="C365:E365"/>
    <mergeCell ref="C366:E366"/>
    <mergeCell ref="C368:E368"/>
    <mergeCell ref="C369:E369"/>
    <mergeCell ref="C370:E370"/>
    <mergeCell ref="C371:E371"/>
    <mergeCell ref="C372:E372"/>
    <mergeCell ref="C373:E373"/>
    <mergeCell ref="C374:E374"/>
    <mergeCell ref="C378:E378"/>
    <mergeCell ref="F410:H410"/>
    <mergeCell ref="L410:N410"/>
    <mergeCell ref="C420:E420"/>
    <mergeCell ref="F420:H420"/>
    <mergeCell ref="L420:N420"/>
    <mergeCell ref="C390:E390"/>
    <mergeCell ref="F390:H390"/>
    <mergeCell ref="L390:N390"/>
    <mergeCell ref="C400:E400"/>
    <mergeCell ref="F400:H400"/>
    <mergeCell ref="L400:N400"/>
    <mergeCell ref="I410:K410"/>
    <mergeCell ref="I420:K420"/>
    <mergeCell ref="L395:N395"/>
    <mergeCell ref="L396:N396"/>
    <mergeCell ref="L397:N397"/>
    <mergeCell ref="L398:N398"/>
    <mergeCell ref="I399:K399"/>
    <mergeCell ref="L399:N399"/>
    <mergeCell ref="I401:K401"/>
    <mergeCell ref="L401:N401"/>
    <mergeCell ref="I402:K402"/>
    <mergeCell ref="L402:N402"/>
    <mergeCell ref="I403:K403"/>
    <mergeCell ref="L403:N403"/>
    <mergeCell ref="I404:K404"/>
    <mergeCell ref="L404:N404"/>
    <mergeCell ref="I405:K405"/>
    <mergeCell ref="L405:N405"/>
    <mergeCell ref="I406:K406"/>
    <mergeCell ref="L406:N406"/>
    <mergeCell ref="I407:K407"/>
    <mergeCell ref="F436:H436"/>
    <mergeCell ref="L436:N436"/>
    <mergeCell ref="B440:S440"/>
    <mergeCell ref="C441:E441"/>
    <mergeCell ref="F441:H441"/>
    <mergeCell ref="L441:N441"/>
    <mergeCell ref="C425:E425"/>
    <mergeCell ref="F425:H425"/>
    <mergeCell ref="L425:N425"/>
    <mergeCell ref="C431:E431"/>
    <mergeCell ref="F431:H431"/>
    <mergeCell ref="L431:N431"/>
    <mergeCell ref="C432:E432"/>
    <mergeCell ref="C433:E433"/>
    <mergeCell ref="C434:E434"/>
    <mergeCell ref="C435:E435"/>
    <mergeCell ref="C437:E437"/>
    <mergeCell ref="C438:E438"/>
    <mergeCell ref="C439:E439"/>
    <mergeCell ref="I425:K425"/>
    <mergeCell ref="I431:K431"/>
    <mergeCell ref="I436:K436"/>
    <mergeCell ref="I426:K426"/>
    <mergeCell ref="L426:N426"/>
    <mergeCell ref="I427:K427"/>
    <mergeCell ref="L427:N427"/>
    <mergeCell ref="I428:K428"/>
    <mergeCell ref="L428:N428"/>
    <mergeCell ref="I429:K429"/>
    <mergeCell ref="L429:N429"/>
    <mergeCell ref="I430:K430"/>
    <mergeCell ref="L430:N430"/>
    <mergeCell ref="C451:E451"/>
    <mergeCell ref="F451:H451"/>
    <mergeCell ref="L451:N451"/>
    <mergeCell ref="C462:E462"/>
    <mergeCell ref="F462:H462"/>
    <mergeCell ref="L462:N462"/>
    <mergeCell ref="C444:E444"/>
    <mergeCell ref="F444:H444"/>
    <mergeCell ref="L444:N444"/>
    <mergeCell ref="C448:E448"/>
    <mergeCell ref="F448:H448"/>
    <mergeCell ref="L448:N448"/>
    <mergeCell ref="C450:E450"/>
    <mergeCell ref="C452:E452"/>
    <mergeCell ref="C453:E453"/>
    <mergeCell ref="C454:E454"/>
    <mergeCell ref="C455:E455"/>
    <mergeCell ref="C456:E456"/>
    <mergeCell ref="C457:E457"/>
    <mergeCell ref="C458:E458"/>
    <mergeCell ref="C459:E459"/>
    <mergeCell ref="C460:E460"/>
    <mergeCell ref="C461:E461"/>
    <mergeCell ref="L446:N446"/>
    <mergeCell ref="I446:K446"/>
    <mergeCell ref="I447:K447"/>
    <mergeCell ref="I455:K455"/>
    <mergeCell ref="I459:K459"/>
    <mergeCell ref="I445:K445"/>
    <mergeCell ref="L445:N445"/>
    <mergeCell ref="L454:N454"/>
    <mergeCell ref="L455:N455"/>
    <mergeCell ref="F512:H512"/>
    <mergeCell ref="L512:N512"/>
    <mergeCell ref="C518:E518"/>
    <mergeCell ref="F518:H518"/>
    <mergeCell ref="L518:N518"/>
    <mergeCell ref="C497:E497"/>
    <mergeCell ref="F497:H497"/>
    <mergeCell ref="L497:N497"/>
    <mergeCell ref="B507:S507"/>
    <mergeCell ref="C508:E508"/>
    <mergeCell ref="F508:H508"/>
    <mergeCell ref="L508:N508"/>
    <mergeCell ref="C499:E499"/>
    <mergeCell ref="C500:E500"/>
    <mergeCell ref="C501:E501"/>
    <mergeCell ref="C502:E502"/>
    <mergeCell ref="B503:S503"/>
    <mergeCell ref="C504:E504"/>
    <mergeCell ref="F504:H504"/>
    <mergeCell ref="L504:N504"/>
    <mergeCell ref="C505:E505"/>
    <mergeCell ref="C506:E506"/>
    <mergeCell ref="C510:E510"/>
    <mergeCell ref="C511:E511"/>
    <mergeCell ref="C513:E513"/>
    <mergeCell ref="C514:E514"/>
    <mergeCell ref="C515:E515"/>
    <mergeCell ref="C516:E516"/>
    <mergeCell ref="C517:E517"/>
    <mergeCell ref="L515:N515"/>
    <mergeCell ref="I516:K516"/>
    <mergeCell ref="L516:N516"/>
    <mergeCell ref="F525:H525"/>
    <mergeCell ref="L525:N525"/>
    <mergeCell ref="C528:E528"/>
    <mergeCell ref="F528:H528"/>
    <mergeCell ref="L528:N528"/>
    <mergeCell ref="C520:E520"/>
    <mergeCell ref="F520:H520"/>
    <mergeCell ref="L520:N520"/>
    <mergeCell ref="C523:E523"/>
    <mergeCell ref="F523:H523"/>
    <mergeCell ref="L523:N523"/>
    <mergeCell ref="C522:E522"/>
    <mergeCell ref="C524:E524"/>
    <mergeCell ref="C526:E526"/>
    <mergeCell ref="C527:E527"/>
    <mergeCell ref="L522:N522"/>
    <mergeCell ref="L524:N524"/>
    <mergeCell ref="L526:N526"/>
    <mergeCell ref="L527:N527"/>
    <mergeCell ref="I523:K523"/>
    <mergeCell ref="I525:K525"/>
    <mergeCell ref="I528:K528"/>
    <mergeCell ref="F553:H553"/>
    <mergeCell ref="L553:N553"/>
    <mergeCell ref="B565:S565"/>
    <mergeCell ref="C566:E566"/>
    <mergeCell ref="F566:H566"/>
    <mergeCell ref="L566:N566"/>
    <mergeCell ref="C530:E530"/>
    <mergeCell ref="F530:H530"/>
    <mergeCell ref="L530:N530"/>
    <mergeCell ref="C535:E535"/>
    <mergeCell ref="F535:H535"/>
    <mergeCell ref="L535:N535"/>
    <mergeCell ref="C540:E540"/>
    <mergeCell ref="C541:E541"/>
    <mergeCell ref="C542:E542"/>
    <mergeCell ref="C543:E543"/>
    <mergeCell ref="C544:E544"/>
    <mergeCell ref="C545:E545"/>
    <mergeCell ref="C546:E546"/>
    <mergeCell ref="C547:E547"/>
    <mergeCell ref="C548:E548"/>
    <mergeCell ref="C549:E549"/>
    <mergeCell ref="C550:E550"/>
    <mergeCell ref="C551:E551"/>
    <mergeCell ref="C552:E552"/>
    <mergeCell ref="C554:E554"/>
    <mergeCell ref="C555:E555"/>
    <mergeCell ref="C556:E556"/>
    <mergeCell ref="C557:E557"/>
    <mergeCell ref="C558:E558"/>
    <mergeCell ref="C559:E559"/>
    <mergeCell ref="C560:E560"/>
    <mergeCell ref="L638:N638"/>
    <mergeCell ref="I639:K639"/>
    <mergeCell ref="L639:N639"/>
    <mergeCell ref="I640:K640"/>
    <mergeCell ref="L640:N640"/>
    <mergeCell ref="I641:K641"/>
    <mergeCell ref="L641:N641"/>
    <mergeCell ref="C635:E635"/>
    <mergeCell ref="C637:E637"/>
    <mergeCell ref="C638:E638"/>
    <mergeCell ref="C639:E639"/>
    <mergeCell ref="C640:E640"/>
    <mergeCell ref="C641:E641"/>
    <mergeCell ref="I635:K635"/>
    <mergeCell ref="L635:N635"/>
    <mergeCell ref="L643:N645"/>
    <mergeCell ref="C632:E632"/>
    <mergeCell ref="C645:E645"/>
    <mergeCell ref="I644:K644"/>
    <mergeCell ref="I645:K645"/>
    <mergeCell ref="C23:E23"/>
    <mergeCell ref="F23:H23"/>
    <mergeCell ref="O22:S22"/>
    <mergeCell ref="O23:S23"/>
    <mergeCell ref="L23:N23"/>
    <mergeCell ref="C24:E24"/>
    <mergeCell ref="F24:H24"/>
    <mergeCell ref="L24:N24"/>
    <mergeCell ref="O24:S24"/>
    <mergeCell ref="B389:S389"/>
    <mergeCell ref="B358:S358"/>
    <mergeCell ref="F28:H28"/>
    <mergeCell ref="L28:N28"/>
    <mergeCell ref="O28:S28"/>
    <mergeCell ref="C31:E31"/>
    <mergeCell ref="F31:H31"/>
    <mergeCell ref="L31:N31"/>
    <mergeCell ref="O31:S31"/>
    <mergeCell ref="C28:E28"/>
    <mergeCell ref="C29:E29"/>
    <mergeCell ref="C32:E32"/>
    <mergeCell ref="F32:H32"/>
    <mergeCell ref="L32:N32"/>
    <mergeCell ref="O32:S32"/>
    <mergeCell ref="C33:E33"/>
    <mergeCell ref="F33:H33"/>
    <mergeCell ref="L33:N33"/>
    <mergeCell ref="O33:S33"/>
    <mergeCell ref="C34:E34"/>
    <mergeCell ref="F29:H29"/>
    <mergeCell ref="L29:N29"/>
    <mergeCell ref="O29:S29"/>
    <mergeCell ref="O34:S34"/>
    <mergeCell ref="C36:E36"/>
    <mergeCell ref="F36:H36"/>
    <mergeCell ref="L36:N36"/>
    <mergeCell ref="O36:S36"/>
    <mergeCell ref="C37:E37"/>
    <mergeCell ref="F37:H37"/>
    <mergeCell ref="L37:N37"/>
    <mergeCell ref="O37:S37"/>
    <mergeCell ref="O38:S38"/>
    <mergeCell ref="C40:E40"/>
    <mergeCell ref="F40:H40"/>
    <mergeCell ref="L40:N40"/>
    <mergeCell ref="O40:S40"/>
    <mergeCell ref="C39:E39"/>
    <mergeCell ref="F39:H39"/>
    <mergeCell ref="L39:N39"/>
    <mergeCell ref="O39:S39"/>
    <mergeCell ref="O42:S42"/>
    <mergeCell ref="C48:E48"/>
    <mergeCell ref="F48:H48"/>
    <mergeCell ref="L48:N48"/>
    <mergeCell ref="O48:S48"/>
    <mergeCell ref="C49:E49"/>
    <mergeCell ref="F49:H49"/>
    <mergeCell ref="L49:N49"/>
    <mergeCell ref="O49:S49"/>
    <mergeCell ref="O50:S50"/>
    <mergeCell ref="C51:E51"/>
    <mergeCell ref="F51:H51"/>
    <mergeCell ref="L51:N51"/>
    <mergeCell ref="O51:S51"/>
    <mergeCell ref="C43:E43"/>
    <mergeCell ref="C44:E44"/>
    <mergeCell ref="C45:E45"/>
    <mergeCell ref="C46:E46"/>
    <mergeCell ref="C47:E47"/>
    <mergeCell ref="I46:K46"/>
    <mergeCell ref="I47:K47"/>
    <mergeCell ref="L44:N44"/>
    <mergeCell ref="L45:N45"/>
    <mergeCell ref="L46:N46"/>
    <mergeCell ref="L47:N47"/>
    <mergeCell ref="L43:N43"/>
    <mergeCell ref="C53:E53"/>
    <mergeCell ref="F53:H53"/>
    <mergeCell ref="L53:N53"/>
    <mergeCell ref="O53:S53"/>
    <mergeCell ref="C54:E54"/>
    <mergeCell ref="C55:E55"/>
    <mergeCell ref="C56:E56"/>
    <mergeCell ref="C57:E57"/>
    <mergeCell ref="C59:E59"/>
    <mergeCell ref="F59:H59"/>
    <mergeCell ref="L59:N59"/>
    <mergeCell ref="O59:S59"/>
    <mergeCell ref="I60:K60"/>
    <mergeCell ref="O65:S65"/>
    <mergeCell ref="C66:E66"/>
    <mergeCell ref="F66:H66"/>
    <mergeCell ref="L66:N66"/>
    <mergeCell ref="O66:S66"/>
    <mergeCell ref="I53:K53"/>
    <mergeCell ref="I54:K54"/>
    <mergeCell ref="I55:K55"/>
    <mergeCell ref="I56:K56"/>
    <mergeCell ref="I57:K57"/>
    <mergeCell ref="I64:K64"/>
    <mergeCell ref="I59:K59"/>
    <mergeCell ref="L54:N54"/>
    <mergeCell ref="L55:N55"/>
    <mergeCell ref="L56:N56"/>
    <mergeCell ref="L57:N57"/>
    <mergeCell ref="L61:N61"/>
    <mergeCell ref="L62:N62"/>
    <mergeCell ref="L63:N63"/>
    <mergeCell ref="O67:S67"/>
    <mergeCell ref="I65:K65"/>
    <mergeCell ref="I66:K66"/>
    <mergeCell ref="I67:K67"/>
    <mergeCell ref="O68:S68"/>
    <mergeCell ref="C70:E70"/>
    <mergeCell ref="F70:H70"/>
    <mergeCell ref="L70:N70"/>
    <mergeCell ref="O70:S70"/>
    <mergeCell ref="C71:E71"/>
    <mergeCell ref="C72:E72"/>
    <mergeCell ref="C73:E73"/>
    <mergeCell ref="C74:E74"/>
    <mergeCell ref="I68:K68"/>
    <mergeCell ref="I69:K69"/>
    <mergeCell ref="I70:K70"/>
    <mergeCell ref="L71:N71"/>
    <mergeCell ref="L72:N72"/>
    <mergeCell ref="L73:N73"/>
    <mergeCell ref="L74:N74"/>
  </mergeCells>
  <phoneticPr fontId="13" type="noConversion"/>
  <hyperlinks>
    <hyperlink ref="F488" r:id="rId1" display="https://www.antofagasta.co.uk/media/articles/above-and-beyond-employee-wellbeing-to-drive-diversity-and-engagement/" xr:uid="{75A5257E-3B69-49C5-99C7-D605BDD645E3}"/>
    <hyperlink ref="F488:H488" r:id="rId2" display="&quot;Above and beyond: Employee well-being to drive diversity and engagement&quot; Article" xr:uid="{F733351A-5484-476A-A434-ABF45BC16824}"/>
    <hyperlink ref="F275:H275" r:id="rId3" display="Sustainability Report 2024 - Page 27_x000a_2024 Full Year Results" xr:uid="{057FD725-E6F3-4D31-9F1B-62F73383A655}"/>
    <hyperlink ref="F259:H259" r:id="rId4" display="Sustainability Report 2024 - Page 27_x000a_2024 Full Year Results" xr:uid="{121C4624-311B-4D14-9EC3-B7039547F7DB}"/>
    <hyperlink ref="F264:H264" r:id="rId5" display="Sustainability Report 2024 - Page 27_x000a_2024 Full Year Results" xr:uid="{DB9A5E8C-788E-4F5E-B4F6-7B0C98BD6B7F}"/>
    <hyperlink ref="F271:H271" r:id="rId6" display="Sustainability Report 2024 - Page 27_x000a_2024 Full Year Results" xr:uid="{60BC4DF8-1D84-41F1-AF9F-5A89C0E5B427}"/>
    <hyperlink ref="I130" r:id="rId7" xr:uid="{B67C5035-9A56-4BA2-8147-E04711FB926B}"/>
  </hyperlinks>
  <pageMargins left="0.7" right="0.7" top="0.75" bottom="0.75" header="0.3" footer="0.3"/>
  <pageSetup orientation="portrait" r:id="rId8"/>
  <ignoredErrors>
    <ignoredError sqref="B106" twoDigitTextYear="1"/>
  </ignoredErrors>
  <drawing r:id="rId9"/>
  <legacyDrawing r:id="rId1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7111117893"/>
    <pageSetUpPr autoPageBreaks="0"/>
  </sheetPr>
  <dimension ref="A1:BB103"/>
  <sheetViews>
    <sheetView showGridLines="0" topLeftCell="A25" zoomScale="90" zoomScaleNormal="90" workbookViewId="0">
      <selection activeCell="H2" sqref="H2"/>
    </sheetView>
  </sheetViews>
  <sheetFormatPr baseColWidth="10" defaultColWidth="11" defaultRowHeight="15.5" x14ac:dyDescent="0.35"/>
  <cols>
    <col min="1" max="1" width="11" customWidth="1"/>
    <col min="2" max="5" width="20.58203125" customWidth="1"/>
    <col min="6" max="7" width="11" bestFit="1" customWidth="1"/>
    <col min="8" max="11" width="11" customWidth="1"/>
  </cols>
  <sheetData>
    <row r="1" spans="1:54" ht="26.5" thickBot="1" x14ac:dyDescent="0.4">
      <c r="A1" s="3310" t="s">
        <v>0</v>
      </c>
      <c r="B1" s="3310"/>
      <c r="C1" s="3310"/>
      <c r="D1" s="3310"/>
      <c r="E1" s="3310"/>
      <c r="F1" s="38"/>
      <c r="G1" s="38"/>
    </row>
    <row r="2" spans="1:54" ht="16" thickBot="1" x14ac:dyDescent="0.4">
      <c r="A2" s="3310"/>
      <c r="B2" s="3310"/>
      <c r="C2" s="3310"/>
      <c r="D2" s="3310"/>
      <c r="E2" s="3310"/>
      <c r="F2" s="3737" t="s">
        <v>16</v>
      </c>
      <c r="G2" s="3738"/>
    </row>
    <row r="3" spans="1:54" ht="16" thickBot="1" x14ac:dyDescent="0.4">
      <c r="A3" s="3310"/>
      <c r="B3" s="3310"/>
      <c r="C3" s="3310"/>
      <c r="D3" s="3310"/>
      <c r="E3" s="3310"/>
      <c r="F3" s="3737" t="s">
        <v>17</v>
      </c>
      <c r="G3" s="3738"/>
    </row>
    <row r="4" spans="1:54" ht="26" x14ac:dyDescent="0.35">
      <c r="A4" s="3310"/>
      <c r="B4" s="3310"/>
      <c r="C4" s="3310"/>
      <c r="D4" s="3310"/>
      <c r="E4" s="3310"/>
      <c r="F4" s="38"/>
      <c r="G4" s="38"/>
    </row>
    <row r="5" spans="1:54" ht="15.75" customHeight="1" x14ac:dyDescent="0.35"/>
    <row r="6" spans="1:54" ht="15.75" customHeight="1" x14ac:dyDescent="0.35"/>
    <row r="7" spans="1:54" ht="15.75" customHeight="1" x14ac:dyDescent="0.35">
      <c r="A7" s="3739" t="s">
        <v>1313</v>
      </c>
      <c r="B7" s="3739"/>
      <c r="C7" s="3739"/>
      <c r="D7" s="3739"/>
      <c r="E7" s="3739"/>
    </row>
    <row r="8" spans="1:54" x14ac:dyDescent="0.35">
      <c r="A8" s="231"/>
      <c r="B8" s="3740"/>
      <c r="C8" s="3740"/>
      <c r="D8" s="231"/>
      <c r="E8" s="231"/>
      <c r="F8" s="231"/>
      <c r="G8" s="231"/>
      <c r="H8" s="231"/>
      <c r="I8" s="231"/>
      <c r="J8" s="231"/>
      <c r="K8" s="231"/>
      <c r="L8" s="231"/>
      <c r="M8" s="231"/>
      <c r="N8" s="231"/>
      <c r="O8" s="231"/>
      <c r="Q8" s="658"/>
    </row>
    <row r="9" spans="1:54" x14ac:dyDescent="0.3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x14ac:dyDescent="0.35">
      <c r="A10" s="2"/>
      <c r="B10" s="3736" t="s">
        <v>1314</v>
      </c>
      <c r="C10" s="3736"/>
      <c r="D10" s="3736"/>
      <c r="E10" s="3736"/>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x14ac:dyDescent="0.35">
      <c r="A11" s="2"/>
      <c r="B11" s="2046" t="s">
        <v>1315</v>
      </c>
      <c r="C11" s="2046" t="s">
        <v>1316</v>
      </c>
      <c r="D11" s="2046" t="s">
        <v>1317</v>
      </c>
      <c r="E11" s="2046" t="s">
        <v>1318</v>
      </c>
      <c r="F11" s="2"/>
      <c r="G11" s="2"/>
      <c r="H11" s="2046" t="s">
        <v>1319</v>
      </c>
      <c r="I11" s="2046" t="s">
        <v>1320</v>
      </c>
      <c r="J11" s="2046" t="s">
        <v>1321</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x14ac:dyDescent="0.35">
      <c r="A12" s="2"/>
      <c r="B12" s="2047">
        <v>2024</v>
      </c>
      <c r="C12" s="2048">
        <v>0</v>
      </c>
      <c r="D12" s="2049">
        <v>0</v>
      </c>
      <c r="E12" s="2048">
        <v>0</v>
      </c>
      <c r="F12" s="2"/>
      <c r="G12" s="2047">
        <v>2018</v>
      </c>
      <c r="H12" s="2049">
        <v>1</v>
      </c>
      <c r="I12" s="2049">
        <v>0</v>
      </c>
      <c r="J12" s="2049">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x14ac:dyDescent="0.35">
      <c r="A13" s="2"/>
      <c r="B13" s="2047">
        <v>2023</v>
      </c>
      <c r="C13" s="2048">
        <v>0</v>
      </c>
      <c r="D13" s="2049">
        <v>0</v>
      </c>
      <c r="E13" s="2048">
        <v>0</v>
      </c>
      <c r="F13" s="2"/>
      <c r="G13" s="2047">
        <v>2019</v>
      </c>
      <c r="H13" s="2049">
        <v>0</v>
      </c>
      <c r="I13" s="2049">
        <v>0</v>
      </c>
      <c r="J13" s="2049">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x14ac:dyDescent="0.35">
      <c r="A14" s="2"/>
      <c r="B14" s="2047">
        <v>2022</v>
      </c>
      <c r="C14" s="2049">
        <v>0</v>
      </c>
      <c r="D14" s="2049">
        <v>0</v>
      </c>
      <c r="E14" s="2049">
        <v>0</v>
      </c>
      <c r="F14" s="2"/>
      <c r="G14" s="2047">
        <v>2020</v>
      </c>
      <c r="H14" s="2049">
        <v>0</v>
      </c>
      <c r="I14" s="2049">
        <v>0</v>
      </c>
      <c r="J14" s="2049">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x14ac:dyDescent="0.35">
      <c r="A15" s="2"/>
      <c r="B15" s="2047">
        <v>2021</v>
      </c>
      <c r="C15" s="2049">
        <v>1</v>
      </c>
      <c r="D15" s="2049">
        <v>0</v>
      </c>
      <c r="E15" s="2049">
        <v>1</v>
      </c>
      <c r="F15" s="2"/>
      <c r="G15" s="2047">
        <v>2021</v>
      </c>
      <c r="H15" s="2049">
        <v>1</v>
      </c>
      <c r="I15" s="2049">
        <v>0</v>
      </c>
      <c r="J15" s="2049">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x14ac:dyDescent="0.35">
      <c r="A16" s="2"/>
      <c r="B16" s="2047">
        <v>2020</v>
      </c>
      <c r="C16" s="2049">
        <v>0</v>
      </c>
      <c r="D16" s="2049">
        <v>0</v>
      </c>
      <c r="E16" s="2049">
        <v>0</v>
      </c>
      <c r="F16" s="2"/>
      <c r="G16" s="2047">
        <v>2022</v>
      </c>
      <c r="H16" s="2049">
        <v>0</v>
      </c>
      <c r="I16" s="2049">
        <v>0</v>
      </c>
      <c r="J16" s="2049">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x14ac:dyDescent="0.35">
      <c r="A17" s="2"/>
      <c r="B17" s="2047">
        <v>2019</v>
      </c>
      <c r="C17" s="2049">
        <v>0</v>
      </c>
      <c r="D17" s="2049">
        <v>0</v>
      </c>
      <c r="E17" s="2049">
        <v>0</v>
      </c>
      <c r="F17" s="2"/>
      <c r="G17" s="2047">
        <v>2023</v>
      </c>
      <c r="H17" s="2048">
        <v>0</v>
      </c>
      <c r="I17" s="2049">
        <v>0</v>
      </c>
      <c r="J17" s="2049">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x14ac:dyDescent="0.35">
      <c r="A18" s="2"/>
      <c r="B18" s="2047">
        <v>2018</v>
      </c>
      <c r="C18" s="2049">
        <v>1</v>
      </c>
      <c r="D18" s="2049">
        <v>0</v>
      </c>
      <c r="E18" s="2049">
        <v>1</v>
      </c>
      <c r="F18" s="2"/>
      <c r="G18" s="2047">
        <v>2024</v>
      </c>
      <c r="H18" s="2048">
        <f>C12</f>
        <v>0</v>
      </c>
      <c r="I18" s="2048">
        <f>D12</f>
        <v>0</v>
      </c>
      <c r="J18" s="2048">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x14ac:dyDescent="0.3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x14ac:dyDescent="0.3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x14ac:dyDescent="0.3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x14ac:dyDescent="0.3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x14ac:dyDescent="0.3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x14ac:dyDescent="0.3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x14ac:dyDescent="0.35">
      <c r="A25" s="2"/>
      <c r="B25" s="3736" t="s">
        <v>1314</v>
      </c>
      <c r="C25" s="3736"/>
      <c r="D25" s="3736"/>
      <c r="E25" s="3736"/>
      <c r="F25" s="2"/>
      <c r="G25" s="2"/>
      <c r="H25" s="2046" t="s">
        <v>1322</v>
      </c>
      <c r="I25" s="2046" t="s">
        <v>1323</v>
      </c>
      <c r="J25" s="2046" t="s">
        <v>1324</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x14ac:dyDescent="0.35">
      <c r="A26" s="2"/>
      <c r="B26" s="2046" t="s">
        <v>1325</v>
      </c>
      <c r="C26" s="2046" t="s">
        <v>1316</v>
      </c>
      <c r="D26" s="2046" t="s">
        <v>1317</v>
      </c>
      <c r="E26" s="2046" t="s">
        <v>1318</v>
      </c>
      <c r="F26" s="2"/>
      <c r="G26" s="2047">
        <v>2020</v>
      </c>
      <c r="H26" s="2050">
        <f>C31</f>
        <v>71</v>
      </c>
      <c r="I26" s="2050">
        <f>D31</f>
        <v>15</v>
      </c>
      <c r="J26" s="2050">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x14ac:dyDescent="0.35">
      <c r="A27" s="2"/>
      <c r="B27" s="2047">
        <v>2024</v>
      </c>
      <c r="C27" s="2051" t="e">
        <f>#REF!</f>
        <v>#REF!</v>
      </c>
      <c r="D27" s="2051" t="e">
        <f>#REF!</f>
        <v>#REF!</v>
      </c>
      <c r="E27" s="2051" t="e">
        <f>#REF!</f>
        <v>#REF!</v>
      </c>
      <c r="F27" s="2"/>
      <c r="G27" s="2047">
        <v>2021</v>
      </c>
      <c r="H27" s="2050">
        <f>C30</f>
        <v>57</v>
      </c>
      <c r="I27" s="2050">
        <f>D30</f>
        <v>8</v>
      </c>
      <c r="J27" s="2050">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x14ac:dyDescent="0.35">
      <c r="A28" s="2"/>
      <c r="B28" s="2047">
        <v>2023</v>
      </c>
      <c r="C28" s="2051">
        <v>29</v>
      </c>
      <c r="D28" s="2050">
        <v>5</v>
      </c>
      <c r="E28" s="2051">
        <v>34</v>
      </c>
      <c r="F28" s="2"/>
      <c r="G28" s="2047">
        <v>2022</v>
      </c>
      <c r="H28" s="2050">
        <f>C29</f>
        <v>36</v>
      </c>
      <c r="I28" s="2050">
        <f>D29</f>
        <v>6</v>
      </c>
      <c r="J28" s="2050">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x14ac:dyDescent="0.35">
      <c r="A29" s="2"/>
      <c r="B29" s="2047">
        <v>2022</v>
      </c>
      <c r="C29" s="2050">
        <v>36</v>
      </c>
      <c r="D29" s="2050">
        <v>6</v>
      </c>
      <c r="E29" s="2050">
        <v>42</v>
      </c>
      <c r="F29" s="2"/>
      <c r="G29" s="2047">
        <v>2023</v>
      </c>
      <c r="H29" s="2051">
        <f>C28</f>
        <v>29</v>
      </c>
      <c r="I29" s="2051">
        <f>D28</f>
        <v>5</v>
      </c>
      <c r="J29" s="2051">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x14ac:dyDescent="0.35">
      <c r="A30" s="2"/>
      <c r="B30" s="2047">
        <v>2021</v>
      </c>
      <c r="C30" s="2050">
        <v>57</v>
      </c>
      <c r="D30" s="2050">
        <v>8</v>
      </c>
      <c r="E30" s="2050">
        <v>65</v>
      </c>
      <c r="F30" s="2"/>
      <c r="G30" s="2047">
        <v>2024</v>
      </c>
      <c r="H30" s="2051" t="e">
        <f>C27</f>
        <v>#REF!</v>
      </c>
      <c r="I30" s="2051" t="e">
        <f>D27</f>
        <v>#REF!</v>
      </c>
      <c r="J30" s="2051" t="e">
        <f>E27</f>
        <v>#REF!</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x14ac:dyDescent="0.35">
      <c r="A31" s="2"/>
      <c r="B31" s="2047">
        <v>2020</v>
      </c>
      <c r="C31" s="2050">
        <v>71</v>
      </c>
      <c r="D31" s="2050">
        <v>15</v>
      </c>
      <c r="E31" s="2050">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x14ac:dyDescent="0.35">
      <c r="A32" s="2"/>
      <c r="B32" s="2047"/>
      <c r="C32" s="2050"/>
      <c r="D32" s="2050"/>
      <c r="E32" s="2050"/>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x14ac:dyDescent="0.35">
      <c r="A33" s="2"/>
      <c r="B33" s="2047"/>
      <c r="C33" s="2050"/>
      <c r="D33" s="2052"/>
      <c r="E33" s="2050"/>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x14ac:dyDescent="0.35">
      <c r="A34" s="2"/>
      <c r="B34" s="2"/>
      <c r="C34" s="2053"/>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x14ac:dyDescent="0.3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x14ac:dyDescent="0.3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x14ac:dyDescent="0.3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x14ac:dyDescent="0.35">
      <c r="A38" s="2"/>
      <c r="B38" s="2"/>
      <c r="C38" s="2"/>
      <c r="D38" s="2"/>
      <c r="E38" s="2"/>
      <c r="F38" s="2"/>
      <c r="G38" s="2"/>
      <c r="H38" s="2046" t="s">
        <v>1326</v>
      </c>
      <c r="I38" s="2046" t="s">
        <v>1327</v>
      </c>
      <c r="J38" s="2046" t="s">
        <v>1328</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x14ac:dyDescent="0.35">
      <c r="A39" s="2"/>
      <c r="B39" s="3736" t="s">
        <v>1329</v>
      </c>
      <c r="C39" s="3736"/>
      <c r="D39" s="3736"/>
      <c r="E39" s="3736"/>
      <c r="F39" s="2"/>
      <c r="G39" s="2047">
        <v>2018</v>
      </c>
      <c r="H39" s="2054">
        <f>C47</f>
        <v>8.7999999999999995E-2</v>
      </c>
      <c r="I39" s="2054">
        <f>D47</f>
        <v>0.09</v>
      </c>
      <c r="J39" s="2054">
        <f>E47</f>
        <v>8.8412282055238392E-2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x14ac:dyDescent="0.35">
      <c r="A40" s="2"/>
      <c r="B40" s="2046" t="s">
        <v>1330</v>
      </c>
      <c r="C40" s="2046" t="s">
        <v>1316</v>
      </c>
      <c r="D40" s="2046" t="s">
        <v>1317</v>
      </c>
      <c r="E40" s="2046" t="s">
        <v>1318</v>
      </c>
      <c r="F40" s="2"/>
      <c r="G40" s="2047">
        <v>2019</v>
      </c>
      <c r="H40" s="2054">
        <f>C46</f>
        <v>0.10199999999999998</v>
      </c>
      <c r="I40" s="2054">
        <f>D46</f>
        <v>0.11</v>
      </c>
      <c r="J40" s="2054">
        <f>E46</f>
        <v>0.10355695632597929</v>
      </c>
      <c r="K40" s="2055" t="s">
        <v>1331</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x14ac:dyDescent="0.35">
      <c r="A41" s="2"/>
      <c r="B41" s="2047">
        <v>2024</v>
      </c>
      <c r="C41" s="2056">
        <v>0.27000879507475811</v>
      </c>
      <c r="D41" s="2056">
        <v>0.24376947040498442</v>
      </c>
      <c r="E41" s="2056">
        <v>0.26621371216800493</v>
      </c>
      <c r="F41" s="2"/>
      <c r="G41" s="2047">
        <v>2020</v>
      </c>
      <c r="H41" s="2054">
        <f>C45</f>
        <v>0.14734121122599705</v>
      </c>
      <c r="I41" s="2054">
        <f>D45</f>
        <v>0.13616071428571427</v>
      </c>
      <c r="J41" s="2054">
        <f>E45</f>
        <v>0.14693327342170301</v>
      </c>
      <c r="K41" s="2057">
        <v>0.3</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x14ac:dyDescent="0.35">
      <c r="A42" s="2"/>
      <c r="B42" s="2047">
        <v>2023</v>
      </c>
      <c r="C42" s="2056">
        <v>0.23656927426955701</v>
      </c>
      <c r="D42" s="2056">
        <v>0.23143475126171592</v>
      </c>
      <c r="E42" s="2056">
        <v>0.23565071585192829</v>
      </c>
      <c r="F42" s="2"/>
      <c r="G42" s="2047">
        <v>2021</v>
      </c>
      <c r="H42" s="2054">
        <f>C44</f>
        <v>0.17399999999999999</v>
      </c>
      <c r="I42" s="2054">
        <f>D44</f>
        <v>0.16400000000000003</v>
      </c>
      <c r="J42" s="2054">
        <f>E44</f>
        <v>0.17243327213670387</v>
      </c>
      <c r="K42" s="2057">
        <v>0.3</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x14ac:dyDescent="0.35">
      <c r="A43" s="2"/>
      <c r="B43" s="2047">
        <v>2022</v>
      </c>
      <c r="C43" s="2054">
        <v>0.20562130177514792</v>
      </c>
      <c r="D43" s="2054">
        <v>0.19929078014184398</v>
      </c>
      <c r="E43" s="2054">
        <v>0.20443021083533494</v>
      </c>
      <c r="F43" s="2"/>
      <c r="G43" s="2047">
        <v>2022</v>
      </c>
      <c r="H43" s="2054">
        <f>C43</f>
        <v>0.20562130177514792</v>
      </c>
      <c r="I43" s="2054">
        <f>D43</f>
        <v>0.19929078014184398</v>
      </c>
      <c r="J43" s="2054">
        <f>E43</f>
        <v>0.20443021083533494</v>
      </c>
      <c r="K43" s="2057">
        <v>0.3</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x14ac:dyDescent="0.35">
      <c r="A44" s="2"/>
      <c r="B44" s="2047">
        <v>2021</v>
      </c>
      <c r="C44" s="2054">
        <v>0.17399999999999999</v>
      </c>
      <c r="D44" s="2054">
        <v>0.16400000000000003</v>
      </c>
      <c r="E44" s="2054">
        <v>0.17243327213670387</v>
      </c>
      <c r="F44" s="2"/>
      <c r="G44" s="2047">
        <v>2023</v>
      </c>
      <c r="H44" s="2056">
        <f>C42</f>
        <v>0.23656927426955701</v>
      </c>
      <c r="I44" s="2056">
        <f>D42</f>
        <v>0.23143475126171592</v>
      </c>
      <c r="J44" s="2056">
        <f>E42</f>
        <v>0.23565071585192829</v>
      </c>
      <c r="K44" s="2057">
        <v>0.3</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x14ac:dyDescent="0.35">
      <c r="A45" s="2"/>
      <c r="B45" s="2047">
        <v>2020</v>
      </c>
      <c r="C45" s="2054">
        <v>0.14734121122599705</v>
      </c>
      <c r="D45" s="2054">
        <v>0.13616071428571427</v>
      </c>
      <c r="E45" s="2054">
        <v>0.14693327342170301</v>
      </c>
      <c r="F45" s="2"/>
      <c r="G45" s="2047">
        <v>2024</v>
      </c>
      <c r="H45" s="2056">
        <f>C41</f>
        <v>0.27000879507475811</v>
      </c>
      <c r="I45" s="2056">
        <f>D41</f>
        <v>0.24376947040498442</v>
      </c>
      <c r="J45" s="2056">
        <f>E41</f>
        <v>0.26621371216800493</v>
      </c>
      <c r="K45" s="2057">
        <v>0.3</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x14ac:dyDescent="0.35">
      <c r="A46" s="2"/>
      <c r="B46" s="2047">
        <v>2019</v>
      </c>
      <c r="C46" s="2054">
        <v>0.10199999999999998</v>
      </c>
      <c r="D46" s="2054">
        <v>0.11</v>
      </c>
      <c r="E46" s="2054">
        <v>0.10355695632597929</v>
      </c>
      <c r="F46" s="2"/>
      <c r="G46" s="2047">
        <v>2025</v>
      </c>
      <c r="H46" s="2"/>
      <c r="I46" s="2"/>
      <c r="J46" s="2"/>
      <c r="K46" s="2057">
        <v>0.3</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x14ac:dyDescent="0.35">
      <c r="A47" s="2"/>
      <c r="B47" s="2047">
        <v>2018</v>
      </c>
      <c r="C47" s="2054">
        <v>8.7999999999999995E-2</v>
      </c>
      <c r="D47" s="2054">
        <v>0.09</v>
      </c>
      <c r="E47" s="2054">
        <v>8.8412282055238392E-2</v>
      </c>
      <c r="F47" s="2"/>
      <c r="G47" s="2"/>
      <c r="H47" s="2"/>
      <c r="I47" s="2"/>
      <c r="J47" s="2"/>
      <c r="K47" s="2057">
        <v>0.3</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x14ac:dyDescent="0.35">
      <c r="A48" s="2"/>
      <c r="B48" s="2"/>
      <c r="C48" s="2"/>
      <c r="D48" s="2"/>
      <c r="E48" s="2"/>
      <c r="F48" s="2"/>
      <c r="G48" s="2"/>
      <c r="H48" s="2"/>
      <c r="I48" s="2"/>
      <c r="J48" s="2"/>
      <c r="K48" s="2057">
        <v>0.3</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x14ac:dyDescent="0.35">
      <c r="A49" s="2"/>
      <c r="B49" s="2"/>
      <c r="C49" s="2"/>
      <c r="D49" s="2"/>
      <c r="E49" s="2"/>
      <c r="F49" s="2"/>
      <c r="G49" s="2"/>
      <c r="H49" s="2"/>
      <c r="I49" s="2"/>
      <c r="J49" s="2"/>
      <c r="K49" s="2057">
        <v>0.3</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x14ac:dyDescent="0.3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x14ac:dyDescent="0.35">
      <c r="A51" s="2"/>
      <c r="B51" s="2"/>
      <c r="C51" s="2"/>
      <c r="D51" s="2"/>
      <c r="E51" s="2"/>
      <c r="F51" s="2"/>
      <c r="G51" s="2"/>
      <c r="H51" s="2058" t="s">
        <v>1332</v>
      </c>
      <c r="I51" s="2058" t="s">
        <v>1333</v>
      </c>
      <c r="J51" s="2058" t="s">
        <v>1334</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x14ac:dyDescent="0.35">
      <c r="A52" s="2"/>
      <c r="B52" s="2"/>
      <c r="C52" s="2"/>
      <c r="D52" s="2"/>
      <c r="E52" s="2"/>
      <c r="F52" s="2"/>
      <c r="G52" s="2047">
        <v>2018</v>
      </c>
      <c r="H52" s="2054">
        <f>C61</f>
        <v>1E-3</v>
      </c>
      <c r="I52" s="2054">
        <f>D61</f>
        <v>0</v>
      </c>
      <c r="J52" s="2054">
        <f>E61</f>
        <v>7.885493727886779E-4</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1769" customFormat="1" ht="18.5" x14ac:dyDescent="0.35">
      <c r="A53" s="2"/>
      <c r="B53" s="3736" t="s">
        <v>1329</v>
      </c>
      <c r="C53" s="3736"/>
      <c r="D53" s="3736"/>
      <c r="E53" s="3736"/>
      <c r="F53" s="2"/>
      <c r="G53" s="2047">
        <v>2019</v>
      </c>
      <c r="H53" s="2054">
        <f>C60</f>
        <v>5.0000000000000001E-3</v>
      </c>
      <c r="I53" s="2054">
        <f>D60</f>
        <v>0.01</v>
      </c>
      <c r="J53" s="2054">
        <f>E60</f>
        <v>6.0669994862901522E-3</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1769" customFormat="1" ht="46.5" x14ac:dyDescent="0.35">
      <c r="A54" s="2"/>
      <c r="B54" s="2046" t="s">
        <v>1335</v>
      </c>
      <c r="C54" s="2046" t="s">
        <v>1316</v>
      </c>
      <c r="D54" s="2046" t="s">
        <v>1317</v>
      </c>
      <c r="E54" s="2046" t="s">
        <v>1318</v>
      </c>
      <c r="F54" s="2"/>
      <c r="G54" s="2047">
        <v>2020</v>
      </c>
      <c r="H54" s="2054">
        <f>C59</f>
        <v>1.2E-2</v>
      </c>
      <c r="I54" s="2054">
        <f>D59</f>
        <v>1.0355029585798817E-2</v>
      </c>
      <c r="J54" s="2054">
        <f>E59</f>
        <v>8.9742629621308578E-3</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1769" customFormat="1" x14ac:dyDescent="0.35">
      <c r="A55" s="2"/>
      <c r="B55" s="2047">
        <v>2024</v>
      </c>
      <c r="C55" s="2056">
        <v>1.6012922262922263E-2</v>
      </c>
      <c r="D55" s="2056">
        <v>1.5699999999999999E-2</v>
      </c>
      <c r="E55" s="2056">
        <v>1.5971606033717833E-2</v>
      </c>
      <c r="F55" s="2"/>
      <c r="G55" s="2047">
        <v>2021</v>
      </c>
      <c r="H55" s="2054">
        <f>C58</f>
        <v>1.1995827538247567E-2</v>
      </c>
      <c r="I55" s="2054">
        <f>D58</f>
        <v>1.0999999999999999E-2</v>
      </c>
      <c r="J55" s="2054">
        <f>E58</f>
        <v>1.1802531329162343E-2</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1769" customFormat="1" x14ac:dyDescent="0.35">
      <c r="A56" s="2"/>
      <c r="B56" s="2047">
        <v>2023</v>
      </c>
      <c r="C56" s="2056">
        <v>1.4321979827050217E-2</v>
      </c>
      <c r="D56" s="2056">
        <v>1.4279801292311737E-2</v>
      </c>
      <c r="E56" s="2056">
        <v>1.4314137687644113E-2</v>
      </c>
      <c r="F56" s="2"/>
      <c r="G56" s="2047">
        <v>2022</v>
      </c>
      <c r="H56" s="2054">
        <f>C57</f>
        <v>1.2999999999999999E-2</v>
      </c>
      <c r="I56" s="2054">
        <f>D57</f>
        <v>1.2749999999999999E-2</v>
      </c>
      <c r="J56" s="2054">
        <f>E57</f>
        <v>1.2952328267966341E-2</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1769" customFormat="1" x14ac:dyDescent="0.35">
      <c r="A57" s="2"/>
      <c r="B57" s="2047">
        <v>2022</v>
      </c>
      <c r="C57" s="2054">
        <v>1.2999999999999999E-2</v>
      </c>
      <c r="D57" s="2054">
        <v>1.2749999999999999E-2</v>
      </c>
      <c r="E57" s="2054">
        <v>1.2952328267966341E-2</v>
      </c>
      <c r="F57" s="2"/>
      <c r="G57" s="2047">
        <v>2023</v>
      </c>
      <c r="H57" s="2056">
        <f>C56</f>
        <v>1.4321979827050217E-2</v>
      </c>
      <c r="I57" s="2056">
        <f>D56</f>
        <v>1.4279801292311737E-2</v>
      </c>
      <c r="J57" s="2056">
        <f>E56</f>
        <v>1.4314137687644113E-2</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1769" customFormat="1" x14ac:dyDescent="0.35">
      <c r="A58" s="2"/>
      <c r="B58" s="2047">
        <v>2021</v>
      </c>
      <c r="C58" s="2054">
        <v>1.1995827538247567E-2</v>
      </c>
      <c r="D58" s="2054">
        <v>1.0999999999999999E-2</v>
      </c>
      <c r="E58" s="2054">
        <v>1.1802531329162343E-2</v>
      </c>
      <c r="F58" s="2"/>
      <c r="G58" s="2047">
        <v>2024</v>
      </c>
      <c r="H58" s="2056">
        <f>C55</f>
        <v>1.6012922262922263E-2</v>
      </c>
      <c r="I58" s="2056">
        <f>D55</f>
        <v>1.5699999999999999E-2</v>
      </c>
      <c r="J58" s="2056">
        <f>E55</f>
        <v>1.5971606033717833E-2</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1769" customFormat="1" x14ac:dyDescent="0.35">
      <c r="A59" s="2"/>
      <c r="B59" s="2047">
        <v>2020</v>
      </c>
      <c r="C59" s="2054">
        <v>1.2E-2</v>
      </c>
      <c r="D59" s="2054">
        <v>1.0355029585798817E-2</v>
      </c>
      <c r="E59" s="2054">
        <v>8.9742629621308578E-3</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1769" customFormat="1" x14ac:dyDescent="0.35">
      <c r="A60" s="2"/>
      <c r="B60" s="2047">
        <v>2019</v>
      </c>
      <c r="C60" s="2054">
        <v>5.0000000000000001E-3</v>
      </c>
      <c r="D60" s="2054">
        <v>0.01</v>
      </c>
      <c r="E60" s="2054">
        <v>6.0669994862901522E-3</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1769" customFormat="1" x14ac:dyDescent="0.35">
      <c r="A61" s="2"/>
      <c r="B61" s="2047">
        <v>2018</v>
      </c>
      <c r="C61" s="2054">
        <v>1E-3</v>
      </c>
      <c r="D61" s="2054">
        <v>0</v>
      </c>
      <c r="E61" s="2054">
        <v>7.885493727886779E-4</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1769" customFormat="1" x14ac:dyDescent="0.3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1769" customFormat="1" x14ac:dyDescent="0.3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1769" customFormat="1" ht="62" x14ac:dyDescent="0.35">
      <c r="A64" s="2"/>
      <c r="B64" s="2"/>
      <c r="C64" s="2"/>
      <c r="D64" s="2"/>
      <c r="E64" s="2"/>
      <c r="F64" s="2"/>
      <c r="G64" s="2"/>
      <c r="H64" s="2046" t="s">
        <v>1336</v>
      </c>
      <c r="I64" s="2046" t="s">
        <v>1337</v>
      </c>
      <c r="J64" s="2046" t="s">
        <v>1338</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1769" customFormat="1" x14ac:dyDescent="0.35">
      <c r="A65" s="2"/>
      <c r="B65" s="2"/>
      <c r="C65" s="2"/>
      <c r="D65" s="2"/>
      <c r="E65" s="2"/>
      <c r="F65" s="2"/>
      <c r="G65" s="2047">
        <v>2018</v>
      </c>
      <c r="H65" s="2059" t="e">
        <f>C75</f>
        <v>#REF!</v>
      </c>
      <c r="I65" s="2059" t="e">
        <f>D75</f>
        <v>#REF!</v>
      </c>
      <c r="J65" s="2059"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1769" customFormat="1" x14ac:dyDescent="0.35">
      <c r="A66" s="2"/>
      <c r="B66" s="2"/>
      <c r="C66" s="2"/>
      <c r="D66" s="2"/>
      <c r="E66" s="2"/>
      <c r="F66" s="2"/>
      <c r="G66" s="2047">
        <v>2019</v>
      </c>
      <c r="H66" s="2059" t="e">
        <f>C74</f>
        <v>#REF!</v>
      </c>
      <c r="I66" s="2059" t="e">
        <f>D74</f>
        <v>#REF!</v>
      </c>
      <c r="J66" s="2059"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1769" customFormat="1" ht="18.5" x14ac:dyDescent="0.35">
      <c r="A67" s="2"/>
      <c r="B67" s="3736" t="s">
        <v>1339</v>
      </c>
      <c r="C67" s="3736"/>
      <c r="D67" s="3736"/>
      <c r="E67" s="3736"/>
      <c r="F67" s="2"/>
      <c r="G67" s="2047">
        <v>2020</v>
      </c>
      <c r="H67" s="2059" t="e">
        <f>C73</f>
        <v>#REF!</v>
      </c>
      <c r="I67" s="2059" t="e">
        <f>D73</f>
        <v>#REF!</v>
      </c>
      <c r="J67" s="2059"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1769" customFormat="1" ht="31" x14ac:dyDescent="0.35">
      <c r="A68" s="2"/>
      <c r="B68" s="2046" t="s">
        <v>1340</v>
      </c>
      <c r="C68" s="2046" t="s">
        <v>1316</v>
      </c>
      <c r="D68" s="2046" t="s">
        <v>1317</v>
      </c>
      <c r="E68" s="2046" t="s">
        <v>1318</v>
      </c>
      <c r="F68" s="2"/>
      <c r="G68" s="2047">
        <v>2021</v>
      </c>
      <c r="H68" s="2059" t="e">
        <f>C72</f>
        <v>#REF!</v>
      </c>
      <c r="I68" s="2059" t="e">
        <f>D72</f>
        <v>#REF!</v>
      </c>
      <c r="J68" s="2059"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1769" customFormat="1" x14ac:dyDescent="0.35">
      <c r="A69" s="2"/>
      <c r="B69" s="2047">
        <v>2024</v>
      </c>
      <c r="C69" s="2060">
        <v>0</v>
      </c>
      <c r="D69" s="2060">
        <v>0</v>
      </c>
      <c r="E69" s="2060">
        <v>0</v>
      </c>
      <c r="F69" s="2"/>
      <c r="G69" s="2047">
        <v>2022</v>
      </c>
      <c r="H69" s="2059" t="e">
        <f>C71</f>
        <v>#REF!</v>
      </c>
      <c r="I69" s="2059" t="e">
        <f>D71</f>
        <v>#REF!</v>
      </c>
      <c r="J69" s="2059"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1769" customFormat="1" x14ac:dyDescent="0.35">
      <c r="A70" s="2"/>
      <c r="B70" s="2047">
        <v>2023</v>
      </c>
      <c r="C70" s="2060" t="e">
        <v>#REF!</v>
      </c>
      <c r="D70" s="2060" t="e">
        <v>#REF!</v>
      </c>
      <c r="E70" s="2060" t="e">
        <v>#REF!</v>
      </c>
      <c r="F70" s="2"/>
      <c r="G70" s="2047">
        <v>2023</v>
      </c>
      <c r="H70" s="2060" t="e">
        <f>C70</f>
        <v>#REF!</v>
      </c>
      <c r="I70" s="2060" t="e">
        <f>D70</f>
        <v>#REF!</v>
      </c>
      <c r="J70" s="2060"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1769" customFormat="1" x14ac:dyDescent="0.35">
      <c r="A71" s="2"/>
      <c r="B71" s="2047">
        <v>2022</v>
      </c>
      <c r="C71" s="2059" t="e">
        <v>#REF!</v>
      </c>
      <c r="D71" s="2059" t="e">
        <v>#REF!</v>
      </c>
      <c r="E71" s="2059" t="e">
        <v>#REF!</v>
      </c>
      <c r="F71" s="2"/>
      <c r="G71" s="2047">
        <v>2024</v>
      </c>
      <c r="H71" s="2060">
        <f>C69</f>
        <v>0</v>
      </c>
      <c r="I71" s="2060">
        <f>D69</f>
        <v>0</v>
      </c>
      <c r="J71" s="2060">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1769" customFormat="1" x14ac:dyDescent="0.35">
      <c r="A72" s="2"/>
      <c r="B72" s="2047">
        <v>2021</v>
      </c>
      <c r="C72" s="2059" t="e">
        <v>#REF!</v>
      </c>
      <c r="D72" s="2059" t="e">
        <v>#REF!</v>
      </c>
      <c r="E72" s="2059" t="e">
        <v>#REF!</v>
      </c>
      <c r="F72" s="11"/>
      <c r="G72" s="11"/>
      <c r="H72" s="11"/>
      <c r="I72" s="11"/>
      <c r="J72" s="11"/>
      <c r="K72" s="11"/>
      <c r="L72" s="11"/>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1769" customFormat="1" x14ac:dyDescent="0.35">
      <c r="A73" s="2"/>
      <c r="B73" s="2047">
        <v>2020</v>
      </c>
      <c r="C73" s="2059" t="e">
        <v>#REF!</v>
      </c>
      <c r="D73" s="2059" t="e">
        <v>#REF!</v>
      </c>
      <c r="E73" s="2059" t="e">
        <v>#REF!</v>
      </c>
      <c r="F73" s="2"/>
      <c r="G73" s="2"/>
      <c r="H73" s="2"/>
      <c r="I73" s="2"/>
      <c r="J73" s="2"/>
      <c r="K73" s="2"/>
      <c r="L73" s="11"/>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1769" customFormat="1" x14ac:dyDescent="0.35">
      <c r="A74" s="2"/>
      <c r="B74" s="2047">
        <v>2019</v>
      </c>
      <c r="C74" s="2059" t="e">
        <v>#REF!</v>
      </c>
      <c r="D74" s="2059" t="e">
        <v>#REF!</v>
      </c>
      <c r="E74" s="2059" t="e">
        <v>#REF!</v>
      </c>
      <c r="F74" s="2"/>
      <c r="G74" s="2"/>
      <c r="H74" s="2"/>
      <c r="I74" s="2"/>
      <c r="J74" s="2"/>
      <c r="K74" s="2"/>
      <c r="L74" s="11"/>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1769" customFormat="1" x14ac:dyDescent="0.35">
      <c r="A75" s="2"/>
      <c r="B75" s="2047">
        <v>2018</v>
      </c>
      <c r="C75" s="2059" t="e">
        <v>#REF!</v>
      </c>
      <c r="D75" s="2059" t="e">
        <v>#REF!</v>
      </c>
      <c r="E75" s="2059" t="e">
        <v>#REF!</v>
      </c>
      <c r="F75" s="2"/>
      <c r="G75" s="2"/>
      <c r="H75" s="2"/>
      <c r="I75" s="2"/>
      <c r="J75" s="2"/>
      <c r="K75" s="2"/>
      <c r="L75" s="11"/>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1769" customFormat="1" ht="93" x14ac:dyDescent="0.35">
      <c r="A76" s="2"/>
      <c r="B76" s="2"/>
      <c r="C76" s="2"/>
      <c r="D76" s="2"/>
      <c r="E76" s="2"/>
      <c r="F76" s="2"/>
      <c r="G76" s="2"/>
      <c r="H76" s="2046" t="s">
        <v>1341</v>
      </c>
      <c r="I76" s="2046" t="s">
        <v>1342</v>
      </c>
      <c r="J76" s="2046" t="s">
        <v>1343</v>
      </c>
      <c r="K76" s="2"/>
      <c r="L76" s="11"/>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1769" customFormat="1" x14ac:dyDescent="0.35">
      <c r="A77" s="2"/>
      <c r="B77" s="2"/>
      <c r="C77" s="2"/>
      <c r="D77" s="2"/>
      <c r="E77" s="2"/>
      <c r="F77" s="2"/>
      <c r="G77" s="2047">
        <v>2018</v>
      </c>
      <c r="H77" s="2059">
        <f>C88</f>
        <v>0</v>
      </c>
      <c r="I77" s="2059">
        <f>D88</f>
        <v>0</v>
      </c>
      <c r="J77" s="2059">
        <f>E88</f>
        <v>0</v>
      </c>
      <c r="K77" s="2"/>
      <c r="L77" s="11"/>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1769" customFormat="1" x14ac:dyDescent="0.35">
      <c r="A78" s="2"/>
      <c r="B78" s="2"/>
      <c r="C78" s="2"/>
      <c r="D78" s="2"/>
      <c r="E78" s="2"/>
      <c r="F78" s="2"/>
      <c r="G78" s="2047">
        <v>2019</v>
      </c>
      <c r="H78" s="2059">
        <f>C87</f>
        <v>0</v>
      </c>
      <c r="I78" s="2059">
        <f>D87</f>
        <v>0</v>
      </c>
      <c r="J78" s="2059">
        <f>E87</f>
        <v>0</v>
      </c>
      <c r="K78" s="2"/>
      <c r="L78" s="11"/>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1769" customFormat="1" x14ac:dyDescent="0.35">
      <c r="A79" s="2"/>
      <c r="B79" s="2"/>
      <c r="C79" s="2"/>
      <c r="D79" s="2"/>
      <c r="E79" s="2"/>
      <c r="F79" s="2"/>
      <c r="G79" s="2047">
        <v>2020</v>
      </c>
      <c r="H79" s="2059">
        <f>C86</f>
        <v>2138971</v>
      </c>
      <c r="I79" s="2059">
        <f>D86</f>
        <v>89794</v>
      </c>
      <c r="J79" s="2059">
        <f>E86</f>
        <v>2228765</v>
      </c>
      <c r="K79" s="2"/>
      <c r="L79" s="11"/>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1769" customFormat="1" ht="93" x14ac:dyDescent="0.35">
      <c r="A80" s="2"/>
      <c r="B80" s="3736" t="s">
        <v>1344</v>
      </c>
      <c r="C80" s="3736"/>
      <c r="D80" s="3736"/>
      <c r="E80" s="3736"/>
      <c r="F80" s="2"/>
      <c r="G80" s="2047">
        <v>2021</v>
      </c>
      <c r="H80" s="2059">
        <f>C85</f>
        <v>1956774</v>
      </c>
      <c r="I80" s="2059">
        <f>D85</f>
        <v>91600.68</v>
      </c>
      <c r="J80" s="2059">
        <f>E85</f>
        <v>2048375</v>
      </c>
      <c r="K80" s="2047" t="s">
        <v>1345</v>
      </c>
      <c r="L80" s="11"/>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1769" customFormat="1" ht="31" x14ac:dyDescent="0.35">
      <c r="A81" s="2"/>
      <c r="B81" s="2046" t="s">
        <v>1346</v>
      </c>
      <c r="C81" s="2046" t="s">
        <v>1316</v>
      </c>
      <c r="D81" s="2046" t="s">
        <v>1317</v>
      </c>
      <c r="E81" s="2046" t="s">
        <v>1318</v>
      </c>
      <c r="F81" s="2"/>
      <c r="G81" s="2047">
        <v>2022</v>
      </c>
      <c r="H81" s="2059">
        <f>C84</f>
        <v>1208817</v>
      </c>
      <c r="I81" s="2059">
        <f>D84</f>
        <v>91785</v>
      </c>
      <c r="J81" s="2059">
        <f>E84</f>
        <v>1300602</v>
      </c>
      <c r="K81" s="2"/>
      <c r="L81" s="11"/>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1769" customFormat="1" x14ac:dyDescent="0.35">
      <c r="A82" s="2"/>
      <c r="B82" s="2047">
        <v>2024</v>
      </c>
      <c r="C82" s="2060">
        <f>'Environment '!Q68</f>
        <v>1228927</v>
      </c>
      <c r="D82" s="2060">
        <v>90458</v>
      </c>
      <c r="E82" s="2060">
        <f>'Environment '!S68</f>
        <v>1319822</v>
      </c>
      <c r="F82" s="2"/>
      <c r="G82" s="2047">
        <v>2023</v>
      </c>
      <c r="H82" s="2060">
        <f>C83</f>
        <v>1188402</v>
      </c>
      <c r="I82" s="2060">
        <f>D83</f>
        <v>88476</v>
      </c>
      <c r="J82" s="2060">
        <f>E83</f>
        <v>1276878</v>
      </c>
      <c r="K82" s="2"/>
      <c r="L82" s="11"/>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1769" customFormat="1" x14ac:dyDescent="0.35">
      <c r="A83" s="2"/>
      <c r="B83" s="2047">
        <v>2023</v>
      </c>
      <c r="C83" s="2060">
        <f>'Environment '!Y68</f>
        <v>1188402</v>
      </c>
      <c r="D83" s="2060">
        <f>'Environment '!Z68</f>
        <v>88476</v>
      </c>
      <c r="E83" s="2060">
        <f>'Environment '!AA68</f>
        <v>1276878</v>
      </c>
      <c r="F83" s="2"/>
      <c r="G83" s="2047">
        <v>2024</v>
      </c>
      <c r="H83" s="2060">
        <f>C82</f>
        <v>1228927</v>
      </c>
      <c r="I83" s="2060">
        <f>D82</f>
        <v>90458</v>
      </c>
      <c r="J83" s="2060">
        <f>E82</f>
        <v>1319822</v>
      </c>
      <c r="K83" s="2059">
        <v>1114382.5</v>
      </c>
      <c r="L83" s="11"/>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1769" customFormat="1" x14ac:dyDescent="0.35">
      <c r="A84" s="2"/>
      <c r="B84" s="2047">
        <v>2022</v>
      </c>
      <c r="C84" s="2059">
        <f>'Environment '!AG68</f>
        <v>1208817</v>
      </c>
      <c r="D84" s="2059">
        <f>'Environment '!AH68</f>
        <v>91785</v>
      </c>
      <c r="E84" s="2059">
        <f>'Environment '!AI68</f>
        <v>1300602</v>
      </c>
      <c r="F84" s="2"/>
      <c r="G84" s="2047" t="s">
        <v>1347</v>
      </c>
      <c r="H84" s="2"/>
      <c r="I84" s="2"/>
      <c r="J84" s="2"/>
      <c r="K84" s="2059">
        <v>1114382.5</v>
      </c>
      <c r="L84" s="11"/>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1769" customFormat="1" x14ac:dyDescent="0.35">
      <c r="A85" s="2"/>
      <c r="B85" s="2047">
        <v>2021</v>
      </c>
      <c r="C85" s="2059">
        <f>'Environment '!AO68</f>
        <v>1956774</v>
      </c>
      <c r="D85" s="2059">
        <f>'Environment '!AP68</f>
        <v>91600.68</v>
      </c>
      <c r="E85" s="2059">
        <f>'Environment '!AQ68</f>
        <v>2048375</v>
      </c>
      <c r="F85" s="2"/>
      <c r="G85" s="2047">
        <v>2035</v>
      </c>
      <c r="H85" s="2"/>
      <c r="I85" s="2"/>
      <c r="J85" s="2059">
        <f>J79*0.5</f>
        <v>1114382.5</v>
      </c>
      <c r="K85" s="2059">
        <v>1114382.5</v>
      </c>
      <c r="L85" s="11"/>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1769" customFormat="1" x14ac:dyDescent="0.35">
      <c r="A86" s="2"/>
      <c r="B86" s="2047">
        <v>2020</v>
      </c>
      <c r="C86" s="2059">
        <f>'Environment '!AW68</f>
        <v>2138971</v>
      </c>
      <c r="D86" s="2059">
        <f>'Environment '!AX68</f>
        <v>89794</v>
      </c>
      <c r="E86" s="2059">
        <f>'Environment '!AY68</f>
        <v>2228765</v>
      </c>
      <c r="F86" s="2061"/>
      <c r="G86" s="2"/>
      <c r="H86" s="2"/>
      <c r="I86" s="2"/>
      <c r="J86" s="2"/>
      <c r="K86" s="2059">
        <v>1114382.5</v>
      </c>
      <c r="L86" s="11"/>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1769" customFormat="1" x14ac:dyDescent="0.35">
      <c r="A87" s="2"/>
      <c r="B87" s="2047"/>
      <c r="C87" s="2059"/>
      <c r="D87" s="2059"/>
      <c r="E87" s="2059"/>
      <c r="F87" s="2"/>
      <c r="G87" s="2"/>
      <c r="H87" s="2"/>
      <c r="I87" s="2"/>
      <c r="J87" s="2"/>
      <c r="K87" s="2059">
        <v>1114382.5</v>
      </c>
      <c r="L87" s="11"/>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1769" customFormat="1" x14ac:dyDescent="0.35">
      <c r="A88" s="2"/>
      <c r="B88" s="2047"/>
      <c r="C88" s="2059"/>
      <c r="D88" s="2059"/>
      <c r="E88" s="2059"/>
      <c r="F88" s="2"/>
      <c r="G88" s="2"/>
      <c r="H88" s="2"/>
      <c r="I88" s="2"/>
      <c r="J88" s="2"/>
      <c r="K88" s="2059">
        <v>1114382.5</v>
      </c>
      <c r="L88" s="11"/>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1769" customFormat="1" x14ac:dyDescent="0.35">
      <c r="A89" s="2"/>
      <c r="B89" s="2"/>
      <c r="C89" s="2"/>
      <c r="D89" s="2"/>
      <c r="E89" s="2"/>
      <c r="F89" s="2"/>
      <c r="K89" s="2059">
        <v>1114382.5</v>
      </c>
      <c r="L89" s="11"/>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1769" customFormat="1" x14ac:dyDescent="0.35">
      <c r="A90" s="2"/>
      <c r="B90" s="2"/>
      <c r="C90" s="2"/>
      <c r="D90" s="2"/>
      <c r="E90" s="2"/>
      <c r="F90" s="2"/>
      <c r="K90" s="2059">
        <v>1114382.5</v>
      </c>
      <c r="L90" s="11"/>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x14ac:dyDescent="0.35">
      <c r="A91" s="2"/>
      <c r="B91" s="2"/>
      <c r="C91" s="2"/>
      <c r="D91" s="2"/>
      <c r="E91" s="2"/>
      <c r="F91" s="2"/>
      <c r="G91" s="1769"/>
      <c r="H91" s="1769"/>
      <c r="I91" s="1769"/>
      <c r="J91" s="1769"/>
      <c r="K91" s="2"/>
      <c r="L91" s="11"/>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x14ac:dyDescent="0.35">
      <c r="A92" s="2"/>
      <c r="B92" s="2"/>
      <c r="C92" s="2"/>
      <c r="D92" s="2"/>
      <c r="E92" s="2"/>
      <c r="F92" s="2"/>
      <c r="G92" s="1769"/>
      <c r="H92" s="1769"/>
      <c r="I92" s="1769"/>
      <c r="J92" s="1769"/>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x14ac:dyDescent="0.35">
      <c r="A93" s="2"/>
      <c r="B93" s="2"/>
      <c r="C93" s="2"/>
      <c r="D93" s="2"/>
      <c r="E93" s="2"/>
      <c r="F93" s="2"/>
      <c r="G93" s="1769"/>
      <c r="H93" s="1769"/>
      <c r="I93" s="1769"/>
      <c r="J93" s="1769"/>
      <c r="K93" s="1769"/>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54" x14ac:dyDescent="0.35">
      <c r="A94" s="1769"/>
      <c r="B94" s="1769"/>
      <c r="C94" s="1769"/>
      <c r="D94" s="1769"/>
      <c r="E94" s="1769"/>
      <c r="F94" s="1769"/>
      <c r="G94" s="1769"/>
      <c r="H94" s="1769"/>
      <c r="I94" s="1769"/>
      <c r="J94" s="1769"/>
      <c r="K94" s="1769"/>
      <c r="L94" s="1769"/>
      <c r="M94" s="1769"/>
    </row>
    <row r="95" spans="1:54" x14ac:dyDescent="0.35">
      <c r="A95" s="1769"/>
      <c r="B95" s="1769"/>
      <c r="C95" s="1769"/>
      <c r="D95" s="1769"/>
      <c r="E95" s="1769"/>
      <c r="F95" s="1769"/>
      <c r="G95" s="1769"/>
      <c r="H95" s="1769"/>
      <c r="I95" s="1769"/>
      <c r="J95" s="1769"/>
      <c r="K95" s="1769"/>
      <c r="L95" s="1769"/>
      <c r="M95" s="1769"/>
    </row>
    <row r="96" spans="1:54" x14ac:dyDescent="0.35">
      <c r="A96" s="1769"/>
      <c r="B96" s="1769"/>
      <c r="C96" s="1769"/>
      <c r="D96" s="1769"/>
      <c r="E96" s="1769"/>
      <c r="F96" s="1769"/>
      <c r="G96" s="1769"/>
      <c r="H96" s="1769"/>
      <c r="I96" s="1769"/>
      <c r="J96" s="1769"/>
      <c r="K96" s="1769"/>
      <c r="L96" s="1769"/>
      <c r="M96" s="1769"/>
    </row>
    <row r="97" spans="1:13" x14ac:dyDescent="0.35">
      <c r="A97" s="1769"/>
      <c r="B97" s="1769"/>
      <c r="C97" s="1769"/>
      <c r="D97" s="1769"/>
      <c r="E97" s="1769"/>
      <c r="F97" s="1769"/>
      <c r="G97" s="1769"/>
      <c r="H97" s="1769"/>
      <c r="I97" s="1769"/>
      <c r="J97" s="1769"/>
      <c r="K97" s="1769"/>
      <c r="L97" s="1769"/>
      <c r="M97" s="1769"/>
    </row>
    <row r="98" spans="1:13" x14ac:dyDescent="0.35">
      <c r="A98" s="1769"/>
      <c r="B98" s="1769"/>
      <c r="C98" s="1769"/>
      <c r="D98" s="1769"/>
      <c r="E98" s="1769"/>
      <c r="F98" s="1769"/>
      <c r="G98" s="1769"/>
      <c r="H98" s="1769"/>
      <c r="I98" s="1769"/>
      <c r="J98" s="1769"/>
      <c r="K98" s="1769"/>
      <c r="L98" s="1769"/>
      <c r="M98" s="1769"/>
    </row>
    <row r="99" spans="1:13" x14ac:dyDescent="0.35">
      <c r="A99" s="1769"/>
      <c r="B99" s="1769"/>
      <c r="C99" s="1769"/>
      <c r="D99" s="1769"/>
      <c r="E99" s="1769"/>
      <c r="F99" s="1769"/>
      <c r="G99" s="1769"/>
      <c r="H99" s="1769"/>
      <c r="I99" s="1769"/>
      <c r="J99" s="1769"/>
      <c r="K99" s="1769"/>
      <c r="L99" s="1769"/>
    </row>
    <row r="100" spans="1:13" x14ac:dyDescent="0.35">
      <c r="A100" s="1769"/>
      <c r="B100" s="1769"/>
      <c r="C100" s="1769"/>
      <c r="D100" s="1769"/>
      <c r="E100" s="1769"/>
      <c r="F100" s="1769"/>
      <c r="G100" s="1769"/>
      <c r="H100" s="1769"/>
      <c r="I100" s="1769"/>
      <c r="J100" s="1769"/>
      <c r="K100" s="1769"/>
      <c r="L100" s="1769"/>
    </row>
    <row r="101" spans="1:13" x14ac:dyDescent="0.35">
      <c r="A101" s="1769"/>
      <c r="B101" s="1769"/>
      <c r="C101" s="1769"/>
      <c r="D101" s="1769"/>
      <c r="E101" s="1769"/>
      <c r="F101" s="1769"/>
      <c r="G101" s="1769"/>
      <c r="H101" s="1769"/>
      <c r="I101" s="1769"/>
      <c r="J101" s="1769"/>
      <c r="K101" s="1769"/>
      <c r="L101" s="1769"/>
    </row>
    <row r="102" spans="1:13" x14ac:dyDescent="0.35">
      <c r="A102" s="231"/>
      <c r="B102" s="231"/>
      <c r="C102" s="231"/>
      <c r="D102" s="231"/>
      <c r="E102" s="231"/>
      <c r="F102" s="231"/>
      <c r="K102" s="231"/>
    </row>
    <row r="103" spans="1:13" x14ac:dyDescent="0.35">
      <c r="A103" s="231"/>
      <c r="B103" s="231"/>
      <c r="C103" s="231"/>
      <c r="D103" s="231"/>
      <c r="E103" s="231"/>
      <c r="F103" s="231"/>
      <c r="K103" s="231"/>
    </row>
  </sheetData>
  <mergeCells count="11">
    <mergeCell ref="B25:E25"/>
    <mergeCell ref="B39:E39"/>
    <mergeCell ref="B53:E53"/>
    <mergeCell ref="B67:E67"/>
    <mergeCell ref="B80:E80"/>
    <mergeCell ref="B10:E10"/>
    <mergeCell ref="A1:E4"/>
    <mergeCell ref="F2:G2"/>
    <mergeCell ref="F3:G3"/>
    <mergeCell ref="A7:E7"/>
    <mergeCell ref="B8:C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7558519241921"/>
    <pageSetUpPr autoPageBreaks="0"/>
  </sheetPr>
  <dimension ref="A1:CG45"/>
  <sheetViews>
    <sheetView showGridLines="0" zoomScale="70" zoomScaleNormal="70" workbookViewId="0">
      <pane xSplit="3" topLeftCell="E1" activePane="topRight" state="frozen"/>
      <selection activeCell="B13" sqref="B13"/>
      <selection pane="topRight" activeCell="A6" sqref="A6"/>
    </sheetView>
  </sheetViews>
  <sheetFormatPr baseColWidth="10" defaultColWidth="11" defaultRowHeight="15.5" x14ac:dyDescent="0.35"/>
  <cols>
    <col min="1" max="1" width="10.58203125" style="2159" customWidth="1"/>
    <col min="2" max="2" width="50.58203125" customWidth="1"/>
    <col min="3" max="3" width="35.58203125" customWidth="1"/>
    <col min="4" max="51" width="15.58203125" customWidth="1"/>
    <col min="52" max="59" width="15.58203125" style="1" customWidth="1"/>
    <col min="60" max="66" width="11" style="1"/>
    <col min="67" max="67" width="13.08203125" style="1" customWidth="1"/>
    <col min="68" max="69" width="11" style="1"/>
  </cols>
  <sheetData>
    <row r="1" spans="1:85" s="5" customFormat="1" ht="15.65" customHeight="1" x14ac:dyDescent="0.35">
      <c r="A1" s="3310" t="s">
        <v>1348</v>
      </c>
      <c r="B1" s="3310"/>
      <c r="C1" s="3310"/>
    </row>
    <row r="2" spans="1:85" s="5" customFormat="1" ht="15.65" customHeight="1" x14ac:dyDescent="0.35">
      <c r="A2" s="3310"/>
      <c r="B2" s="3310"/>
      <c r="C2" s="3310"/>
    </row>
    <row r="3" spans="1:85" s="5" customFormat="1" ht="15.65" customHeight="1" x14ac:dyDescent="0.35">
      <c r="A3" s="3310"/>
      <c r="B3" s="3310"/>
      <c r="C3" s="3310"/>
    </row>
    <row r="4" spans="1:85" s="5" customFormat="1" ht="15.65" customHeight="1" x14ac:dyDescent="0.35">
      <c r="A4" s="3310"/>
      <c r="B4" s="3310"/>
      <c r="C4" s="3310"/>
    </row>
    <row r="5" spans="1:85" s="5" customFormat="1" ht="15.65" customHeight="1" x14ac:dyDescent="0.35">
      <c r="A5" s="39"/>
      <c r="F5" s="754"/>
      <c r="Y5" s="754"/>
    </row>
    <row r="6" spans="1:85" s="5" customFormat="1" ht="15.65" customHeight="1" x14ac:dyDescent="0.35">
      <c r="A6" s="39"/>
      <c r="I6" s="894"/>
      <c r="Q6" s="894"/>
      <c r="Y6" s="894"/>
    </row>
    <row r="7" spans="1:85" s="5" customFormat="1" ht="31.5" customHeight="1" x14ac:dyDescent="0.35">
      <c r="A7" s="3375" t="s">
        <v>2700</v>
      </c>
      <c r="B7" s="3375"/>
      <c r="C7" s="3375"/>
      <c r="E7" s="505"/>
      <c r="F7" s="505"/>
      <c r="G7" s="505"/>
      <c r="H7" s="894"/>
      <c r="M7" s="505"/>
      <c r="N7" s="505"/>
      <c r="O7" s="505"/>
      <c r="P7" s="894"/>
      <c r="Y7" s="894"/>
      <c r="AG7" s="894"/>
      <c r="AO7" s="894"/>
    </row>
    <row r="8" spans="1:85" s="5" customFormat="1" ht="15.65" customHeight="1" thickBot="1" x14ac:dyDescent="0.4">
      <c r="A8" s="42"/>
      <c r="B8" s="42"/>
      <c r="C8" s="42"/>
    </row>
    <row r="9" spans="1:85" s="5" customFormat="1" ht="30" customHeight="1" thickTop="1" x14ac:dyDescent="0.35">
      <c r="A9" s="3603" t="s">
        <v>1349</v>
      </c>
      <c r="B9" s="3604"/>
      <c r="C9" s="3604"/>
      <c r="D9" s="3751">
        <v>2025</v>
      </c>
      <c r="E9" s="3752"/>
      <c r="F9" s="3752"/>
      <c r="G9" s="3752"/>
      <c r="H9" s="3752"/>
      <c r="I9" s="3752"/>
      <c r="J9" s="3752"/>
      <c r="K9" s="3753"/>
      <c r="L9" s="3751">
        <v>2024</v>
      </c>
      <c r="M9" s="3752"/>
      <c r="N9" s="3752"/>
      <c r="O9" s="3752"/>
      <c r="P9" s="3752"/>
      <c r="Q9" s="3752"/>
      <c r="R9" s="3752"/>
      <c r="S9" s="3753"/>
      <c r="T9" s="3751">
        <v>2023</v>
      </c>
      <c r="U9" s="3752"/>
      <c r="V9" s="3752"/>
      <c r="W9" s="3752"/>
      <c r="X9" s="3752"/>
      <c r="Y9" s="3752"/>
      <c r="Z9" s="3752"/>
      <c r="AA9" s="3753"/>
      <c r="AB9" s="3751">
        <v>2022</v>
      </c>
      <c r="AC9" s="3752"/>
      <c r="AD9" s="3752"/>
      <c r="AE9" s="3752"/>
      <c r="AF9" s="3752"/>
      <c r="AG9" s="3752"/>
      <c r="AH9" s="3752"/>
      <c r="AI9" s="3753"/>
      <c r="AJ9" s="3751">
        <v>2021</v>
      </c>
      <c r="AK9" s="3752"/>
      <c r="AL9" s="3752"/>
      <c r="AM9" s="3752"/>
      <c r="AN9" s="3752"/>
      <c r="AO9" s="3752"/>
      <c r="AP9" s="3752"/>
      <c r="AQ9" s="3753"/>
      <c r="AR9" s="3751">
        <v>2020</v>
      </c>
      <c r="AS9" s="3752"/>
      <c r="AT9" s="3752"/>
      <c r="AU9" s="3752"/>
      <c r="AV9" s="3752"/>
      <c r="AW9" s="3752"/>
      <c r="AX9" s="3752"/>
      <c r="AY9" s="3753"/>
      <c r="AZ9" s="3751">
        <v>2019</v>
      </c>
      <c r="BA9" s="3752"/>
      <c r="BB9" s="3752"/>
      <c r="BC9" s="3752"/>
      <c r="BD9" s="3752"/>
      <c r="BE9" s="3752"/>
      <c r="BF9" s="3752"/>
      <c r="BG9" s="3753"/>
      <c r="BH9" s="3751">
        <v>2018</v>
      </c>
      <c r="BI9" s="3752"/>
      <c r="BJ9" s="3752"/>
      <c r="BK9" s="3752"/>
      <c r="BL9" s="3752"/>
      <c r="BM9" s="3752"/>
      <c r="BN9" s="3752"/>
      <c r="BO9" s="3754"/>
    </row>
    <row r="10" spans="1:85" s="3110" customFormat="1" ht="40" customHeight="1" x14ac:dyDescent="0.35">
      <c r="A10" s="524" t="s">
        <v>1350</v>
      </c>
      <c r="B10" s="540" t="s">
        <v>1351</v>
      </c>
      <c r="C10" s="540" t="s">
        <v>1352</v>
      </c>
      <c r="D10" s="3111" t="s">
        <v>1353</v>
      </c>
      <c r="E10" s="3112" t="s">
        <v>1354</v>
      </c>
      <c r="F10" s="3112" t="s">
        <v>1355</v>
      </c>
      <c r="G10" s="3112" t="s">
        <v>1356</v>
      </c>
      <c r="H10" s="3113" t="s">
        <v>1357</v>
      </c>
      <c r="I10" s="3114" t="s">
        <v>1316</v>
      </c>
      <c r="J10" s="3115" t="s">
        <v>1317</v>
      </c>
      <c r="K10" s="3116" t="s">
        <v>1318</v>
      </c>
      <c r="L10" s="3111" t="s">
        <v>1353</v>
      </c>
      <c r="M10" s="3112" t="s">
        <v>1354</v>
      </c>
      <c r="N10" s="3112" t="s">
        <v>1355</v>
      </c>
      <c r="O10" s="3112" t="s">
        <v>1356</v>
      </c>
      <c r="P10" s="3113" t="s">
        <v>1357</v>
      </c>
      <c r="Q10" s="3114" t="s">
        <v>1316</v>
      </c>
      <c r="R10" s="3115" t="s">
        <v>1317</v>
      </c>
      <c r="S10" s="3116" t="s">
        <v>1318</v>
      </c>
      <c r="T10" s="3111" t="s">
        <v>1353</v>
      </c>
      <c r="U10" s="3112" t="s">
        <v>1354</v>
      </c>
      <c r="V10" s="3112" t="s">
        <v>1355</v>
      </c>
      <c r="W10" s="3112" t="s">
        <v>1356</v>
      </c>
      <c r="X10" s="3113" t="s">
        <v>1357</v>
      </c>
      <c r="Y10" s="3114" t="s">
        <v>1316</v>
      </c>
      <c r="Z10" s="3115" t="s">
        <v>1317</v>
      </c>
      <c r="AA10" s="3116" t="s">
        <v>1318</v>
      </c>
      <c r="AB10" s="3111" t="s">
        <v>1353</v>
      </c>
      <c r="AC10" s="3112" t="s">
        <v>1354</v>
      </c>
      <c r="AD10" s="3112" t="s">
        <v>1355</v>
      </c>
      <c r="AE10" s="3112" t="s">
        <v>1356</v>
      </c>
      <c r="AF10" s="3113" t="s">
        <v>1357</v>
      </c>
      <c r="AG10" s="3114" t="s">
        <v>1316</v>
      </c>
      <c r="AH10" s="3115" t="s">
        <v>1317</v>
      </c>
      <c r="AI10" s="3116" t="s">
        <v>1318</v>
      </c>
      <c r="AJ10" s="3111" t="s">
        <v>1353</v>
      </c>
      <c r="AK10" s="3112" t="s">
        <v>1354</v>
      </c>
      <c r="AL10" s="3112" t="s">
        <v>1355</v>
      </c>
      <c r="AM10" s="3112" t="s">
        <v>1356</v>
      </c>
      <c r="AN10" s="3113" t="s">
        <v>1357</v>
      </c>
      <c r="AO10" s="3114" t="s">
        <v>1316</v>
      </c>
      <c r="AP10" s="3115" t="s">
        <v>1317</v>
      </c>
      <c r="AQ10" s="3116" t="s">
        <v>1318</v>
      </c>
      <c r="AR10" s="3111" t="s">
        <v>1353</v>
      </c>
      <c r="AS10" s="3112" t="s">
        <v>1354</v>
      </c>
      <c r="AT10" s="3112" t="s">
        <v>1355</v>
      </c>
      <c r="AU10" s="3112" t="s">
        <v>1356</v>
      </c>
      <c r="AV10" s="3113" t="s">
        <v>1357</v>
      </c>
      <c r="AW10" s="3114" t="s">
        <v>1316</v>
      </c>
      <c r="AX10" s="3115" t="s">
        <v>1317</v>
      </c>
      <c r="AY10" s="3116" t="s">
        <v>1318</v>
      </c>
      <c r="AZ10" s="3111" t="s">
        <v>1353</v>
      </c>
      <c r="BA10" s="3112" t="s">
        <v>1354</v>
      </c>
      <c r="BB10" s="3112" t="s">
        <v>1355</v>
      </c>
      <c r="BC10" s="3112" t="s">
        <v>1356</v>
      </c>
      <c r="BD10" s="3113" t="s">
        <v>1357</v>
      </c>
      <c r="BE10" s="3114" t="s">
        <v>1316</v>
      </c>
      <c r="BF10" s="3115" t="s">
        <v>1317</v>
      </c>
      <c r="BG10" s="3116" t="s">
        <v>1318</v>
      </c>
      <c r="BH10" s="3111" t="s">
        <v>1353</v>
      </c>
      <c r="BI10" s="3112" t="s">
        <v>1354</v>
      </c>
      <c r="BJ10" s="3112" t="s">
        <v>1355</v>
      </c>
      <c r="BK10" s="3112" t="s">
        <v>1356</v>
      </c>
      <c r="BL10" s="3113" t="s">
        <v>1357</v>
      </c>
      <c r="BM10" s="3114" t="s">
        <v>1316</v>
      </c>
      <c r="BN10" s="3115" t="s">
        <v>1317</v>
      </c>
      <c r="BO10" s="3117" t="s">
        <v>1318</v>
      </c>
    </row>
    <row r="11" spans="1:85" s="5" customFormat="1" ht="27" customHeight="1" x14ac:dyDescent="0.35">
      <c r="A11" s="3744" t="s">
        <v>1358</v>
      </c>
      <c r="B11" s="3745"/>
      <c r="C11" s="3745"/>
      <c r="D11" s="545"/>
      <c r="E11" s="542"/>
      <c r="F11" s="542"/>
      <c r="G11" s="542"/>
      <c r="H11" s="547"/>
      <c r="I11" s="541"/>
      <c r="J11" s="543"/>
      <c r="K11" s="548"/>
      <c r="L11" s="545"/>
      <c r="M11" s="542"/>
      <c r="N11" s="542"/>
      <c r="O11" s="542"/>
      <c r="P11" s="547"/>
      <c r="Q11" s="541"/>
      <c r="R11" s="543"/>
      <c r="S11" s="548"/>
      <c r="T11" s="545"/>
      <c r="U11" s="542"/>
      <c r="V11" s="542"/>
      <c r="W11" s="542"/>
      <c r="X11" s="547"/>
      <c r="Y11" s="541"/>
      <c r="Z11" s="543"/>
      <c r="AA11" s="548"/>
      <c r="AB11" s="545"/>
      <c r="AC11" s="542"/>
      <c r="AD11" s="542"/>
      <c r="AE11" s="542"/>
      <c r="AF11" s="543"/>
      <c r="AG11" s="541"/>
      <c r="AH11" s="543"/>
      <c r="AI11" s="544"/>
      <c r="AJ11" s="545"/>
      <c r="AK11" s="542"/>
      <c r="AL11" s="542"/>
      <c r="AM11" s="542"/>
      <c r="AN11" s="543"/>
      <c r="AO11" s="541"/>
      <c r="AP11" s="543"/>
      <c r="AQ11" s="544"/>
      <c r="AR11" s="545"/>
      <c r="AS11" s="542"/>
      <c r="AT11" s="542"/>
      <c r="AU11" s="542"/>
      <c r="AV11" s="543"/>
      <c r="AW11" s="541"/>
      <c r="AX11" s="543"/>
      <c r="AY11" s="544"/>
      <c r="AZ11" s="545"/>
      <c r="BA11" s="542"/>
      <c r="BB11" s="542"/>
      <c r="BC11" s="542"/>
      <c r="BD11" s="543"/>
      <c r="BE11" s="541"/>
      <c r="BF11" s="543"/>
      <c r="BG11" s="544"/>
      <c r="BH11" s="545"/>
      <c r="BI11" s="542"/>
      <c r="BJ11" s="542"/>
      <c r="BK11" s="542"/>
      <c r="BL11" s="543"/>
      <c r="BM11" s="541"/>
      <c r="BN11" s="543"/>
      <c r="BO11" s="546"/>
    </row>
    <row r="12" spans="1:85" s="5" customFormat="1" ht="24" customHeight="1" x14ac:dyDescent="0.35">
      <c r="A12" s="3741" t="s">
        <v>1359</v>
      </c>
      <c r="B12" s="3741"/>
      <c r="C12" s="3741"/>
      <c r="D12" s="88"/>
      <c r="E12" s="86"/>
      <c r="F12" s="86"/>
      <c r="G12" s="86"/>
      <c r="H12" s="551"/>
      <c r="I12" s="85"/>
      <c r="J12" s="87"/>
      <c r="K12" s="552"/>
      <c r="L12" s="88"/>
      <c r="M12" s="86"/>
      <c r="N12" s="86"/>
      <c r="O12" s="86"/>
      <c r="P12" s="551"/>
      <c r="Q12" s="85"/>
      <c r="R12" s="87"/>
      <c r="S12" s="552"/>
      <c r="T12" s="88"/>
      <c r="U12" s="86"/>
      <c r="V12" s="86"/>
      <c r="W12" s="86"/>
      <c r="X12" s="551"/>
      <c r="Y12" s="85"/>
      <c r="Z12" s="87"/>
      <c r="AA12" s="552"/>
      <c r="AB12" s="88"/>
      <c r="AC12" s="86"/>
      <c r="AD12" s="86"/>
      <c r="AE12" s="86"/>
      <c r="AF12" s="87"/>
      <c r="AG12" s="85"/>
      <c r="AH12" s="87"/>
      <c r="AI12" s="84"/>
      <c r="AJ12" s="88"/>
      <c r="AK12" s="86"/>
      <c r="AL12" s="86"/>
      <c r="AM12" s="86"/>
      <c r="AN12" s="87"/>
      <c r="AO12" s="85"/>
      <c r="AP12" s="87"/>
      <c r="AQ12" s="84"/>
      <c r="AR12" s="88"/>
      <c r="AS12" s="86"/>
      <c r="AT12" s="86"/>
      <c r="AU12" s="86"/>
      <c r="AV12" s="87"/>
      <c r="AW12" s="85"/>
      <c r="AX12" s="87"/>
      <c r="AY12" s="84"/>
      <c r="AZ12" s="88"/>
      <c r="BA12" s="86"/>
      <c r="BB12" s="86"/>
      <c r="BC12" s="86"/>
      <c r="BD12" s="87"/>
      <c r="BE12" s="85"/>
      <c r="BF12" s="87"/>
      <c r="BG12" s="84"/>
      <c r="BH12" s="88"/>
      <c r="BI12" s="86"/>
      <c r="BJ12" s="86"/>
      <c r="BK12" s="86"/>
      <c r="BL12" s="87"/>
      <c r="BM12" s="85"/>
      <c r="BN12" s="87"/>
      <c r="BO12" s="91"/>
    </row>
    <row r="13" spans="1:85" s="5" customFormat="1" ht="17.5" customHeight="1" x14ac:dyDescent="0.35">
      <c r="A13" s="3746"/>
      <c r="B13" s="58" t="s">
        <v>1361</v>
      </c>
      <c r="C13" s="19" t="s">
        <v>1362</v>
      </c>
      <c r="D13" s="1338"/>
      <c r="E13" s="1339">
        <v>295.3</v>
      </c>
      <c r="F13" s="1339">
        <v>240.42</v>
      </c>
      <c r="G13" s="1339">
        <v>81.2</v>
      </c>
      <c r="H13" s="1340">
        <v>36.744999999999997</v>
      </c>
      <c r="I13" s="1341">
        <v>653.66500000000008</v>
      </c>
      <c r="J13" s="1342"/>
      <c r="K13" s="1427">
        <v>653.66500000000008</v>
      </c>
      <c r="L13" s="1338"/>
      <c r="M13" s="1339">
        <v>319.60000000000002</v>
      </c>
      <c r="N13" s="1339">
        <v>223.84</v>
      </c>
      <c r="O13" s="1339">
        <v>80.38</v>
      </c>
      <c r="P13" s="1340">
        <v>40.130000000000003</v>
      </c>
      <c r="Q13" s="1341">
        <v>663.95</v>
      </c>
      <c r="R13" s="1342"/>
      <c r="S13" s="1427">
        <v>663.95</v>
      </c>
      <c r="T13" s="1338"/>
      <c r="U13" s="1339">
        <v>300.3</v>
      </c>
      <c r="V13" s="1339">
        <v>242</v>
      </c>
      <c r="W13" s="1339">
        <v>77.8</v>
      </c>
      <c r="X13" s="1340">
        <v>40.5</v>
      </c>
      <c r="Y13" s="1341">
        <v>660.59999999999991</v>
      </c>
      <c r="Z13" s="1342"/>
      <c r="AA13" s="1427">
        <v>660.59999999999991</v>
      </c>
      <c r="AB13" s="2595"/>
      <c r="AC13" s="2596">
        <v>275</v>
      </c>
      <c r="AD13" s="2596">
        <v>247.5</v>
      </c>
      <c r="AE13" s="2596">
        <v>79.2</v>
      </c>
      <c r="AF13" s="2597">
        <v>44.5</v>
      </c>
      <c r="AG13" s="3118">
        <v>646.20000000000005</v>
      </c>
      <c r="AH13" s="2598"/>
      <c r="AI13" s="3119">
        <v>646.20000000000005</v>
      </c>
      <c r="AJ13" s="2599"/>
      <c r="AK13" s="2600">
        <v>324.7</v>
      </c>
      <c r="AL13" s="2600">
        <v>274.14999999999998</v>
      </c>
      <c r="AM13" s="2600">
        <v>78.599999999999994</v>
      </c>
      <c r="AN13" s="2601">
        <v>44</v>
      </c>
      <c r="AO13" s="2602">
        <v>721.4794576894376</v>
      </c>
      <c r="AP13" s="2603"/>
      <c r="AQ13" s="2604">
        <v>721.4794576894376</v>
      </c>
      <c r="AR13" s="2599"/>
      <c r="AS13" s="2600">
        <v>359.6</v>
      </c>
      <c r="AT13" s="2600">
        <v>246.8</v>
      </c>
      <c r="AU13" s="2600">
        <v>79.3</v>
      </c>
      <c r="AV13" s="2601">
        <v>48.2</v>
      </c>
      <c r="AW13" s="2602">
        <v>733.90000000000009</v>
      </c>
      <c r="AX13" s="2603"/>
      <c r="AY13" s="2605">
        <v>733.90000000000009</v>
      </c>
      <c r="AZ13" s="2599"/>
      <c r="BA13" s="2600">
        <v>363.36</v>
      </c>
      <c r="BB13" s="2600">
        <v>276.60000000000002</v>
      </c>
      <c r="BC13" s="2600">
        <v>71.900000000000006</v>
      </c>
      <c r="BD13" s="2601">
        <v>58.05</v>
      </c>
      <c r="BE13" s="2602">
        <v>769.91</v>
      </c>
      <c r="BF13" s="2603"/>
      <c r="BG13" s="2605">
        <v>769.91</v>
      </c>
      <c r="BH13" s="2599"/>
      <c r="BI13" s="2600">
        <v>357.8</v>
      </c>
      <c r="BJ13" s="2600">
        <v>248</v>
      </c>
      <c r="BK13" s="2600">
        <v>72.2</v>
      </c>
      <c r="BL13" s="2601">
        <v>47.3</v>
      </c>
      <c r="BM13" s="2602">
        <v>725.3</v>
      </c>
      <c r="BN13" s="2606"/>
      <c r="BO13" s="2607">
        <v>725.3</v>
      </c>
    </row>
    <row r="14" spans="1:85" s="5" customFormat="1" x14ac:dyDescent="0.35">
      <c r="A14" s="3746"/>
      <c r="B14" s="19" t="s">
        <v>1363</v>
      </c>
      <c r="C14" s="19" t="s">
        <v>1362</v>
      </c>
      <c r="D14" s="1338"/>
      <c r="E14" s="1343"/>
      <c r="F14" s="1343"/>
      <c r="G14" s="1343"/>
      <c r="H14" s="1344"/>
      <c r="I14" s="1345"/>
      <c r="J14" s="1346">
        <v>6407.2</v>
      </c>
      <c r="K14" s="1427">
        <v>6407.2</v>
      </c>
      <c r="L14" s="1338"/>
      <c r="M14" s="1343"/>
      <c r="N14" s="1343"/>
      <c r="O14" s="1343"/>
      <c r="P14" s="1344"/>
      <c r="Q14" s="1345"/>
      <c r="R14" s="1346">
        <v>7107.1</v>
      </c>
      <c r="S14" s="2762">
        <v>7107.1</v>
      </c>
      <c r="T14" s="1338"/>
      <c r="U14" s="1343"/>
      <c r="V14" s="1343"/>
      <c r="W14" s="1343"/>
      <c r="X14" s="1344"/>
      <c r="Y14" s="1345"/>
      <c r="Z14" s="1346">
        <v>7109.9</v>
      </c>
      <c r="AA14" s="1427">
        <v>7109.9</v>
      </c>
      <c r="AB14" s="2595"/>
      <c r="AC14" s="2608"/>
      <c r="AD14" s="2608"/>
      <c r="AE14" s="2608"/>
      <c r="AF14" s="2609"/>
      <c r="AG14" s="2610"/>
      <c r="AH14" s="2611">
        <v>7108.2000000000007</v>
      </c>
      <c r="AI14" s="3119">
        <v>7108.2000000000007</v>
      </c>
      <c r="AJ14" s="2599"/>
      <c r="AK14" s="2612"/>
      <c r="AL14" s="2612"/>
      <c r="AM14" s="2612"/>
      <c r="AN14" s="2606"/>
      <c r="AO14" s="2613"/>
      <c r="AP14" s="2611">
        <v>6702</v>
      </c>
      <c r="AQ14" s="2604">
        <v>6702</v>
      </c>
      <c r="AR14" s="2599"/>
      <c r="AS14" s="2612"/>
      <c r="AT14" s="2612"/>
      <c r="AU14" s="2612"/>
      <c r="AV14" s="2606"/>
      <c r="AW14" s="2613"/>
      <c r="AX14" s="2611">
        <v>6444</v>
      </c>
      <c r="AY14" s="2605">
        <v>6444</v>
      </c>
      <c r="AZ14" s="2599"/>
      <c r="BA14" s="2612"/>
      <c r="BB14" s="2612"/>
      <c r="BC14" s="2612"/>
      <c r="BD14" s="2606"/>
      <c r="BE14" s="2613"/>
      <c r="BF14" s="2611">
        <v>6533</v>
      </c>
      <c r="BG14" s="2605">
        <v>6533</v>
      </c>
      <c r="BH14" s="2599"/>
      <c r="BI14" s="2612"/>
      <c r="BJ14" s="2612"/>
      <c r="BK14" s="2612"/>
      <c r="BL14" s="2606"/>
      <c r="BM14" s="2613"/>
      <c r="BN14" s="2601">
        <v>6065</v>
      </c>
      <c r="BO14" s="2607">
        <v>6065</v>
      </c>
    </row>
    <row r="15" spans="1:85" s="718" customFormat="1" ht="36" customHeight="1" x14ac:dyDescent="0.35">
      <c r="A15" s="3746"/>
      <c r="B15" s="19" t="s">
        <v>1364</v>
      </c>
      <c r="C15" s="10" t="s">
        <v>1365</v>
      </c>
      <c r="D15" s="1347">
        <v>0</v>
      </c>
      <c r="E15" s="1348">
        <v>4131</v>
      </c>
      <c r="F15" s="1348">
        <v>3478.5</v>
      </c>
      <c r="G15" s="1348">
        <v>837.3</v>
      </c>
      <c r="H15" s="1926"/>
      <c r="I15" s="1341">
        <v>8446.7999999999993</v>
      </c>
      <c r="J15" s="1350">
        <v>173.5</v>
      </c>
      <c r="K15" s="1351">
        <v>8620.2999999999993</v>
      </c>
      <c r="L15" s="1347">
        <v>0</v>
      </c>
      <c r="M15" s="1348">
        <v>3326.7</v>
      </c>
      <c r="N15" s="1348">
        <v>2359.1999999999998</v>
      </c>
      <c r="O15" s="1348">
        <v>732.6</v>
      </c>
      <c r="P15" s="1926"/>
      <c r="Q15" s="1341">
        <v>6418.5</v>
      </c>
      <c r="R15" s="1350">
        <v>194.9</v>
      </c>
      <c r="S15" s="789">
        <v>6613.4</v>
      </c>
      <c r="T15" s="1821">
        <v>0</v>
      </c>
      <c r="U15" s="1822">
        <v>2923.8</v>
      </c>
      <c r="V15" s="1822">
        <v>2532.5</v>
      </c>
      <c r="W15" s="1822">
        <v>672.3</v>
      </c>
      <c r="X15" s="1926"/>
      <c r="Y15" s="1823">
        <v>6128.6</v>
      </c>
      <c r="Z15" s="1824">
        <v>195.9</v>
      </c>
      <c r="AA15" s="1825">
        <v>6324.5</v>
      </c>
      <c r="AB15" s="2614">
        <v>0</v>
      </c>
      <c r="AC15" s="2615">
        <v>2558.9</v>
      </c>
      <c r="AD15" s="2615">
        <v>2406.1999999999998</v>
      </c>
      <c r="AE15" s="2615">
        <v>703.5</v>
      </c>
      <c r="AF15" s="1926"/>
      <c r="AG15" s="3120">
        <v>5668.6</v>
      </c>
      <c r="AH15" s="3121">
        <v>193.4</v>
      </c>
      <c r="AI15" s="3122">
        <v>5862</v>
      </c>
      <c r="AJ15" s="2616">
        <v>0</v>
      </c>
      <c r="AK15" s="2596">
        <v>3621</v>
      </c>
      <c r="AL15" s="2596">
        <v>2981.3</v>
      </c>
      <c r="AM15" s="2596">
        <v>697.8</v>
      </c>
      <c r="AN15" s="1926"/>
      <c r="AO15" s="3120">
        <v>7300.1</v>
      </c>
      <c r="AP15" s="3123">
        <v>170</v>
      </c>
      <c r="AQ15" s="3122">
        <v>7470.1</v>
      </c>
      <c r="AR15" s="2616">
        <v>0</v>
      </c>
      <c r="AS15" s="2596">
        <v>2655.1</v>
      </c>
      <c r="AT15" s="2596">
        <v>1844.5</v>
      </c>
      <c r="AU15" s="2596">
        <v>480.3</v>
      </c>
      <c r="AV15" s="1926"/>
      <c r="AW15" s="3118">
        <v>4979.9000000000005</v>
      </c>
      <c r="AX15" s="3123">
        <v>149.4</v>
      </c>
      <c r="AY15" s="2617">
        <v>5129.3</v>
      </c>
      <c r="AZ15" s="2616">
        <v>0</v>
      </c>
      <c r="BA15" s="2596">
        <v>2363.9</v>
      </c>
      <c r="BB15" s="2596">
        <v>2007.9</v>
      </c>
      <c r="BC15" s="2596">
        <v>432.2</v>
      </c>
      <c r="BD15" s="1926"/>
      <c r="BE15" s="3118">
        <v>4804</v>
      </c>
      <c r="BF15" s="3123">
        <v>160.5</v>
      </c>
      <c r="BG15" s="2617">
        <v>4964.5</v>
      </c>
      <c r="BH15" s="2616">
        <v>0</v>
      </c>
      <c r="BI15" s="2596">
        <v>2493.5</v>
      </c>
      <c r="BJ15" s="2596">
        <v>1609.2</v>
      </c>
      <c r="BK15" s="2596">
        <v>457.6</v>
      </c>
      <c r="BL15" s="1926"/>
      <c r="BM15" s="3118">
        <v>4560.3</v>
      </c>
      <c r="BN15" s="2597">
        <v>172.8</v>
      </c>
      <c r="BO15" s="2618">
        <v>4733.1000000000004</v>
      </c>
      <c r="BP15" s="18"/>
      <c r="BQ15" s="18"/>
      <c r="BR15" s="18"/>
      <c r="BS15" s="18"/>
      <c r="BT15" s="18"/>
      <c r="BU15" s="18"/>
      <c r="BV15" s="18"/>
      <c r="BW15" s="18"/>
      <c r="BX15" s="18"/>
      <c r="BY15" s="18"/>
      <c r="BZ15" s="18"/>
      <c r="CA15" s="18"/>
      <c r="CB15" s="18"/>
      <c r="CC15" s="18"/>
      <c r="CD15" s="18"/>
      <c r="CE15" s="18"/>
      <c r="CF15" s="18"/>
      <c r="CG15" s="18"/>
    </row>
    <row r="16" spans="1:85" s="718" customFormat="1" x14ac:dyDescent="0.35">
      <c r="A16" s="3746"/>
      <c r="B16" s="19" t="s">
        <v>1366</v>
      </c>
      <c r="C16" s="19" t="s">
        <v>1367</v>
      </c>
      <c r="D16" s="1357">
        <v>-38.81775973000002</v>
      </c>
      <c r="E16" s="1339">
        <v>2548</v>
      </c>
      <c r="F16" s="1339">
        <v>2234.1999999999998</v>
      </c>
      <c r="G16" s="1339">
        <v>327</v>
      </c>
      <c r="H16" s="1340">
        <v>61.757607380000003</v>
      </c>
      <c r="I16" s="1341">
        <v>5132.1398476499999</v>
      </c>
      <c r="J16" s="1346">
        <v>69.714280760000008</v>
      </c>
      <c r="K16" s="1427">
        <v>5201.8541284100002</v>
      </c>
      <c r="L16" s="1357">
        <v>-16.299999999999997</v>
      </c>
      <c r="M16" s="1339">
        <v>1861.1999999999998</v>
      </c>
      <c r="N16" s="1339">
        <v>1130.3</v>
      </c>
      <c r="O16" s="1339">
        <v>275.80000000000007</v>
      </c>
      <c r="P16" s="1340">
        <v>99.9</v>
      </c>
      <c r="Q16" s="1341">
        <v>3350.8999999999996</v>
      </c>
      <c r="R16" s="1346">
        <v>75.900000000000006</v>
      </c>
      <c r="S16" s="2762">
        <v>3426.7999999999997</v>
      </c>
      <c r="T16" s="2620">
        <v>-239.80000000000018</v>
      </c>
      <c r="U16" s="1339">
        <v>1724.6000000000001</v>
      </c>
      <c r="V16" s="1339">
        <v>1219</v>
      </c>
      <c r="W16" s="1339">
        <v>215.09999999999997</v>
      </c>
      <c r="X16" s="1340">
        <v>86.8</v>
      </c>
      <c r="Y16" s="1341">
        <v>3005.7000000000003</v>
      </c>
      <c r="Z16" s="1346">
        <v>81.5</v>
      </c>
      <c r="AA16" s="1427">
        <v>3087.2000000000003</v>
      </c>
      <c r="AB16" s="2620">
        <v>-188.69999999999982</v>
      </c>
      <c r="AC16" s="2596">
        <v>1472.8000000000002</v>
      </c>
      <c r="AD16" s="2596">
        <v>1157.1999999999998</v>
      </c>
      <c r="AE16" s="2596">
        <v>261.2</v>
      </c>
      <c r="AF16" s="2597">
        <v>147.19999999999999</v>
      </c>
      <c r="AG16" s="3118">
        <v>2849.7</v>
      </c>
      <c r="AH16" s="3123">
        <v>80.000000000000014</v>
      </c>
      <c r="AI16" s="2617">
        <v>2929.7</v>
      </c>
      <c r="AJ16" s="2620">
        <v>-187.19999999999982</v>
      </c>
      <c r="AK16" s="2600">
        <v>2526</v>
      </c>
      <c r="AL16" s="2600">
        <v>1919.3000000000002</v>
      </c>
      <c r="AM16" s="2600">
        <v>337.09999999999997</v>
      </c>
      <c r="AN16" s="2601">
        <v>172.8</v>
      </c>
      <c r="AO16" s="2602">
        <v>4768.0000000000009</v>
      </c>
      <c r="AP16" s="2611">
        <v>68.2</v>
      </c>
      <c r="AQ16" s="2605">
        <v>4836.2000000000007</v>
      </c>
      <c r="AR16" s="2620">
        <v>-157.79999999999973</v>
      </c>
      <c r="AS16" s="2600">
        <v>1663</v>
      </c>
      <c r="AT16" s="2600">
        <v>911.7</v>
      </c>
      <c r="AU16" s="2600">
        <v>165.8</v>
      </c>
      <c r="AV16" s="2601">
        <v>95.5</v>
      </c>
      <c r="AW16" s="2602">
        <v>2678.2000000000003</v>
      </c>
      <c r="AX16" s="2611">
        <v>61</v>
      </c>
      <c r="AY16" s="2605">
        <v>2739.2000000000003</v>
      </c>
      <c r="AZ16" s="2620">
        <v>-184.40000000000009</v>
      </c>
      <c r="BA16" s="2600">
        <v>1384.1</v>
      </c>
      <c r="BB16" s="2600">
        <v>959.5</v>
      </c>
      <c r="BC16" s="2600">
        <v>86.3</v>
      </c>
      <c r="BD16" s="2601">
        <v>112.6</v>
      </c>
      <c r="BE16" s="2602">
        <v>2358.1</v>
      </c>
      <c r="BF16" s="2611">
        <v>80.8</v>
      </c>
      <c r="BG16" s="2605">
        <v>2438.9</v>
      </c>
      <c r="BH16" s="2620">
        <v>-141.20000000000027</v>
      </c>
      <c r="BI16" s="2600">
        <v>1427.1999999999998</v>
      </c>
      <c r="BJ16" s="2600">
        <v>630.9</v>
      </c>
      <c r="BK16" s="2600">
        <v>135.1</v>
      </c>
      <c r="BL16" s="2601">
        <v>87.4</v>
      </c>
      <c r="BM16" s="2602">
        <v>2139.3999999999996</v>
      </c>
      <c r="BN16" s="2601">
        <v>88.9</v>
      </c>
      <c r="BO16" s="2607">
        <v>2228.2999999999997</v>
      </c>
      <c r="BP16" s="18"/>
      <c r="BQ16" s="18"/>
      <c r="BR16" s="18"/>
      <c r="BS16" s="18"/>
      <c r="BT16" s="18"/>
      <c r="BU16" s="18"/>
      <c r="BV16" s="18"/>
      <c r="BW16" s="18"/>
      <c r="BX16" s="18"/>
      <c r="BY16" s="18"/>
      <c r="BZ16" s="18"/>
      <c r="CA16" s="18"/>
      <c r="CB16" s="18"/>
      <c r="CC16" s="18"/>
      <c r="CD16" s="18"/>
      <c r="CE16" s="18"/>
      <c r="CF16" s="18"/>
      <c r="CG16" s="18"/>
    </row>
    <row r="17" spans="1:85" s="5" customFormat="1" ht="24" customHeight="1" x14ac:dyDescent="0.35">
      <c r="A17" s="3741" t="s">
        <v>1368</v>
      </c>
      <c r="B17" s="3741"/>
      <c r="C17" s="3741"/>
      <c r="D17" s="792"/>
      <c r="E17" s="793"/>
      <c r="F17" s="793"/>
      <c r="G17" s="793"/>
      <c r="H17" s="2998"/>
      <c r="I17" s="795"/>
      <c r="J17" s="794"/>
      <c r="K17" s="2999"/>
      <c r="L17" s="88"/>
      <c r="M17" s="86"/>
      <c r="N17" s="86"/>
      <c r="O17" s="86"/>
      <c r="P17" s="551"/>
      <c r="Q17" s="85"/>
      <c r="R17" s="87"/>
      <c r="S17" s="2763"/>
      <c r="T17" s="88"/>
      <c r="U17" s="86"/>
      <c r="V17" s="86"/>
      <c r="W17" s="86"/>
      <c r="X17" s="551"/>
      <c r="Y17" s="85"/>
      <c r="Z17" s="87"/>
      <c r="AA17" s="552"/>
      <c r="AB17" s="792"/>
      <c r="AC17" s="793"/>
      <c r="AD17" s="793"/>
      <c r="AE17" s="793"/>
      <c r="AF17" s="794"/>
      <c r="AG17" s="795"/>
      <c r="AH17" s="794"/>
      <c r="AI17" s="796"/>
      <c r="AJ17" s="792"/>
      <c r="AK17" s="793"/>
      <c r="AL17" s="793"/>
      <c r="AM17" s="793"/>
      <c r="AN17" s="794"/>
      <c r="AO17" s="795"/>
      <c r="AP17" s="794"/>
      <c r="AQ17" s="796"/>
      <c r="AR17" s="792"/>
      <c r="AS17" s="793"/>
      <c r="AT17" s="793"/>
      <c r="AU17" s="793"/>
      <c r="AV17" s="794"/>
      <c r="AW17" s="795"/>
      <c r="AX17" s="794"/>
      <c r="AY17" s="796"/>
      <c r="AZ17" s="792"/>
      <c r="BA17" s="793"/>
      <c r="BB17" s="793"/>
      <c r="BC17" s="793"/>
      <c r="BD17" s="794"/>
      <c r="BE17" s="795"/>
      <c r="BF17" s="794"/>
      <c r="BG17" s="796"/>
      <c r="BH17" s="792"/>
      <c r="BI17" s="793"/>
      <c r="BJ17" s="793"/>
      <c r="BK17" s="793"/>
      <c r="BL17" s="794"/>
      <c r="BM17" s="795"/>
      <c r="BN17" s="794"/>
      <c r="BO17" s="797"/>
    </row>
    <row r="18" spans="1:85" s="718" customFormat="1" ht="31" x14ac:dyDescent="0.35">
      <c r="A18" s="3747" t="s">
        <v>1369</v>
      </c>
      <c r="B18" s="58" t="s">
        <v>1370</v>
      </c>
      <c r="C18" s="5" t="s">
        <v>1371</v>
      </c>
      <c r="D18" s="1347">
        <v>42.9</v>
      </c>
      <c r="E18" s="1348">
        <v>4139.8</v>
      </c>
      <c r="F18" s="1348">
        <v>3480.1</v>
      </c>
      <c r="G18" s="1348">
        <v>838.4</v>
      </c>
      <c r="H18" s="1349">
        <v>404.93100820000006</v>
      </c>
      <c r="I18" s="1425">
        <v>8906.1310081999982</v>
      </c>
      <c r="J18" s="1350">
        <v>177</v>
      </c>
      <c r="K18" s="2764">
        <v>9083.1310081999982</v>
      </c>
      <c r="L18" s="1347">
        <v>40</v>
      </c>
      <c r="M18" s="1348">
        <v>3329.8999999999996</v>
      </c>
      <c r="N18" s="1348">
        <v>2360.1999999999998</v>
      </c>
      <c r="O18" s="1348">
        <v>733.2</v>
      </c>
      <c r="P18" s="1349">
        <v>368.56484212999993</v>
      </c>
      <c r="Q18" s="1425">
        <v>6831.8648421299995</v>
      </c>
      <c r="R18" s="1350">
        <v>198.3</v>
      </c>
      <c r="S18" s="2764">
        <v>7030.1648421299997</v>
      </c>
      <c r="T18" s="1347">
        <v>34.799999999999997</v>
      </c>
      <c r="U18" s="1348">
        <v>2927.8</v>
      </c>
      <c r="V18" s="1348">
        <v>2536.8000000000002</v>
      </c>
      <c r="W18" s="1348">
        <v>675.8</v>
      </c>
      <c r="X18" s="1349">
        <v>371.47027704999999</v>
      </c>
      <c r="Y18" s="1425">
        <v>6546.6702770500005</v>
      </c>
      <c r="Z18" s="1350">
        <v>200.1</v>
      </c>
      <c r="AA18" s="1356">
        <v>6746.7702770500009</v>
      </c>
      <c r="AB18" s="2616">
        <v>23.4</v>
      </c>
      <c r="AC18" s="2596">
        <v>2562.8000000000002</v>
      </c>
      <c r="AD18" s="2596">
        <v>2408.3999999999996</v>
      </c>
      <c r="AE18" s="2596">
        <v>707.3</v>
      </c>
      <c r="AF18" s="2597">
        <v>391.89267292499994</v>
      </c>
      <c r="AG18" s="3118">
        <v>6093.7926729250003</v>
      </c>
      <c r="AH18" s="3123">
        <v>198</v>
      </c>
      <c r="AI18" s="2617">
        <v>6291.7926729249994</v>
      </c>
      <c r="AJ18" s="2620">
        <v>22.8</v>
      </c>
      <c r="AK18" s="2600">
        <v>3624.4</v>
      </c>
      <c r="AL18" s="2600">
        <v>2983</v>
      </c>
      <c r="AM18" s="2600">
        <v>697.8</v>
      </c>
      <c r="AN18" s="2601">
        <v>424.71078351000006</v>
      </c>
      <c r="AO18" s="2602">
        <v>7752.7107835100014</v>
      </c>
      <c r="AP18" s="2611">
        <v>173.9</v>
      </c>
      <c r="AQ18" s="2605">
        <v>7926.6107835100011</v>
      </c>
      <c r="AR18" s="2620">
        <v>19.3</v>
      </c>
      <c r="AS18" s="2600">
        <v>2657.2999999999997</v>
      </c>
      <c r="AT18" s="2600">
        <v>1845.1</v>
      </c>
      <c r="AU18" s="2600">
        <v>480.6</v>
      </c>
      <c r="AV18" s="2601">
        <v>298.75169423</v>
      </c>
      <c r="AW18" s="2602">
        <v>5301.0516942300001</v>
      </c>
      <c r="AX18" s="2611">
        <v>154</v>
      </c>
      <c r="AY18" s="2605">
        <v>5455.0516942300001</v>
      </c>
      <c r="AZ18" s="2620">
        <v>15.50309964</v>
      </c>
      <c r="BA18" s="2600">
        <v>2367.9278295099998</v>
      </c>
      <c r="BB18" s="2600">
        <v>2013.49157109</v>
      </c>
      <c r="BC18" s="2600">
        <v>432.58358630999999</v>
      </c>
      <c r="BD18" s="2601">
        <v>688.27180762</v>
      </c>
      <c r="BE18" s="2602">
        <v>5517.7778941699999</v>
      </c>
      <c r="BF18" s="2611">
        <v>163.49315085293591</v>
      </c>
      <c r="BG18" s="2605">
        <v>5681.2710450229361</v>
      </c>
      <c r="BH18" s="2620">
        <v>10.4</v>
      </c>
      <c r="BI18" s="2600">
        <v>2496.8000000000002</v>
      </c>
      <c r="BJ18" s="2600">
        <v>1612.6</v>
      </c>
      <c r="BK18" s="2600">
        <v>460.7</v>
      </c>
      <c r="BL18" s="2601">
        <v>612.29999999999995</v>
      </c>
      <c r="BM18" s="2602">
        <v>5192.8</v>
      </c>
      <c r="BN18" s="2601">
        <v>174.5</v>
      </c>
      <c r="BO18" s="2607">
        <v>5367.3</v>
      </c>
      <c r="BP18" s="18"/>
      <c r="BQ18" s="18"/>
      <c r="BR18" s="18"/>
      <c r="BS18" s="18"/>
      <c r="BT18" s="18"/>
      <c r="BU18" s="18"/>
      <c r="BV18" s="18"/>
      <c r="BW18" s="18"/>
      <c r="BX18" s="18"/>
      <c r="BY18" s="18"/>
      <c r="BZ18" s="18"/>
      <c r="CA18" s="18"/>
      <c r="CB18" s="18"/>
      <c r="CC18" s="18"/>
      <c r="CD18" s="18"/>
      <c r="CE18" s="18"/>
      <c r="CF18" s="18"/>
      <c r="CG18" s="18"/>
    </row>
    <row r="19" spans="1:85" s="718" customFormat="1" x14ac:dyDescent="0.35">
      <c r="A19" s="3748"/>
      <c r="B19" s="58" t="s">
        <v>1372</v>
      </c>
      <c r="C19" s="58" t="s">
        <v>1367</v>
      </c>
      <c r="D19" s="1357">
        <v>62.1</v>
      </c>
      <c r="E19" s="1339">
        <v>28.5</v>
      </c>
      <c r="F19" s="1339">
        <v>55.1</v>
      </c>
      <c r="G19" s="1339">
        <v>8.5</v>
      </c>
      <c r="H19" s="1340">
        <v>3.1091160650000003</v>
      </c>
      <c r="I19" s="1425">
        <v>157.30911606499998</v>
      </c>
      <c r="J19" s="1346">
        <v>2</v>
      </c>
      <c r="K19" s="2764">
        <v>159.30911606499998</v>
      </c>
      <c r="L19" s="1357">
        <v>85.3</v>
      </c>
      <c r="M19" s="1339">
        <v>46.7</v>
      </c>
      <c r="N19" s="1339">
        <v>40.099999999999994</v>
      </c>
      <c r="O19" s="1339">
        <v>11</v>
      </c>
      <c r="P19" s="1340">
        <v>2.5127667950000001</v>
      </c>
      <c r="Q19" s="1425">
        <v>185.612766795</v>
      </c>
      <c r="R19" s="1346">
        <v>1.1000000000000001</v>
      </c>
      <c r="S19" s="2764">
        <v>186.71276679499999</v>
      </c>
      <c r="T19" s="1357">
        <v>72.2</v>
      </c>
      <c r="U19" s="1339">
        <v>38</v>
      </c>
      <c r="V19" s="1339">
        <v>20.299999999999997</v>
      </c>
      <c r="W19" s="1339">
        <v>6.8</v>
      </c>
      <c r="X19" s="1340">
        <v>1.003941465</v>
      </c>
      <c r="Y19" s="1425">
        <v>138.30394146500001</v>
      </c>
      <c r="Z19" s="1346">
        <v>0.8</v>
      </c>
      <c r="AA19" s="1358">
        <v>139.10394146500002</v>
      </c>
      <c r="AB19" s="2616">
        <v>19.799999999999997</v>
      </c>
      <c r="AC19" s="2596">
        <v>10.7</v>
      </c>
      <c r="AD19" s="2596">
        <v>6.6</v>
      </c>
      <c r="AE19" s="2596">
        <v>2.4</v>
      </c>
      <c r="AF19" s="2597">
        <v>0.73490817500000005</v>
      </c>
      <c r="AG19" s="3118">
        <v>40.234908174999994</v>
      </c>
      <c r="AH19" s="3123">
        <v>0.7</v>
      </c>
      <c r="AI19" s="2617">
        <v>40.934908174999997</v>
      </c>
      <c r="AJ19" s="2620">
        <v>1.7000000000000002</v>
      </c>
      <c r="AK19" s="2600">
        <v>1.4</v>
      </c>
      <c r="AL19" s="2600">
        <v>1.5</v>
      </c>
      <c r="AM19" s="2600">
        <v>0.30000000000000004</v>
      </c>
      <c r="AN19" s="2601">
        <v>0.12845816499999999</v>
      </c>
      <c r="AO19" s="2602">
        <v>5.0284581649999991</v>
      </c>
      <c r="AP19" s="2611">
        <v>0.1</v>
      </c>
      <c r="AQ19" s="2605">
        <v>5.1284581649999987</v>
      </c>
      <c r="AR19" s="2620">
        <v>9</v>
      </c>
      <c r="AS19" s="2600">
        <v>4.7</v>
      </c>
      <c r="AT19" s="2600">
        <v>4.3</v>
      </c>
      <c r="AU19" s="2600">
        <v>0.79999999999999993</v>
      </c>
      <c r="AV19" s="2601">
        <v>0.44999999999999996</v>
      </c>
      <c r="AW19" s="2602">
        <v>19.25</v>
      </c>
      <c r="AX19" s="2611">
        <v>0.1</v>
      </c>
      <c r="AY19" s="2605">
        <v>19.350000000000001</v>
      </c>
      <c r="AZ19" s="2620">
        <v>26.2</v>
      </c>
      <c r="BA19" s="2600">
        <v>11.1</v>
      </c>
      <c r="BB19" s="2600">
        <v>7.9</v>
      </c>
      <c r="BC19" s="2600">
        <v>1.4</v>
      </c>
      <c r="BD19" s="2601">
        <v>1.45</v>
      </c>
      <c r="BE19" s="2602">
        <v>48.05</v>
      </c>
      <c r="BF19" s="2611">
        <v>0.5</v>
      </c>
      <c r="BG19" s="2605">
        <v>48.55</v>
      </c>
      <c r="BH19" s="2620">
        <v>17</v>
      </c>
      <c r="BI19" s="2600">
        <v>6</v>
      </c>
      <c r="BJ19" s="2600">
        <v>5.0999999999999996</v>
      </c>
      <c r="BK19" s="2600">
        <v>1.2</v>
      </c>
      <c r="BL19" s="2601">
        <v>0.8</v>
      </c>
      <c r="BM19" s="2602">
        <v>30.1</v>
      </c>
      <c r="BN19" s="2601">
        <v>0.8</v>
      </c>
      <c r="BO19" s="2607">
        <v>30.900000000000002</v>
      </c>
      <c r="BP19" s="18"/>
      <c r="BQ19" s="18"/>
      <c r="BR19" s="18"/>
      <c r="BS19" s="18"/>
      <c r="BT19" s="18"/>
      <c r="BU19" s="18"/>
      <c r="BV19" s="18"/>
      <c r="BW19" s="18"/>
      <c r="BX19" s="18"/>
      <c r="BY19" s="18"/>
      <c r="BZ19" s="18"/>
      <c r="CA19" s="18"/>
      <c r="CB19" s="18"/>
      <c r="CC19" s="18"/>
      <c r="CD19" s="18"/>
      <c r="CE19" s="18"/>
      <c r="CF19" s="18"/>
      <c r="CG19" s="18"/>
    </row>
    <row r="20" spans="1:85" s="718" customFormat="1" x14ac:dyDescent="0.35">
      <c r="A20" s="3748"/>
      <c r="B20" s="58" t="s">
        <v>1373</v>
      </c>
      <c r="C20" s="58" t="s">
        <v>1367</v>
      </c>
      <c r="D20" s="1357">
        <v>105</v>
      </c>
      <c r="E20" s="1339">
        <v>4168.3</v>
      </c>
      <c r="F20" s="1339">
        <v>3535.2</v>
      </c>
      <c r="G20" s="1339">
        <v>846.9</v>
      </c>
      <c r="H20" s="1339">
        <v>408.04012426500009</v>
      </c>
      <c r="I20" s="1425">
        <v>9063.4401242649983</v>
      </c>
      <c r="J20" s="1346">
        <v>179</v>
      </c>
      <c r="K20" s="2764">
        <v>9242.4401242649983</v>
      </c>
      <c r="L20" s="1357">
        <v>125.3</v>
      </c>
      <c r="M20" s="1339">
        <v>3376.5999999999995</v>
      </c>
      <c r="N20" s="1339">
        <v>2400.2999999999997</v>
      </c>
      <c r="O20" s="1339">
        <v>744.2</v>
      </c>
      <c r="P20" s="1339">
        <v>371.07760892499994</v>
      </c>
      <c r="Q20" s="1425">
        <v>7017.4776089249999</v>
      </c>
      <c r="R20" s="1346">
        <v>199.4</v>
      </c>
      <c r="S20" s="2764">
        <v>7216.8776089249995</v>
      </c>
      <c r="T20" s="1357">
        <v>107</v>
      </c>
      <c r="U20" s="1339">
        <v>2965.8</v>
      </c>
      <c r="V20" s="1339">
        <v>2557.1000000000004</v>
      </c>
      <c r="W20" s="1339">
        <v>682.59999999999991</v>
      </c>
      <c r="X20" s="1340">
        <v>372.47421851500002</v>
      </c>
      <c r="Y20" s="1425">
        <v>6684.9742185149998</v>
      </c>
      <c r="Z20" s="1346">
        <v>200.9</v>
      </c>
      <c r="AA20" s="1358">
        <v>6885.8742185149995</v>
      </c>
      <c r="AB20" s="2616">
        <v>43.199999999999996</v>
      </c>
      <c r="AC20" s="2596">
        <v>2573.5</v>
      </c>
      <c r="AD20" s="2596">
        <v>2414.9999999999995</v>
      </c>
      <c r="AE20" s="2596">
        <v>709.69999999999993</v>
      </c>
      <c r="AF20" s="2597">
        <v>392.62758109999993</v>
      </c>
      <c r="AG20" s="3118">
        <v>6134.0275810999983</v>
      </c>
      <c r="AH20" s="3123">
        <v>198.7</v>
      </c>
      <c r="AI20" s="2617">
        <v>6332.727581099999</v>
      </c>
      <c r="AJ20" s="2620">
        <v>24.5</v>
      </c>
      <c r="AK20" s="2600">
        <v>3625.8</v>
      </c>
      <c r="AL20" s="2600">
        <v>2984.5</v>
      </c>
      <c r="AM20" s="2600">
        <v>698.09999999999991</v>
      </c>
      <c r="AN20" s="2601">
        <v>424.83924167500004</v>
      </c>
      <c r="AO20" s="2602">
        <v>7757.7392416750017</v>
      </c>
      <c r="AP20" s="2611">
        <v>174</v>
      </c>
      <c r="AQ20" s="2605">
        <v>7931.7392416750008</v>
      </c>
      <c r="AR20" s="2620">
        <v>28.3</v>
      </c>
      <c r="AS20" s="2600">
        <v>2661.9999999999995</v>
      </c>
      <c r="AT20" s="2600">
        <v>1849.3999999999999</v>
      </c>
      <c r="AU20" s="2600">
        <v>481.40000000000003</v>
      </c>
      <c r="AV20" s="2601">
        <v>299.20169422999999</v>
      </c>
      <c r="AW20" s="2602">
        <v>5320.3016942300001</v>
      </c>
      <c r="AX20" s="2611">
        <v>154.1</v>
      </c>
      <c r="AY20" s="2605">
        <v>5474.4016942300004</v>
      </c>
      <c r="AZ20" s="2620">
        <v>41.703099639999998</v>
      </c>
      <c r="BA20" s="2600">
        <v>2379.0278295099997</v>
      </c>
      <c r="BB20" s="2600">
        <v>2021.3915710900001</v>
      </c>
      <c r="BC20" s="2600">
        <v>433.98358630999996</v>
      </c>
      <c r="BD20" s="2601">
        <v>689.72180762000005</v>
      </c>
      <c r="BE20" s="2602">
        <v>5565.82789417</v>
      </c>
      <c r="BF20" s="2611">
        <v>163.99315085293591</v>
      </c>
      <c r="BG20" s="2605">
        <v>5729.8210450229362</v>
      </c>
      <c r="BH20" s="2620">
        <v>27.4</v>
      </c>
      <c r="BI20" s="2600">
        <v>2502.8000000000002</v>
      </c>
      <c r="BJ20" s="2600">
        <v>1617.6999999999998</v>
      </c>
      <c r="BK20" s="2600">
        <v>461.9</v>
      </c>
      <c r="BL20" s="2601">
        <v>613.09999999999991</v>
      </c>
      <c r="BM20" s="2602">
        <v>5222.9000000000005</v>
      </c>
      <c r="BN20" s="2601">
        <v>175.3</v>
      </c>
      <c r="BO20" s="2607">
        <v>5398.2</v>
      </c>
      <c r="BP20" s="18"/>
      <c r="BQ20" s="18"/>
      <c r="BR20" s="18"/>
      <c r="BS20" s="18"/>
      <c r="BT20" s="18"/>
      <c r="BU20" s="18"/>
      <c r="BV20" s="18"/>
      <c r="BW20" s="18"/>
      <c r="BX20" s="18"/>
      <c r="BY20" s="18"/>
      <c r="BZ20" s="18"/>
      <c r="CA20" s="18"/>
      <c r="CB20" s="18"/>
      <c r="CC20" s="18"/>
      <c r="CD20" s="18"/>
      <c r="CE20" s="18"/>
      <c r="CF20" s="18"/>
      <c r="CG20" s="18"/>
    </row>
    <row r="21" spans="1:85" s="718" customFormat="1" x14ac:dyDescent="0.35">
      <c r="A21" s="3748"/>
      <c r="B21" s="2745" t="s">
        <v>1374</v>
      </c>
      <c r="C21" s="2745" t="s">
        <v>1367</v>
      </c>
      <c r="D21" s="2818">
        <v>103.881</v>
      </c>
      <c r="E21" s="2819">
        <v>162.60900000000001</v>
      </c>
      <c r="F21" s="2819">
        <v>247.69499999999999</v>
      </c>
      <c r="G21" s="2819">
        <v>97.153999999999996</v>
      </c>
      <c r="H21" s="2820">
        <v>43.514700859999998</v>
      </c>
      <c r="I21" s="2821">
        <v>654.85370085999989</v>
      </c>
      <c r="J21" s="2822">
        <v>42.377521695525992</v>
      </c>
      <c r="K21" s="2824">
        <v>697.23122255552585</v>
      </c>
      <c r="L21" s="2818">
        <v>87.237000000000009</v>
      </c>
      <c r="M21" s="2819">
        <v>124.75500000000001</v>
      </c>
      <c r="N21" s="2819">
        <v>241.66499999999999</v>
      </c>
      <c r="O21" s="2819">
        <v>68.377999999999986</v>
      </c>
      <c r="P21" s="2820">
        <v>36.719965770000002</v>
      </c>
      <c r="Q21" s="2821">
        <v>558.75496577000001</v>
      </c>
      <c r="R21" s="2822">
        <v>46.603025110000004</v>
      </c>
      <c r="S21" s="2824">
        <v>605.35799087999999</v>
      </c>
      <c r="T21" s="2818">
        <v>84.935000000000002</v>
      </c>
      <c r="U21" s="2819">
        <v>135.922</v>
      </c>
      <c r="V21" s="2819">
        <v>275.26900000000001</v>
      </c>
      <c r="W21" s="2819">
        <v>72.527000000000001</v>
      </c>
      <c r="X21" s="2820">
        <v>48.776369995000003</v>
      </c>
      <c r="Y21" s="2821">
        <v>617.429369995</v>
      </c>
      <c r="Z21" s="2822">
        <v>50.514179440903291</v>
      </c>
      <c r="AA21" s="2823">
        <v>667.94354943590338</v>
      </c>
      <c r="AB21" s="3124">
        <v>77.710908880000019</v>
      </c>
      <c r="AC21" s="3125">
        <v>110.40337778999999</v>
      </c>
      <c r="AD21" s="3125">
        <v>200.20323710999998</v>
      </c>
      <c r="AE21" s="3125">
        <v>77.305582319999999</v>
      </c>
      <c r="AF21" s="3126">
        <v>37.863437400000002</v>
      </c>
      <c r="AG21" s="3127">
        <v>503.48654349999998</v>
      </c>
      <c r="AH21" s="3128">
        <v>44.073228525431261</v>
      </c>
      <c r="AI21" s="3129">
        <v>547.55977202543124</v>
      </c>
      <c r="AJ21" s="3130">
        <v>73.020981739999996</v>
      </c>
      <c r="AK21" s="3131">
        <v>111.11966736000001</v>
      </c>
      <c r="AL21" s="3131">
        <v>215.50120636999998</v>
      </c>
      <c r="AM21" s="3131">
        <v>59.157161170000002</v>
      </c>
      <c r="AN21" s="3132">
        <v>36.279046395000016</v>
      </c>
      <c r="AO21" s="3127">
        <v>495.07806303500001</v>
      </c>
      <c r="AP21" s="3133">
        <v>42.076114767487127</v>
      </c>
      <c r="AQ21" s="3134">
        <v>537.15417780248708</v>
      </c>
      <c r="AR21" s="3130">
        <v>67.249427929999996</v>
      </c>
      <c r="AS21" s="3131">
        <v>88.035447140000002</v>
      </c>
      <c r="AT21" s="3131">
        <v>207.97711618000002</v>
      </c>
      <c r="AU21" s="3131">
        <v>54.202117489999999</v>
      </c>
      <c r="AV21" s="3132">
        <v>38.567577739999983</v>
      </c>
      <c r="AW21" s="3127">
        <v>456.03168648000002</v>
      </c>
      <c r="AX21" s="3133">
        <v>38.034332933956001</v>
      </c>
      <c r="AY21" s="3134">
        <v>494.06601941395598</v>
      </c>
      <c r="AZ21" s="3130">
        <v>61.408427869999997</v>
      </c>
      <c r="BA21" s="3131">
        <v>105.99622581999999</v>
      </c>
      <c r="BB21" s="3131">
        <v>178.73245039</v>
      </c>
      <c r="BC21" s="3131">
        <v>59.369766409999997</v>
      </c>
      <c r="BD21" s="3132">
        <v>34.499999999999993</v>
      </c>
      <c r="BE21" s="3127">
        <v>440.00687048999998</v>
      </c>
      <c r="BF21" s="3133">
        <v>41.600000000000009</v>
      </c>
      <c r="BG21" s="3134">
        <v>481.60687049000001</v>
      </c>
      <c r="BH21" s="3130">
        <v>59.768424420000002</v>
      </c>
      <c r="BI21" s="3131">
        <v>111.13</v>
      </c>
      <c r="BJ21" s="3131">
        <v>187.08</v>
      </c>
      <c r="BK21" s="3131">
        <v>51.6</v>
      </c>
      <c r="BL21" s="3132">
        <v>39.991252304999996</v>
      </c>
      <c r="BM21" s="3127">
        <v>449.56967672500002</v>
      </c>
      <c r="BN21" s="3132">
        <v>38.200000000000003</v>
      </c>
      <c r="BO21" s="3135">
        <v>487.76967672500001</v>
      </c>
      <c r="BP21" s="18"/>
      <c r="BQ21" s="18"/>
      <c r="BR21" s="18"/>
      <c r="BS21" s="18"/>
      <c r="BT21" s="18"/>
      <c r="BU21" s="18"/>
      <c r="BV21" s="18"/>
      <c r="BW21" s="18"/>
      <c r="BX21" s="18"/>
      <c r="BY21" s="18"/>
      <c r="BZ21" s="18"/>
      <c r="CA21" s="18"/>
      <c r="CB21" s="18"/>
      <c r="CC21" s="18"/>
      <c r="CD21" s="18"/>
      <c r="CE21" s="18"/>
      <c r="CF21" s="18"/>
      <c r="CG21" s="18"/>
    </row>
    <row r="22" spans="1:85" s="718" customFormat="1" x14ac:dyDescent="0.35">
      <c r="A22" s="3748"/>
      <c r="B22" s="58" t="s">
        <v>1375</v>
      </c>
      <c r="C22" s="58" t="s">
        <v>1367</v>
      </c>
      <c r="D22" s="1357">
        <v>12.719000000000026</v>
      </c>
      <c r="E22" s="1339">
        <v>2438.5422965600001</v>
      </c>
      <c r="F22" s="1339">
        <v>3457.242045</v>
      </c>
      <c r="G22" s="1339">
        <v>510.24599999999992</v>
      </c>
      <c r="H22" s="1340">
        <v>351.11840998999998</v>
      </c>
      <c r="I22" s="1425">
        <v>6769.8677515500003</v>
      </c>
      <c r="J22" s="1346">
        <v>94.671787304474009</v>
      </c>
      <c r="K22" s="2764">
        <v>6864.5395388544739</v>
      </c>
      <c r="L22" s="1357">
        <v>-47.33700000000001</v>
      </c>
      <c r="M22" s="1339">
        <v>2127.9800819499997</v>
      </c>
      <c r="N22" s="1339">
        <v>2399.1252775100002</v>
      </c>
      <c r="O22" s="1339">
        <v>510.65975836999996</v>
      </c>
      <c r="P22" s="1340">
        <v>266.24780127000002</v>
      </c>
      <c r="Q22" s="1425">
        <v>5256.6759190999992</v>
      </c>
      <c r="R22" s="1346">
        <v>112.46961772999998</v>
      </c>
      <c r="S22" s="2764">
        <v>5369.1455368299994</v>
      </c>
      <c r="T22" s="1357">
        <v>32.064999999999998</v>
      </c>
      <c r="U22" s="1339">
        <v>1853.1327329200001</v>
      </c>
      <c r="V22" s="1339">
        <v>2067.2551378899998</v>
      </c>
      <c r="W22" s="1339">
        <v>502.85882963999995</v>
      </c>
      <c r="X22" s="1340">
        <v>244.69413025499998</v>
      </c>
      <c r="Y22" s="1425">
        <v>4700.0058307050003</v>
      </c>
      <c r="Z22" s="1346">
        <v>122.43591567909672</v>
      </c>
      <c r="AA22" s="1358">
        <v>4822.4417463840964</v>
      </c>
      <c r="AB22" s="2616">
        <v>49.678582838254982</v>
      </c>
      <c r="AC22" s="2596">
        <v>1832.8536117799995</v>
      </c>
      <c r="AD22" s="2596">
        <v>1923.0804401099999</v>
      </c>
      <c r="AE22" s="2596">
        <v>430.03075104999994</v>
      </c>
      <c r="AF22" s="2597">
        <v>259.42010191999998</v>
      </c>
      <c r="AG22" s="2602">
        <v>4495.063487698254</v>
      </c>
      <c r="AH22" s="3123">
        <v>124.61178097039284</v>
      </c>
      <c r="AI22" s="2617">
        <v>4619.6752686686468</v>
      </c>
      <c r="AJ22" s="2620">
        <v>116.84978309575381</v>
      </c>
      <c r="AK22" s="2600">
        <v>1836.1944120600001</v>
      </c>
      <c r="AL22" s="2600">
        <v>1653.6610873900001</v>
      </c>
      <c r="AM22" s="2600">
        <v>358.29705512000004</v>
      </c>
      <c r="AN22" s="2601">
        <v>299.01529148999998</v>
      </c>
      <c r="AO22" s="2602">
        <v>4264.0176291557545</v>
      </c>
      <c r="AP22" s="2611">
        <v>94.999242932512871</v>
      </c>
      <c r="AQ22" s="2605">
        <v>4359.0168720882675</v>
      </c>
      <c r="AR22" s="2620">
        <v>62.127201771731102</v>
      </c>
      <c r="AS22" s="2600">
        <v>1667.3529486900002</v>
      </c>
      <c r="AT22" s="2600">
        <v>1170.2066183999998</v>
      </c>
      <c r="AU22" s="2600">
        <v>304.67828360999999</v>
      </c>
      <c r="AV22" s="2601">
        <v>235.08391075500003</v>
      </c>
      <c r="AW22" s="2602">
        <v>3439.4489632267314</v>
      </c>
      <c r="AX22" s="2611">
        <v>85.862352526044035</v>
      </c>
      <c r="AY22" s="2605">
        <v>3525.3113157527755</v>
      </c>
      <c r="AZ22" s="2620">
        <v>87.16910215999998</v>
      </c>
      <c r="BA22" s="2600">
        <v>1355.0577769199999</v>
      </c>
      <c r="BB22" s="2600">
        <v>1340.8953271400003</v>
      </c>
      <c r="BC22" s="2600">
        <v>347.34023626999999</v>
      </c>
      <c r="BD22" s="2601">
        <v>238.29999999999998</v>
      </c>
      <c r="BE22" s="2602">
        <v>3368.7624424900005</v>
      </c>
      <c r="BF22" s="2611">
        <v>124.53214484</v>
      </c>
      <c r="BG22" s="2605">
        <v>3493.2945873300005</v>
      </c>
      <c r="BH22" s="2620">
        <v>104.53157557999998</v>
      </c>
      <c r="BI22" s="2600">
        <v>1187.0700000000002</v>
      </c>
      <c r="BJ22" s="2600">
        <v>1281.6199999999999</v>
      </c>
      <c r="BK22" s="2600">
        <v>307.89999999999998</v>
      </c>
      <c r="BL22" s="2601">
        <v>223.208747695</v>
      </c>
      <c r="BM22" s="2602">
        <v>3104.330323275</v>
      </c>
      <c r="BN22" s="2601">
        <v>139.30000000000001</v>
      </c>
      <c r="BO22" s="2607">
        <v>3243.6303232750001</v>
      </c>
      <c r="BP22" s="18"/>
      <c r="BQ22" s="18"/>
      <c r="BR22" s="18"/>
      <c r="BS22" s="18"/>
      <c r="BT22" s="18"/>
      <c r="BU22" s="18"/>
      <c r="BV22" s="18"/>
      <c r="BW22" s="18"/>
      <c r="BX22" s="18"/>
      <c r="BY22" s="18"/>
      <c r="BZ22" s="18"/>
      <c r="CA22" s="18"/>
      <c r="CB22" s="18"/>
      <c r="CC22" s="18"/>
      <c r="CD22" s="18"/>
      <c r="CE22" s="18"/>
      <c r="CF22" s="18"/>
      <c r="CG22" s="18"/>
    </row>
    <row r="23" spans="1:85" s="718" customFormat="1" x14ac:dyDescent="0.35">
      <c r="A23" s="3748"/>
      <c r="B23" s="58" t="s">
        <v>1376</v>
      </c>
      <c r="C23" s="58" t="s">
        <v>1367</v>
      </c>
      <c r="D23" s="2809">
        <v>0</v>
      </c>
      <c r="E23" s="1616">
        <v>43.548703440000004</v>
      </c>
      <c r="F23" s="1616">
        <v>15.862954999999999</v>
      </c>
      <c r="G23" s="1616">
        <v>0.6</v>
      </c>
      <c r="H23" s="1618">
        <v>2.5499999999999998</v>
      </c>
      <c r="I23" s="1823">
        <v>62.561658440000002</v>
      </c>
      <c r="J23" s="2810">
        <v>0.55069100000000004</v>
      </c>
      <c r="K23" s="2143">
        <v>63.112349440000003</v>
      </c>
      <c r="L23" s="1357">
        <v>0</v>
      </c>
      <c r="M23" s="1339">
        <v>42.56491805000001</v>
      </c>
      <c r="N23" s="1339">
        <v>1.1097224899999998</v>
      </c>
      <c r="O23" s="1339">
        <v>0.56224163000000005</v>
      </c>
      <c r="P23" s="1340">
        <v>3.8987864650000001</v>
      </c>
      <c r="Q23" s="1425">
        <v>48.135668635000009</v>
      </c>
      <c r="R23" s="1346">
        <v>0.52735715999999988</v>
      </c>
      <c r="S23" s="2764">
        <v>48.66302579500001</v>
      </c>
      <c r="T23" s="1357">
        <v>0</v>
      </c>
      <c r="U23" s="1339">
        <v>39.645267080000004</v>
      </c>
      <c r="V23" s="1339">
        <v>2.8758621100000004</v>
      </c>
      <c r="W23" s="1339">
        <v>1.4141703600000002</v>
      </c>
      <c r="X23" s="1340">
        <v>4.0108848450000005</v>
      </c>
      <c r="Y23" s="1425">
        <v>47.946184395000003</v>
      </c>
      <c r="Z23" s="1346">
        <v>0.54990488000000004</v>
      </c>
      <c r="AA23" s="1358">
        <v>48.496089275000003</v>
      </c>
      <c r="AB23" s="2616">
        <v>0</v>
      </c>
      <c r="AC23" s="2596">
        <v>51.132577319999996</v>
      </c>
      <c r="AD23" s="2596">
        <v>2.8584356299999998</v>
      </c>
      <c r="AE23" s="2596">
        <v>1.2891282400000001</v>
      </c>
      <c r="AF23" s="2597">
        <v>1.5229658100000001</v>
      </c>
      <c r="AG23" s="2602">
        <v>56.803106999999997</v>
      </c>
      <c r="AH23" s="3123">
        <v>0.57692200000000005</v>
      </c>
      <c r="AI23" s="2617">
        <v>57.380029</v>
      </c>
      <c r="AJ23" s="2620">
        <v>0</v>
      </c>
      <c r="AK23" s="2600">
        <v>41.782664770000004</v>
      </c>
      <c r="AL23" s="2600">
        <v>3.5372752599999999</v>
      </c>
      <c r="AM23" s="2600">
        <v>1.15253118</v>
      </c>
      <c r="AN23" s="2601">
        <v>1.3383145249999999</v>
      </c>
      <c r="AO23" s="2602">
        <v>47.810785735000003</v>
      </c>
      <c r="AP23" s="2611">
        <v>0.47297307999999999</v>
      </c>
      <c r="AQ23" s="2605">
        <v>48.283758815000006</v>
      </c>
      <c r="AR23" s="2620">
        <v>0</v>
      </c>
      <c r="AS23" s="2600">
        <v>37.5</v>
      </c>
      <c r="AT23" s="2600">
        <v>4.5</v>
      </c>
      <c r="AU23" s="2600">
        <v>1.1000000000000001</v>
      </c>
      <c r="AV23" s="2601">
        <v>1.95</v>
      </c>
      <c r="AW23" s="2602">
        <v>45.050000000000004</v>
      </c>
      <c r="AX23" s="2611">
        <v>0.69750566000000003</v>
      </c>
      <c r="AY23" s="2605">
        <v>45.747505660000002</v>
      </c>
      <c r="AZ23" s="2620">
        <v>0</v>
      </c>
      <c r="BA23" s="2600">
        <v>33.044085949999996</v>
      </c>
      <c r="BB23" s="2600">
        <v>3.29538054</v>
      </c>
      <c r="BC23" s="2600">
        <v>0.86443543999999994</v>
      </c>
      <c r="BD23" s="2601">
        <v>2.2999999999999998</v>
      </c>
      <c r="BE23" s="2602">
        <v>39.503901929999991</v>
      </c>
      <c r="BF23" s="2611">
        <v>1.2</v>
      </c>
      <c r="BG23" s="2605">
        <v>40.703901929999994</v>
      </c>
      <c r="BH23" s="2620">
        <v>0</v>
      </c>
      <c r="BI23" s="2600">
        <v>27.9</v>
      </c>
      <c r="BJ23" s="2600">
        <v>2.1</v>
      </c>
      <c r="BK23" s="2600">
        <v>0.7</v>
      </c>
      <c r="BL23" s="2601">
        <v>3</v>
      </c>
      <c r="BM23" s="2602">
        <v>33.700000000000003</v>
      </c>
      <c r="BN23" s="2601">
        <v>0.64521896643247467</v>
      </c>
      <c r="BO23" s="2607">
        <v>34.345218966432476</v>
      </c>
      <c r="BP23" s="18"/>
      <c r="BQ23" s="18"/>
      <c r="BR23" s="18"/>
      <c r="BS23" s="18"/>
      <c r="BT23" s="18"/>
      <c r="BU23" s="18"/>
      <c r="BV23" s="18"/>
      <c r="BW23" s="18"/>
      <c r="BX23" s="18"/>
      <c r="BY23" s="18"/>
      <c r="BZ23" s="18"/>
      <c r="CA23" s="18"/>
      <c r="CB23" s="18"/>
      <c r="CC23" s="18"/>
      <c r="CD23" s="18"/>
      <c r="CE23" s="18"/>
      <c r="CF23" s="18"/>
      <c r="CG23" s="18"/>
    </row>
    <row r="24" spans="1:85" s="718" customFormat="1" x14ac:dyDescent="0.35">
      <c r="A24" s="3748"/>
      <c r="B24" s="58" t="s">
        <v>1377</v>
      </c>
      <c r="C24" s="58" t="s">
        <v>1367</v>
      </c>
      <c r="D24" s="1357">
        <v>89.828186158241806</v>
      </c>
      <c r="E24" s="1339">
        <v>222.62125341999999</v>
      </c>
      <c r="F24" s="1339">
        <v>151.58495711</v>
      </c>
      <c r="G24" s="1339">
        <v>8.9590494399999994</v>
      </c>
      <c r="H24" s="1340">
        <v>0.85640696000000005</v>
      </c>
      <c r="I24" s="1425">
        <v>473.84985308824184</v>
      </c>
      <c r="J24" s="1346">
        <v>8.9213373620400008E-2</v>
      </c>
      <c r="K24" s="2764">
        <v>473.93906646186224</v>
      </c>
      <c r="L24" s="1357">
        <v>67.6895524371417</v>
      </c>
      <c r="M24" s="1339">
        <v>144.91254142999998</v>
      </c>
      <c r="N24" s="1339">
        <v>98.037043949999983</v>
      </c>
      <c r="O24" s="1339">
        <v>12.69175577</v>
      </c>
      <c r="P24" s="1340">
        <v>3.2015735300000001</v>
      </c>
      <c r="Q24" s="1425">
        <v>326.53246711714166</v>
      </c>
      <c r="R24" s="1346">
        <v>0.23645350000000001</v>
      </c>
      <c r="S24" s="2764">
        <v>326.76892061714165</v>
      </c>
      <c r="T24" s="1357">
        <v>50.677021036098402</v>
      </c>
      <c r="U24" s="1339">
        <v>83.587354379999994</v>
      </c>
      <c r="V24" s="1339">
        <v>17.852973429999999</v>
      </c>
      <c r="W24" s="1339">
        <v>13.169097390000001</v>
      </c>
      <c r="X24" s="1340">
        <v>4.9359860800000002</v>
      </c>
      <c r="Y24" s="1425">
        <v>170.22243231609838</v>
      </c>
      <c r="Z24" s="1346">
        <v>0.72041876999999988</v>
      </c>
      <c r="AA24" s="1358">
        <v>170.94285108609839</v>
      </c>
      <c r="AB24" s="2616">
        <v>28.620065858526502</v>
      </c>
      <c r="AC24" s="2596">
        <v>23.082575290000001</v>
      </c>
      <c r="AD24" s="2596">
        <v>7.4125026799999993</v>
      </c>
      <c r="AE24" s="2596">
        <v>14.701480270000001</v>
      </c>
      <c r="AF24" s="2597">
        <v>2.5335112899999999</v>
      </c>
      <c r="AG24" s="2602">
        <v>76.350135388526496</v>
      </c>
      <c r="AH24" s="3123">
        <v>0.45031358999999999</v>
      </c>
      <c r="AI24" s="2617">
        <v>76.800448978526504</v>
      </c>
      <c r="AJ24" s="2620">
        <v>40.428435520000001</v>
      </c>
      <c r="AK24" s="2600">
        <v>19.02289133</v>
      </c>
      <c r="AL24" s="2600">
        <v>16.62231697</v>
      </c>
      <c r="AM24" s="2600">
        <v>5.1127116500000005</v>
      </c>
      <c r="AN24" s="2601">
        <v>1.7818229099999998</v>
      </c>
      <c r="AO24" s="2602">
        <v>82.968178379999998</v>
      </c>
      <c r="AP24" s="2611">
        <v>0.49888728000000004</v>
      </c>
      <c r="AQ24" s="2605">
        <v>83.467065660000003</v>
      </c>
      <c r="AR24" s="2620">
        <v>5.4306826800000074</v>
      </c>
      <c r="AS24" s="2600">
        <v>20.059375989999999</v>
      </c>
      <c r="AT24" s="2600">
        <v>16.721528169999999</v>
      </c>
      <c r="AU24" s="2600">
        <v>9.0447550499999991</v>
      </c>
      <c r="AV24" s="2601">
        <v>0.14518749</v>
      </c>
      <c r="AW24" s="2602">
        <v>51.401529380000007</v>
      </c>
      <c r="AX24" s="2611">
        <v>1.4675123700000001</v>
      </c>
      <c r="AY24" s="2605">
        <v>52.869041750000008</v>
      </c>
      <c r="AZ24" s="2620">
        <v>20.923586529999998</v>
      </c>
      <c r="BA24" s="2600">
        <v>7.0181636300000001</v>
      </c>
      <c r="BB24" s="2600">
        <v>25.818050490000001</v>
      </c>
      <c r="BC24" s="2600">
        <v>20.217084839999998</v>
      </c>
      <c r="BD24" s="2601">
        <v>0</v>
      </c>
      <c r="BE24" s="2602">
        <v>73.976885490000001</v>
      </c>
      <c r="BF24" s="2611">
        <v>2.2967286099999997</v>
      </c>
      <c r="BG24" s="2605">
        <v>76.273614100000003</v>
      </c>
      <c r="BH24" s="2620">
        <v>23.3</v>
      </c>
      <c r="BI24" s="2600">
        <v>3.7</v>
      </c>
      <c r="BJ24" s="2600">
        <v>20.100000000000001</v>
      </c>
      <c r="BK24" s="2600">
        <v>19</v>
      </c>
      <c r="BL24" s="2601">
        <v>0</v>
      </c>
      <c r="BM24" s="2602">
        <v>66.099999999999994</v>
      </c>
      <c r="BN24" s="2601">
        <v>2.1</v>
      </c>
      <c r="BO24" s="2607">
        <v>68.199999999999989</v>
      </c>
      <c r="BP24" s="18"/>
      <c r="BQ24" s="18"/>
      <c r="BR24" s="18"/>
      <c r="BS24" s="18"/>
      <c r="BT24" s="18"/>
      <c r="BU24" s="18"/>
      <c r="BV24" s="18"/>
      <c r="BW24" s="18"/>
      <c r="BX24" s="18"/>
      <c r="BY24" s="18"/>
      <c r="BZ24" s="18"/>
      <c r="CA24" s="18"/>
      <c r="CB24" s="18"/>
      <c r="CC24" s="18"/>
      <c r="CD24" s="18"/>
      <c r="CE24" s="18"/>
      <c r="CF24" s="18"/>
      <c r="CG24" s="18"/>
    </row>
    <row r="25" spans="1:85" s="718" customFormat="1" x14ac:dyDescent="0.35">
      <c r="A25" s="3748"/>
      <c r="B25" s="58" t="s">
        <v>1378</v>
      </c>
      <c r="C25" s="58" t="s">
        <v>1367</v>
      </c>
      <c r="D25" s="1357">
        <v>56.588214430000001</v>
      </c>
      <c r="E25" s="1339">
        <v>545.566101</v>
      </c>
      <c r="F25" s="1339">
        <v>107.03357700000001</v>
      </c>
      <c r="G25" s="1339">
        <v>7.8063339999999997</v>
      </c>
      <c r="H25" s="1340">
        <v>0.20495550000000001</v>
      </c>
      <c r="I25" s="1425">
        <v>717.19918193000001</v>
      </c>
      <c r="J25" s="1346">
        <v>8.9999999999999982</v>
      </c>
      <c r="K25" s="2764">
        <v>726.19918193000001</v>
      </c>
      <c r="L25" s="1357">
        <v>72.134223500000004</v>
      </c>
      <c r="M25" s="1339">
        <v>481.26948099999998</v>
      </c>
      <c r="N25" s="1339">
        <v>105.31100099999999</v>
      </c>
      <c r="O25" s="1339">
        <v>0.90754699999999988</v>
      </c>
      <c r="P25" s="1340">
        <v>-1.8170729099999998</v>
      </c>
      <c r="Q25" s="1425">
        <v>657.80517958999997</v>
      </c>
      <c r="R25" s="1346">
        <v>14.8</v>
      </c>
      <c r="S25" s="2764">
        <v>672.60517958999992</v>
      </c>
      <c r="T25" s="1357">
        <v>-2.8024999499999961</v>
      </c>
      <c r="U25" s="1339">
        <v>365.37449806000012</v>
      </c>
      <c r="V25" s="1339">
        <v>155.49357441999999</v>
      </c>
      <c r="W25" s="1339">
        <v>1.7463258500000001</v>
      </c>
      <c r="X25" s="1340">
        <v>3.0145868450000002</v>
      </c>
      <c r="Y25" s="1425">
        <v>522.82648522500017</v>
      </c>
      <c r="Z25" s="1346">
        <v>14.96994956</v>
      </c>
      <c r="AA25" s="1358">
        <v>537.7964347850002</v>
      </c>
      <c r="AB25" s="2616">
        <v>22.109058090000005</v>
      </c>
      <c r="AC25" s="2596">
        <v>354.54587982999999</v>
      </c>
      <c r="AD25" s="2596">
        <v>398.93163895000004</v>
      </c>
      <c r="AE25" s="2596">
        <v>11.531524970000001</v>
      </c>
      <c r="AF25" s="2597">
        <v>6.5662632499999996</v>
      </c>
      <c r="AG25" s="2602">
        <v>793.68436509000003</v>
      </c>
      <c r="AH25" s="3136">
        <v>6.5688766599999999</v>
      </c>
      <c r="AI25" s="2617">
        <v>800.25324175000003</v>
      </c>
      <c r="AJ25" s="2620">
        <v>217.84042343000002</v>
      </c>
      <c r="AK25" s="2600">
        <v>545.6475216</v>
      </c>
      <c r="AL25" s="2600">
        <v>13.52900603</v>
      </c>
      <c r="AM25" s="2600">
        <v>0.98924778000000035</v>
      </c>
      <c r="AN25" s="2601">
        <v>1.9016396600000003</v>
      </c>
      <c r="AO25" s="2602">
        <v>779.90783850000003</v>
      </c>
      <c r="AP25" s="3137">
        <v>8.9580532899999987</v>
      </c>
      <c r="AQ25" s="2605">
        <v>788.86589178999998</v>
      </c>
      <c r="AR25" s="2620">
        <v>51.539520903950994</v>
      </c>
      <c r="AS25" s="2600">
        <v>322.61903077999995</v>
      </c>
      <c r="AT25" s="2600">
        <v>-42.286573390000001</v>
      </c>
      <c r="AU25" s="2600">
        <v>0.11555125999999999</v>
      </c>
      <c r="AV25" s="2601">
        <v>0.37498421999999998</v>
      </c>
      <c r="AW25" s="3138">
        <v>332.36251377395092</v>
      </c>
      <c r="AX25" s="3137">
        <v>-5.0273246800000004</v>
      </c>
      <c r="AY25" s="2605">
        <v>327.33518909395093</v>
      </c>
      <c r="AZ25" s="2620">
        <v>14.316799300000056</v>
      </c>
      <c r="BA25" s="2600">
        <v>312.66158181999992</v>
      </c>
      <c r="BB25" s="2600">
        <v>77.733992570000012</v>
      </c>
      <c r="BC25" s="2600">
        <v>-0.332347</v>
      </c>
      <c r="BD25" s="2601">
        <v>6.9953004999999999</v>
      </c>
      <c r="BE25" s="3138">
        <v>411.37532718999995</v>
      </c>
      <c r="BF25" s="3137">
        <v>6.1644159299999997</v>
      </c>
      <c r="BG25" s="2605">
        <v>417.53974311999997</v>
      </c>
      <c r="BH25" s="2620">
        <v>11.600000000000001</v>
      </c>
      <c r="BI25" s="2600">
        <v>468.1</v>
      </c>
      <c r="BJ25" s="2600">
        <v>102.39999999999999</v>
      </c>
      <c r="BK25" s="2600">
        <v>-25.1</v>
      </c>
      <c r="BL25" s="2601">
        <v>9.9</v>
      </c>
      <c r="BM25" s="3138">
        <v>566.9</v>
      </c>
      <c r="BN25" s="2601">
        <v>-52.4</v>
      </c>
      <c r="BO25" s="2607">
        <v>514.5</v>
      </c>
      <c r="BP25" s="18"/>
      <c r="BQ25" s="18"/>
      <c r="BR25" s="18"/>
      <c r="BS25" s="18"/>
      <c r="BT25" s="18"/>
      <c r="BU25" s="18"/>
      <c r="BV25" s="18"/>
      <c r="BW25" s="18"/>
      <c r="BX25" s="18"/>
      <c r="BY25" s="18"/>
      <c r="BZ25" s="18"/>
      <c r="CA25" s="18"/>
      <c r="CB25" s="18"/>
      <c r="CC25" s="18"/>
      <c r="CD25" s="18"/>
      <c r="CE25" s="18"/>
      <c r="CF25" s="18"/>
      <c r="CG25" s="18"/>
    </row>
    <row r="26" spans="1:85" s="718" customFormat="1" x14ac:dyDescent="0.35">
      <c r="A26" s="3748"/>
      <c r="B26" s="2803" t="s">
        <v>1379</v>
      </c>
      <c r="C26" s="2803" t="s">
        <v>1367</v>
      </c>
      <c r="D26" s="2811">
        <v>395.31631192000003</v>
      </c>
      <c r="E26" s="2812">
        <v>364.8</v>
      </c>
      <c r="F26" s="2812">
        <v>0</v>
      </c>
      <c r="G26" s="2812">
        <v>0</v>
      </c>
      <c r="H26" s="2817">
        <v>0</v>
      </c>
      <c r="I26" s="2813">
        <v>760.11631192000004</v>
      </c>
      <c r="J26" s="2814">
        <v>0</v>
      </c>
      <c r="K26" s="2816">
        <v>760.11631192000004</v>
      </c>
      <c r="L26" s="2811">
        <v>317.44585577999999</v>
      </c>
      <c r="M26" s="2812">
        <v>240</v>
      </c>
      <c r="N26" s="2812">
        <v>0</v>
      </c>
      <c r="O26" s="2812">
        <v>0</v>
      </c>
      <c r="P26" s="2817">
        <v>0</v>
      </c>
      <c r="Q26" s="2830">
        <v>557.44585577999999</v>
      </c>
      <c r="R26" s="2814">
        <v>0</v>
      </c>
      <c r="S26" s="2816">
        <v>557.44585577999999</v>
      </c>
      <c r="T26" s="2811">
        <v>613.22970672000008</v>
      </c>
      <c r="U26" s="2812">
        <v>388</v>
      </c>
      <c r="V26" s="2812">
        <v>0</v>
      </c>
      <c r="W26" s="2812">
        <v>0</v>
      </c>
      <c r="X26" s="2817">
        <v>0</v>
      </c>
      <c r="Y26" s="2813">
        <v>1001.2297067200001</v>
      </c>
      <c r="Z26" s="2814">
        <v>0</v>
      </c>
      <c r="AA26" s="2815">
        <v>1001.2297067200001</v>
      </c>
      <c r="AB26" s="3139">
        <v>1262.88242627</v>
      </c>
      <c r="AC26" s="3140">
        <v>80</v>
      </c>
      <c r="AD26" s="3140">
        <v>0</v>
      </c>
      <c r="AE26" s="3140">
        <v>0</v>
      </c>
      <c r="AF26" s="3141">
        <v>0</v>
      </c>
      <c r="AG26" s="3142">
        <v>1342.88242627</v>
      </c>
      <c r="AH26" s="3143">
        <v>0</v>
      </c>
      <c r="AI26" s="3144">
        <v>1342.88242627</v>
      </c>
      <c r="AJ26" s="3145">
        <v>710.84049699999991</v>
      </c>
      <c r="AK26" s="3146">
        <v>512</v>
      </c>
      <c r="AL26" s="3146">
        <v>92.515713120000001</v>
      </c>
      <c r="AM26" s="3146">
        <v>0</v>
      </c>
      <c r="AN26" s="3147">
        <v>0</v>
      </c>
      <c r="AO26" s="3142">
        <v>1315.35621012</v>
      </c>
      <c r="AP26" s="3148">
        <v>0</v>
      </c>
      <c r="AQ26" s="3149">
        <v>1315.35621012</v>
      </c>
      <c r="AR26" s="3145">
        <v>131.21893958000001</v>
      </c>
      <c r="AS26" s="3146">
        <v>280.00000010000002</v>
      </c>
      <c r="AT26" s="3146">
        <v>0</v>
      </c>
      <c r="AU26" s="3146">
        <v>0</v>
      </c>
      <c r="AV26" s="3147">
        <v>0</v>
      </c>
      <c r="AW26" s="3150">
        <v>411.21893968000006</v>
      </c>
      <c r="AX26" s="3148">
        <v>0</v>
      </c>
      <c r="AY26" s="3149">
        <v>411.21893968000006</v>
      </c>
      <c r="AZ26" s="3145">
        <v>470.40000000000003</v>
      </c>
      <c r="BA26" s="3146">
        <v>400</v>
      </c>
      <c r="BB26" s="3146">
        <v>0</v>
      </c>
      <c r="BC26" s="3146">
        <v>0</v>
      </c>
      <c r="BD26" s="3147">
        <v>50</v>
      </c>
      <c r="BE26" s="3150">
        <v>920.40000000000009</v>
      </c>
      <c r="BF26" s="3148">
        <v>0</v>
      </c>
      <c r="BG26" s="3149">
        <v>920.40000000000009</v>
      </c>
      <c r="BH26" s="3145">
        <v>467</v>
      </c>
      <c r="BI26" s="3146">
        <v>120</v>
      </c>
      <c r="BJ26" s="3146">
        <v>0</v>
      </c>
      <c r="BK26" s="3146">
        <v>0</v>
      </c>
      <c r="BL26" s="3147">
        <v>0</v>
      </c>
      <c r="BM26" s="3150">
        <v>587</v>
      </c>
      <c r="BN26" s="3147">
        <v>0</v>
      </c>
      <c r="BO26" s="3151">
        <v>587</v>
      </c>
      <c r="BP26" s="18"/>
      <c r="BQ26" s="18"/>
      <c r="BR26" s="18"/>
      <c r="BS26" s="18"/>
      <c r="BT26" s="18"/>
      <c r="BU26" s="18"/>
      <c r="BV26" s="18"/>
      <c r="BW26" s="18"/>
      <c r="BX26" s="18"/>
      <c r="BY26" s="18"/>
      <c r="BZ26" s="18"/>
      <c r="CA26" s="18"/>
      <c r="CB26" s="18"/>
      <c r="CC26" s="18"/>
      <c r="CD26" s="18"/>
      <c r="CE26" s="18"/>
      <c r="CF26" s="18"/>
      <c r="CG26" s="18"/>
    </row>
    <row r="27" spans="1:85" s="718" customFormat="1" x14ac:dyDescent="0.35">
      <c r="A27" s="3748"/>
      <c r="B27" s="58" t="s">
        <v>1380</v>
      </c>
      <c r="C27" s="58" t="s">
        <v>1367</v>
      </c>
      <c r="D27" s="1357">
        <v>658.33271250824191</v>
      </c>
      <c r="E27" s="1339">
        <v>3777.6873544199998</v>
      </c>
      <c r="F27" s="1339">
        <v>3979.4185341100001</v>
      </c>
      <c r="G27" s="1339">
        <v>624.76538343999982</v>
      </c>
      <c r="H27" s="1340">
        <v>398.24447330999999</v>
      </c>
      <c r="I27" s="1425">
        <v>9438.4484577882431</v>
      </c>
      <c r="J27" s="1346">
        <v>146.68921337362039</v>
      </c>
      <c r="K27" s="2764">
        <v>9585.1376711618614</v>
      </c>
      <c r="L27" s="1357">
        <v>497.16963171714167</v>
      </c>
      <c r="M27" s="1339">
        <v>3161.4820224299997</v>
      </c>
      <c r="N27" s="1339">
        <v>2845.2480449499999</v>
      </c>
      <c r="O27" s="1339">
        <v>593.19930276999992</v>
      </c>
      <c r="P27" s="1340">
        <v>308.25105412500005</v>
      </c>
      <c r="Q27" s="1425">
        <v>7405.3500559921413</v>
      </c>
      <c r="R27" s="1346">
        <v>174.63645350000002</v>
      </c>
      <c r="S27" s="2764">
        <v>7579.9865094921415</v>
      </c>
      <c r="T27" s="1357">
        <v>778.10422780609849</v>
      </c>
      <c r="U27" s="1339">
        <v>2865.6618524400001</v>
      </c>
      <c r="V27" s="1339">
        <v>2518.7465478499998</v>
      </c>
      <c r="W27" s="1339">
        <v>591.71542323999995</v>
      </c>
      <c r="X27" s="1340">
        <v>305.43195801999997</v>
      </c>
      <c r="Y27" s="1425">
        <v>7059.6600093560983</v>
      </c>
      <c r="Z27" s="1346">
        <v>189.19036833000001</v>
      </c>
      <c r="AA27" s="1358">
        <v>7248.850377686098</v>
      </c>
      <c r="AB27" s="2616">
        <v>1441.0010419367816</v>
      </c>
      <c r="AC27" s="2596">
        <v>2452.0180220099996</v>
      </c>
      <c r="AD27" s="2596">
        <v>2532.4862544800003</v>
      </c>
      <c r="AE27" s="2596">
        <v>534.85846685000001</v>
      </c>
      <c r="AF27" s="2597">
        <v>307.90627967</v>
      </c>
      <c r="AG27" s="3118">
        <v>7268.2700649467815</v>
      </c>
      <c r="AH27" s="3123">
        <v>176.28112174582412</v>
      </c>
      <c r="AI27" s="2617">
        <v>7444.5511866926045</v>
      </c>
      <c r="AJ27" s="2620">
        <v>1158.9801207857538</v>
      </c>
      <c r="AK27" s="2600">
        <v>3065.7671571200003</v>
      </c>
      <c r="AL27" s="2600">
        <v>1995.36660514</v>
      </c>
      <c r="AM27" s="2600">
        <v>424.70870690000004</v>
      </c>
      <c r="AN27" s="2601">
        <v>340.31611498000001</v>
      </c>
      <c r="AO27" s="2602">
        <v>6985.1387049257546</v>
      </c>
      <c r="AP27" s="2611">
        <v>147.00527135000002</v>
      </c>
      <c r="AQ27" s="2605">
        <v>7132.1439762757545</v>
      </c>
      <c r="AR27" s="2620">
        <v>317.56577286568211</v>
      </c>
      <c r="AS27" s="2600">
        <v>2415.5668027000002</v>
      </c>
      <c r="AT27" s="2600">
        <v>1357.1186893599997</v>
      </c>
      <c r="AU27" s="2600">
        <v>369.14070741</v>
      </c>
      <c r="AV27" s="2601">
        <v>276.12166020500001</v>
      </c>
      <c r="AW27" s="2602">
        <v>4735.513632540682</v>
      </c>
      <c r="AX27" s="2611">
        <v>121.03437881000001</v>
      </c>
      <c r="AY27" s="2605">
        <v>4856.5480113506828</v>
      </c>
      <c r="AZ27" s="2620">
        <v>654.21791586000006</v>
      </c>
      <c r="BA27" s="2600">
        <v>2213.7778341399999</v>
      </c>
      <c r="BB27" s="2600">
        <v>1626.4752011300002</v>
      </c>
      <c r="BC27" s="2600">
        <v>427.45917595999998</v>
      </c>
      <c r="BD27" s="2601">
        <v>332.09530050000001</v>
      </c>
      <c r="BE27" s="2602">
        <v>5254.0254275900006</v>
      </c>
      <c r="BF27" s="2611">
        <v>175.79328938</v>
      </c>
      <c r="BG27" s="2605">
        <v>5429.8187169700004</v>
      </c>
      <c r="BH27" s="2620">
        <v>666.2</v>
      </c>
      <c r="BI27" s="2600">
        <v>1917.9000000000005</v>
      </c>
      <c r="BJ27" s="2600">
        <v>1593.2999999999997</v>
      </c>
      <c r="BK27" s="2600">
        <v>354.09999999999997</v>
      </c>
      <c r="BL27" s="2601">
        <v>276.09999999999997</v>
      </c>
      <c r="BM27" s="2602">
        <v>4807.5999999999995</v>
      </c>
      <c r="BN27" s="2601">
        <v>127.84521896643247</v>
      </c>
      <c r="BO27" s="2607">
        <v>4935.4452189664325</v>
      </c>
      <c r="BP27" s="18"/>
      <c r="BQ27" s="18"/>
      <c r="BR27" s="18"/>
      <c r="BS27" s="18"/>
      <c r="BT27" s="18"/>
      <c r="BU27" s="18"/>
      <c r="BV27" s="18"/>
      <c r="BW27" s="18"/>
      <c r="BX27" s="18"/>
      <c r="BY27" s="18"/>
      <c r="BZ27" s="18"/>
      <c r="CA27" s="18"/>
      <c r="CB27" s="18"/>
      <c r="CC27" s="18"/>
      <c r="CD27" s="18"/>
      <c r="CE27" s="18"/>
      <c r="CF27" s="18"/>
      <c r="CG27" s="18"/>
    </row>
    <row r="28" spans="1:85" s="718" customFormat="1" ht="16" thickBot="1" x14ac:dyDescent="0.4">
      <c r="A28" s="3749"/>
      <c r="B28" s="82" t="s">
        <v>1381</v>
      </c>
      <c r="C28" s="82" t="s">
        <v>1367</v>
      </c>
      <c r="D28" s="1352">
        <v>-553.33271250824191</v>
      </c>
      <c r="E28" s="1353">
        <v>390.61264558000039</v>
      </c>
      <c r="F28" s="1353">
        <v>-444.21853411000029</v>
      </c>
      <c r="G28" s="1353">
        <v>222.13461656000015</v>
      </c>
      <c r="H28" s="1354">
        <v>9.7956509550000987</v>
      </c>
      <c r="I28" s="1426">
        <v>-375.00833352324156</v>
      </c>
      <c r="J28" s="1355">
        <v>32.31078662637961</v>
      </c>
      <c r="K28" s="2765">
        <v>-342.69754689686192</v>
      </c>
      <c r="L28" s="1352">
        <v>-371.86963171714166</v>
      </c>
      <c r="M28" s="1353">
        <v>215.11797756999977</v>
      </c>
      <c r="N28" s="1353">
        <v>-444.94804495000017</v>
      </c>
      <c r="O28" s="1353">
        <v>151.00069723000013</v>
      </c>
      <c r="P28" s="1354">
        <v>62.826554799999883</v>
      </c>
      <c r="Q28" s="1426">
        <v>-387.87244706714205</v>
      </c>
      <c r="R28" s="1355">
        <v>24.76354649999999</v>
      </c>
      <c r="S28" s="2765">
        <v>-363.10890056714209</v>
      </c>
      <c r="T28" s="1352">
        <v>-671.10422780609849</v>
      </c>
      <c r="U28" s="1353">
        <v>100.13814756000011</v>
      </c>
      <c r="V28" s="1353">
        <v>38.353452150000521</v>
      </c>
      <c r="W28" s="1353">
        <v>90.884576759999959</v>
      </c>
      <c r="X28" s="1354">
        <v>67.04226049500005</v>
      </c>
      <c r="Y28" s="1426">
        <v>-374.68579084109786</v>
      </c>
      <c r="Z28" s="1355">
        <v>11.709631669999993</v>
      </c>
      <c r="AA28" s="1359">
        <v>-362.97615917109783</v>
      </c>
      <c r="AB28" s="3152">
        <v>-1397.8010419367815</v>
      </c>
      <c r="AC28" s="3153">
        <v>121.48197799000036</v>
      </c>
      <c r="AD28" s="3153">
        <v>-117.48625448000075</v>
      </c>
      <c r="AE28" s="3153">
        <v>174.84153314999992</v>
      </c>
      <c r="AF28" s="3154">
        <v>84.721301429999926</v>
      </c>
      <c r="AG28" s="3155">
        <v>-1134.2424838467819</v>
      </c>
      <c r="AH28" s="3156">
        <v>22.418878254175866</v>
      </c>
      <c r="AI28" s="3157">
        <v>-1111.8236055926059</v>
      </c>
      <c r="AJ28" s="3158">
        <v>-1134.4801207857538</v>
      </c>
      <c r="AK28" s="3159">
        <v>560.03284287999986</v>
      </c>
      <c r="AL28" s="3159">
        <v>989.13339485999995</v>
      </c>
      <c r="AM28" s="3159">
        <v>273.39129309999987</v>
      </c>
      <c r="AN28" s="3160">
        <v>84.52312669500003</v>
      </c>
      <c r="AO28" s="3161">
        <v>772.60053674924711</v>
      </c>
      <c r="AP28" s="3162">
        <v>26.994728649999985</v>
      </c>
      <c r="AQ28" s="3163">
        <v>799.59526539924627</v>
      </c>
      <c r="AR28" s="3158">
        <v>-289.2657728656821</v>
      </c>
      <c r="AS28" s="3159">
        <v>246.43319729999939</v>
      </c>
      <c r="AT28" s="3159">
        <v>492.28131064000013</v>
      </c>
      <c r="AU28" s="3159">
        <v>112.25929259000003</v>
      </c>
      <c r="AV28" s="3160">
        <v>23.080034024999975</v>
      </c>
      <c r="AW28" s="3161">
        <v>584.78806168931806</v>
      </c>
      <c r="AX28" s="3162">
        <v>33.065621189999987</v>
      </c>
      <c r="AY28" s="3163">
        <v>617.8536828793176</v>
      </c>
      <c r="AZ28" s="3158">
        <v>-612.51481622000006</v>
      </c>
      <c r="BA28" s="3159">
        <v>165.24999536999985</v>
      </c>
      <c r="BB28" s="3159">
        <v>394.91636995999988</v>
      </c>
      <c r="BC28" s="3159">
        <v>6.5244103499999824</v>
      </c>
      <c r="BD28" s="3160">
        <v>357.62650712000004</v>
      </c>
      <c r="BE28" s="3161">
        <v>311.80246657999942</v>
      </c>
      <c r="BF28" s="3162">
        <v>-11.800138527064092</v>
      </c>
      <c r="BG28" s="3163">
        <v>300.00232805293581</v>
      </c>
      <c r="BH28" s="3158">
        <v>-638.80000000000007</v>
      </c>
      <c r="BI28" s="3159">
        <v>584.90000000000009</v>
      </c>
      <c r="BJ28" s="3159">
        <v>24.399999999999864</v>
      </c>
      <c r="BK28" s="3159">
        <v>107.80000000000001</v>
      </c>
      <c r="BL28" s="3160">
        <v>336.99999999999989</v>
      </c>
      <c r="BM28" s="3161">
        <v>415.30000000000018</v>
      </c>
      <c r="BN28" s="3160">
        <v>47.454781033567514</v>
      </c>
      <c r="BO28" s="3164">
        <v>462.75478103356727</v>
      </c>
      <c r="BP28" s="18"/>
      <c r="BQ28" s="18"/>
      <c r="BR28" s="18"/>
      <c r="BS28" s="18"/>
      <c r="BT28" s="18"/>
      <c r="BU28" s="18"/>
      <c r="BV28" s="18"/>
      <c r="BW28" s="18"/>
      <c r="BX28" s="18"/>
      <c r="BY28" s="18"/>
      <c r="BZ28" s="18"/>
      <c r="CA28" s="18"/>
      <c r="CB28" s="18"/>
      <c r="CC28" s="18"/>
      <c r="CD28" s="18"/>
      <c r="CE28" s="18"/>
      <c r="CF28" s="18"/>
      <c r="CG28" s="18"/>
    </row>
    <row r="29" spans="1:85" ht="16" thickTop="1" x14ac:dyDescent="0.35"/>
    <row r="30" spans="1:85" ht="35.15" customHeight="1" x14ac:dyDescent="0.35">
      <c r="A30" s="3743" t="s">
        <v>2701</v>
      </c>
      <c r="B30" s="3743"/>
      <c r="C30" s="3743"/>
      <c r="J30" s="1927"/>
    </row>
    <row r="31" spans="1:85" ht="16" thickBot="1" x14ac:dyDescent="0.4">
      <c r="K31" s="2833"/>
    </row>
    <row r="32" spans="1:85" ht="19" thickTop="1" x14ac:dyDescent="0.35">
      <c r="A32" s="3603" t="s">
        <v>1349</v>
      </c>
      <c r="B32" s="3604"/>
      <c r="C32" s="3604"/>
      <c r="D32" s="3031">
        <v>2025</v>
      </c>
      <c r="E32" s="3031">
        <v>2024</v>
      </c>
      <c r="F32" s="3031">
        <v>2023</v>
      </c>
      <c r="G32" s="3031">
        <v>2022</v>
      </c>
      <c r="H32" s="3031">
        <v>2021</v>
      </c>
      <c r="I32" s="1927"/>
      <c r="K32" s="1927"/>
      <c r="AX32" s="1"/>
      <c r="AY32" s="1"/>
      <c r="BP32"/>
      <c r="BQ32"/>
    </row>
    <row r="33" spans="1:69" ht="34" x14ac:dyDescent="0.35">
      <c r="A33" s="2193" t="s">
        <v>1350</v>
      </c>
      <c r="B33" s="540" t="s">
        <v>1351</v>
      </c>
      <c r="C33" s="540" t="s">
        <v>1352</v>
      </c>
      <c r="D33" s="3165" t="s">
        <v>1316</v>
      </c>
      <c r="E33" s="3166" t="s">
        <v>1316</v>
      </c>
      <c r="F33" s="3166" t="s">
        <v>1316</v>
      </c>
      <c r="G33" s="3166" t="s">
        <v>1316</v>
      </c>
      <c r="H33" s="3167" t="s">
        <v>1316</v>
      </c>
      <c r="AX33" s="1"/>
      <c r="AY33" s="1"/>
      <c r="BP33"/>
      <c r="BQ33"/>
    </row>
    <row r="34" spans="1:69" ht="27" customHeight="1" x14ac:dyDescent="0.4">
      <c r="A34" s="3744" t="s">
        <v>1382</v>
      </c>
      <c r="B34" s="3745"/>
      <c r="C34" s="3745"/>
      <c r="D34" s="556"/>
      <c r="E34" s="556"/>
      <c r="F34" s="556"/>
      <c r="G34" s="3168" t="s">
        <v>8</v>
      </c>
      <c r="H34" s="3168"/>
      <c r="P34" s="2957"/>
      <c r="AX34" s="1"/>
      <c r="AY34" s="1"/>
      <c r="BP34"/>
      <c r="BQ34"/>
    </row>
    <row r="35" spans="1:69" ht="24" customHeight="1" x14ac:dyDescent="0.35">
      <c r="A35" s="3741" t="s">
        <v>1383</v>
      </c>
      <c r="B35" s="3742"/>
      <c r="C35" s="3742"/>
      <c r="D35" s="557"/>
      <c r="E35" s="557"/>
      <c r="F35" s="557"/>
      <c r="G35" s="553" t="s">
        <v>8</v>
      </c>
      <c r="H35" s="553"/>
      <c r="AX35" s="1"/>
      <c r="AY35" s="1"/>
      <c r="BP35"/>
      <c r="BQ35"/>
    </row>
    <row r="36" spans="1:69" x14ac:dyDescent="0.35">
      <c r="A36" s="3750"/>
      <c r="B36" s="5" t="s">
        <v>1384</v>
      </c>
      <c r="C36" s="92" t="s">
        <v>1385</v>
      </c>
      <c r="D36" s="2974"/>
      <c r="E36" s="558">
        <v>0</v>
      </c>
      <c r="F36" s="558">
        <v>0</v>
      </c>
      <c r="G36" s="97">
        <v>0</v>
      </c>
      <c r="H36" s="97">
        <v>0</v>
      </c>
      <c r="AX36" s="1"/>
      <c r="AY36" s="1"/>
      <c r="BP36"/>
      <c r="BQ36"/>
    </row>
    <row r="37" spans="1:69" x14ac:dyDescent="0.35">
      <c r="A37" s="3750"/>
      <c r="B37" s="5" t="s">
        <v>1386</v>
      </c>
      <c r="C37" s="92" t="s">
        <v>1385</v>
      </c>
      <c r="D37" s="2975"/>
      <c r="E37" s="100">
        <v>3573300</v>
      </c>
      <c r="F37" s="100">
        <v>3712710</v>
      </c>
      <c r="G37" s="100">
        <v>3629051</v>
      </c>
      <c r="H37" s="100">
        <v>4773133</v>
      </c>
      <c r="P37" s="2956"/>
      <c r="AX37" s="1"/>
      <c r="AY37" s="1"/>
      <c r="BP37"/>
      <c r="BQ37"/>
    </row>
    <row r="38" spans="1:69" ht="33.65" customHeight="1" x14ac:dyDescent="0.35">
      <c r="A38" s="3750"/>
      <c r="B38" s="5" t="s">
        <v>1387</v>
      </c>
      <c r="C38" s="6" t="s">
        <v>1385</v>
      </c>
      <c r="D38" s="2974"/>
      <c r="E38" s="558">
        <v>0</v>
      </c>
      <c r="F38" s="558">
        <v>0</v>
      </c>
      <c r="G38" s="97">
        <v>0</v>
      </c>
      <c r="H38" s="97">
        <v>0</v>
      </c>
      <c r="AX38" s="1"/>
      <c r="AY38" s="1"/>
      <c r="BP38"/>
      <c r="BQ38"/>
    </row>
    <row r="39" spans="1:69" ht="15.65" customHeight="1" x14ac:dyDescent="0.35">
      <c r="A39" s="3750"/>
      <c r="B39" s="635" t="s">
        <v>1388</v>
      </c>
      <c r="C39" s="635" t="s">
        <v>1385</v>
      </c>
      <c r="D39" s="2976"/>
      <c r="E39" s="1770">
        <v>0</v>
      </c>
      <c r="F39" s="1770">
        <v>0</v>
      </c>
      <c r="G39" s="1771">
        <v>0</v>
      </c>
      <c r="H39" s="1771">
        <v>0</v>
      </c>
      <c r="AX39" s="1"/>
      <c r="AY39" s="1"/>
      <c r="BP39"/>
      <c r="BQ39"/>
    </row>
    <row r="40" spans="1:69" x14ac:dyDescent="0.35">
      <c r="A40" s="3750"/>
      <c r="B40" s="639" t="s">
        <v>1389</v>
      </c>
      <c r="C40" s="638" t="s">
        <v>1385</v>
      </c>
      <c r="D40" s="2977"/>
      <c r="E40" s="1834">
        <v>3573300</v>
      </c>
      <c r="F40" s="1834">
        <v>3712710</v>
      </c>
      <c r="G40" s="1834">
        <v>3629051</v>
      </c>
      <c r="H40" s="1834">
        <v>4773133</v>
      </c>
      <c r="AX40" s="1"/>
      <c r="AY40" s="1"/>
      <c r="BP40"/>
      <c r="BQ40"/>
    </row>
    <row r="41" spans="1:69" ht="16" customHeight="1" x14ac:dyDescent="0.35">
      <c r="A41" s="3741" t="s">
        <v>1390</v>
      </c>
      <c r="B41" s="3742"/>
      <c r="C41" s="3742"/>
      <c r="D41" s="557"/>
      <c r="E41" s="557"/>
      <c r="F41" s="557"/>
      <c r="G41" s="553" t="s">
        <v>8</v>
      </c>
      <c r="H41" s="553"/>
    </row>
    <row r="42" spans="1:69" x14ac:dyDescent="0.35">
      <c r="A42" s="2195"/>
      <c r="B42" s="5" t="s">
        <v>1391</v>
      </c>
      <c r="C42" s="92" t="s">
        <v>1385</v>
      </c>
      <c r="D42" s="1928">
        <v>1696042</v>
      </c>
      <c r="E42" s="1928">
        <v>1994921</v>
      </c>
      <c r="F42" s="1929">
        <v>2274534</v>
      </c>
      <c r="G42" s="1836"/>
      <c r="H42" s="1836"/>
    </row>
    <row r="43" spans="1:69" x14ac:dyDescent="0.35">
      <c r="A43" s="2181"/>
      <c r="B43" s="6" t="s">
        <v>1392</v>
      </c>
      <c r="C43" s="92" t="s">
        <v>1385</v>
      </c>
      <c r="D43" s="100">
        <v>341554</v>
      </c>
      <c r="E43" s="100">
        <v>272271</v>
      </c>
      <c r="F43" s="1929">
        <v>288438</v>
      </c>
      <c r="G43" s="1836"/>
      <c r="H43" s="1836"/>
    </row>
    <row r="44" spans="1:69" ht="16" thickBot="1" x14ac:dyDescent="0.4">
      <c r="A44" s="2196"/>
      <c r="B44" s="33" t="s">
        <v>1393</v>
      </c>
      <c r="C44" s="92" t="s">
        <v>1385</v>
      </c>
      <c r="D44" s="109">
        <v>81257</v>
      </c>
      <c r="E44" s="109">
        <v>166545</v>
      </c>
      <c r="F44" s="1930">
        <v>191365</v>
      </c>
      <c r="G44" s="1837"/>
      <c r="H44" s="1837"/>
    </row>
    <row r="45" spans="1:69" ht="16" thickTop="1" x14ac:dyDescent="0.35">
      <c r="A45" s="2181"/>
      <c r="B45" s="6"/>
      <c r="C45" s="1835"/>
    </row>
  </sheetData>
  <sheetProtection algorithmName="SHA-512" hashValue="Q2f+DiXvUmWuh0Zj8r+sOWX/HbB2boi2iCmgy8mZSRV/iirgjVGGcWmnBtwiF5ZWGreGP7R731VLlKIlwaw3Yw==" saltValue="19dZtP9uehBs/mt7rhJrHw==" spinCount="100000" sheet="1" objects="1" scenarios="1" formatCells="0" formatColumns="0" formatRows="0"/>
  <mergeCells count="22">
    <mergeCell ref="A1:C4"/>
    <mergeCell ref="A7:C7"/>
    <mergeCell ref="A9:C9"/>
    <mergeCell ref="L9:S9"/>
    <mergeCell ref="D9:K9"/>
    <mergeCell ref="AR9:AY9"/>
    <mergeCell ref="AZ9:BG9"/>
    <mergeCell ref="BH9:BO9"/>
    <mergeCell ref="A11:C11"/>
    <mergeCell ref="T9:AA9"/>
    <mergeCell ref="AB9:AI9"/>
    <mergeCell ref="A13:A16"/>
    <mergeCell ref="A18:A28"/>
    <mergeCell ref="A36:A40"/>
    <mergeCell ref="A35:C35"/>
    <mergeCell ref="AJ9:AQ9"/>
    <mergeCell ref="A12:C12"/>
    <mergeCell ref="A41:C41"/>
    <mergeCell ref="A30:C30"/>
    <mergeCell ref="A34:C34"/>
    <mergeCell ref="A17:C17"/>
    <mergeCell ref="A32:C32"/>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M68"/>
  <sheetViews>
    <sheetView showGridLines="0" zoomScale="70" zoomScaleNormal="70" workbookViewId="0">
      <pane xSplit="3" ySplit="11" topLeftCell="D12" activePane="bottomRight" state="frozen"/>
      <selection pane="topRight" activeCell="A29" sqref="A29:C29"/>
      <selection pane="bottomLeft" activeCell="A29" sqref="A29:C29"/>
      <selection pane="bottomRight" activeCell="A6" sqref="A6"/>
    </sheetView>
  </sheetViews>
  <sheetFormatPr baseColWidth="10" defaultColWidth="10.83203125" defaultRowHeight="15.5" x14ac:dyDescent="0.35"/>
  <cols>
    <col min="1" max="1" width="10.58203125" style="39" customWidth="1"/>
    <col min="2" max="2" width="50.58203125" style="5" customWidth="1"/>
    <col min="3" max="3" width="35.58203125" style="5" customWidth="1"/>
    <col min="4" max="11" width="15.58203125" style="5" customWidth="1"/>
    <col min="12" max="12" width="12.5" style="5" bestFit="1" customWidth="1"/>
    <col min="13" max="16384" width="10.83203125" style="5"/>
  </cols>
  <sheetData>
    <row r="1" spans="1:11" ht="15.65" customHeight="1" x14ac:dyDescent="0.35">
      <c r="A1" s="3310" t="s">
        <v>1348</v>
      </c>
      <c r="B1" s="3310"/>
      <c r="C1" s="3310"/>
      <c r="D1" s="2839"/>
      <c r="E1" s="2839"/>
    </row>
    <row r="2" spans="1:11" ht="15.65" customHeight="1" x14ac:dyDescent="0.35">
      <c r="A2" s="3310"/>
      <c r="B2" s="3310"/>
      <c r="C2" s="3310"/>
      <c r="D2" s="2839"/>
      <c r="E2" s="2839"/>
    </row>
    <row r="3" spans="1:11" ht="15.65" customHeight="1" x14ac:dyDescent="0.35">
      <c r="A3" s="3310"/>
      <c r="B3" s="3310"/>
      <c r="C3" s="3310"/>
      <c r="D3" s="2839"/>
      <c r="E3" s="2839"/>
    </row>
    <row r="4" spans="1:11" ht="15.65" customHeight="1" x14ac:dyDescent="0.35">
      <c r="A4" s="3310"/>
      <c r="B4" s="3310"/>
      <c r="C4" s="3310"/>
      <c r="D4" s="2839"/>
      <c r="E4" s="2839"/>
      <c r="G4" s="2619"/>
    </row>
    <row r="5" spans="1:11" ht="15.65" customHeight="1" x14ac:dyDescent="0.35"/>
    <row r="6" spans="1:11" ht="15.65" customHeight="1" x14ac:dyDescent="0.35"/>
    <row r="7" spans="1:11" ht="15.75" customHeight="1" x14ac:dyDescent="0.35">
      <c r="A7" s="3375" t="s">
        <v>1613</v>
      </c>
      <c r="B7" s="3375"/>
      <c r="C7" s="3375"/>
      <c r="D7" s="42"/>
      <c r="E7" s="42"/>
    </row>
    <row r="8" spans="1:11" ht="15.65" customHeight="1" thickBot="1" x14ac:dyDescent="0.4">
      <c r="B8" s="39"/>
      <c r="C8" s="39"/>
      <c r="D8" s="42"/>
      <c r="E8" s="42"/>
    </row>
    <row r="9" spans="1:11" s="201" customFormat="1" ht="30" customHeight="1" thickTop="1" x14ac:dyDescent="0.35">
      <c r="A9" s="3603" t="s">
        <v>1349</v>
      </c>
      <c r="B9" s="3604"/>
      <c r="C9" s="3604"/>
      <c r="D9" s="3031">
        <v>2025</v>
      </c>
      <c r="E9" s="3031">
        <v>2024</v>
      </c>
      <c r="F9" s="3031">
        <v>2023</v>
      </c>
      <c r="G9" s="3031">
        <v>2022</v>
      </c>
      <c r="H9" s="3031">
        <v>2021</v>
      </c>
      <c r="I9" s="3031">
        <v>2020</v>
      </c>
      <c r="J9" s="3031">
        <v>2019</v>
      </c>
      <c r="K9" s="3169">
        <v>2018</v>
      </c>
    </row>
    <row r="10" spans="1:11" s="3110" customFormat="1" ht="40" customHeight="1" x14ac:dyDescent="0.35">
      <c r="A10" s="524" t="s">
        <v>1350</v>
      </c>
      <c r="B10" s="540" t="s">
        <v>1351</v>
      </c>
      <c r="C10" s="540" t="s">
        <v>1352</v>
      </c>
      <c r="D10" s="3170" t="s">
        <v>1318</v>
      </c>
      <c r="E10" s="3170" t="s">
        <v>1318</v>
      </c>
      <c r="F10" s="3170" t="s">
        <v>1318</v>
      </c>
      <c r="G10" s="3170" t="s">
        <v>1318</v>
      </c>
      <c r="H10" s="3170" t="s">
        <v>1318</v>
      </c>
      <c r="I10" s="3170" t="s">
        <v>1318</v>
      </c>
      <c r="J10" s="3170" t="s">
        <v>1318</v>
      </c>
      <c r="K10" s="3171" t="s">
        <v>1318</v>
      </c>
    </row>
    <row r="11" spans="1:11" s="62" customFormat="1" ht="27" customHeight="1" x14ac:dyDescent="0.4">
      <c r="A11" s="3744" t="s">
        <v>630</v>
      </c>
      <c r="B11" s="3745"/>
      <c r="C11" s="3745"/>
      <c r="D11" s="556"/>
      <c r="E11" s="556"/>
      <c r="F11" s="556"/>
      <c r="G11" s="3168" t="s">
        <v>8</v>
      </c>
      <c r="H11" s="549"/>
      <c r="I11" s="549"/>
      <c r="J11" s="549"/>
      <c r="K11" s="550"/>
    </row>
    <row r="12" spans="1:11" ht="24" customHeight="1" x14ac:dyDescent="0.35">
      <c r="A12" s="3741" t="s">
        <v>1614</v>
      </c>
      <c r="B12" s="3742"/>
      <c r="C12" s="3742"/>
      <c r="D12" s="557"/>
      <c r="E12" s="557"/>
      <c r="F12" s="557"/>
      <c r="G12" s="553" t="s">
        <v>8</v>
      </c>
      <c r="H12" s="554"/>
      <c r="I12" s="554"/>
      <c r="J12" s="554"/>
      <c r="K12" s="555"/>
    </row>
    <row r="13" spans="1:11" ht="31.5" customHeight="1" x14ac:dyDescent="0.35">
      <c r="A13" s="3759" t="s">
        <v>1615</v>
      </c>
      <c r="B13" s="5" t="s">
        <v>1616</v>
      </c>
      <c r="C13" s="6" t="s">
        <v>1618</v>
      </c>
      <c r="D13" s="558">
        <v>0</v>
      </c>
      <c r="E13" s="558">
        <v>0</v>
      </c>
      <c r="F13" s="558">
        <v>0</v>
      </c>
      <c r="G13" s="97">
        <v>0</v>
      </c>
      <c r="H13" s="98">
        <v>0</v>
      </c>
      <c r="I13" s="98">
        <v>0</v>
      </c>
      <c r="J13" s="98">
        <v>0</v>
      </c>
      <c r="K13" s="99">
        <v>0</v>
      </c>
    </row>
    <row r="14" spans="1:11" s="6" customFormat="1" ht="31.5" customHeight="1" x14ac:dyDescent="0.35">
      <c r="A14" s="3759"/>
      <c r="B14" s="55" t="s">
        <v>1617</v>
      </c>
      <c r="C14" s="425" t="s">
        <v>1618</v>
      </c>
      <c r="D14" s="1774">
        <v>11</v>
      </c>
      <c r="E14" s="1774">
        <v>11</v>
      </c>
      <c r="F14" s="1774">
        <v>11</v>
      </c>
      <c r="G14" s="1775">
        <v>10</v>
      </c>
      <c r="H14" s="1776">
        <v>10</v>
      </c>
      <c r="I14" s="1776">
        <v>10</v>
      </c>
      <c r="J14" s="1776">
        <v>11</v>
      </c>
      <c r="K14" s="1777">
        <v>11</v>
      </c>
    </row>
    <row r="15" spans="1:11" ht="31.5" customHeight="1" x14ac:dyDescent="0.35">
      <c r="A15" s="3759"/>
      <c r="B15" s="5" t="s">
        <v>1619</v>
      </c>
      <c r="C15" s="6" t="s">
        <v>1618</v>
      </c>
      <c r="D15" s="558">
        <v>7</v>
      </c>
      <c r="E15" s="558">
        <v>6</v>
      </c>
      <c r="F15" s="558">
        <v>6</v>
      </c>
      <c r="G15" s="97">
        <v>6</v>
      </c>
      <c r="H15" s="98">
        <v>6</v>
      </c>
      <c r="I15" s="98">
        <v>6</v>
      </c>
      <c r="J15" s="98">
        <v>7</v>
      </c>
      <c r="K15" s="99">
        <v>5</v>
      </c>
    </row>
    <row r="16" spans="1:11" s="6" customFormat="1" ht="31.5" customHeight="1" x14ac:dyDescent="0.35">
      <c r="A16" s="3759"/>
      <c r="B16" s="635" t="s">
        <v>1620</v>
      </c>
      <c r="C16" s="635" t="s">
        <v>1618</v>
      </c>
      <c r="D16" s="1770">
        <v>4</v>
      </c>
      <c r="E16" s="1770">
        <v>5</v>
      </c>
      <c r="F16" s="1770">
        <v>5</v>
      </c>
      <c r="G16" s="1771">
        <v>4</v>
      </c>
      <c r="H16" s="1772">
        <v>4</v>
      </c>
      <c r="I16" s="1772">
        <v>4</v>
      </c>
      <c r="J16" s="1772">
        <v>4</v>
      </c>
      <c r="K16" s="1773">
        <v>5</v>
      </c>
    </row>
    <row r="17" spans="1:13" ht="31.5" customHeight="1" x14ac:dyDescent="0.35">
      <c r="A17" s="3759"/>
      <c r="B17" s="5" t="s">
        <v>1621</v>
      </c>
      <c r="C17" s="6" t="s">
        <v>1618</v>
      </c>
      <c r="D17" s="558">
        <v>11</v>
      </c>
      <c r="E17" s="558">
        <v>11</v>
      </c>
      <c r="F17" s="558">
        <v>11</v>
      </c>
      <c r="G17" s="97">
        <v>10</v>
      </c>
      <c r="H17" s="98">
        <v>10</v>
      </c>
      <c r="I17" s="98">
        <v>10</v>
      </c>
      <c r="J17" s="98">
        <v>11</v>
      </c>
      <c r="K17" s="99">
        <v>11</v>
      </c>
    </row>
    <row r="18" spans="1:13" ht="20.149999999999999" customHeight="1" x14ac:dyDescent="0.35">
      <c r="A18" s="3757" t="s">
        <v>1622</v>
      </c>
      <c r="B18" s="3758"/>
      <c r="C18" s="3758"/>
      <c r="D18" s="1077"/>
      <c r="E18" s="1077"/>
      <c r="F18" s="1077"/>
      <c r="G18" s="1060"/>
      <c r="H18" s="1078"/>
      <c r="I18" s="1078"/>
      <c r="J18" s="1078"/>
      <c r="K18" s="1079"/>
    </row>
    <row r="19" spans="1:13" ht="19.5" customHeight="1" x14ac:dyDescent="0.35">
      <c r="A19" s="3759" t="s">
        <v>1623</v>
      </c>
      <c r="B19" s="3760" t="s">
        <v>1624</v>
      </c>
      <c r="C19" s="2673" t="s">
        <v>1618</v>
      </c>
      <c r="D19" s="559">
        <v>4</v>
      </c>
      <c r="E19" s="559">
        <v>5</v>
      </c>
      <c r="F19" s="559">
        <v>5</v>
      </c>
      <c r="G19" s="100">
        <v>3</v>
      </c>
      <c r="H19" s="101">
        <v>3</v>
      </c>
      <c r="I19" s="101">
        <v>2</v>
      </c>
      <c r="J19" s="101">
        <v>2</v>
      </c>
      <c r="K19" s="102">
        <v>2</v>
      </c>
    </row>
    <row r="20" spans="1:13" ht="21.65" customHeight="1" x14ac:dyDescent="0.35">
      <c r="A20" s="3759"/>
      <c r="B20" s="3761"/>
      <c r="C20" s="2681" t="s">
        <v>1625</v>
      </c>
      <c r="D20" s="2263">
        <v>0.36363636363636365</v>
      </c>
      <c r="E20" s="2263">
        <v>0.45454545454545453</v>
      </c>
      <c r="F20" s="2263">
        <v>0.45454545454545453</v>
      </c>
      <c r="G20" s="2264">
        <v>0.3</v>
      </c>
      <c r="H20" s="2265">
        <v>0.3</v>
      </c>
      <c r="I20" s="2265">
        <v>0.2</v>
      </c>
      <c r="J20" s="2265">
        <v>0.18181818181818182</v>
      </c>
      <c r="K20" s="2266">
        <v>0.18181818181818182</v>
      </c>
    </row>
    <row r="21" spans="1:13" ht="19" customHeight="1" x14ac:dyDescent="0.35">
      <c r="A21" s="3759"/>
      <c r="B21" s="3762" t="s">
        <v>1626</v>
      </c>
      <c r="C21" s="43" t="s">
        <v>1618</v>
      </c>
      <c r="D21" s="559">
        <v>7</v>
      </c>
      <c r="E21" s="559">
        <v>6</v>
      </c>
      <c r="F21" s="559">
        <v>6</v>
      </c>
      <c r="G21" s="100">
        <v>7</v>
      </c>
      <c r="H21" s="101">
        <v>7</v>
      </c>
      <c r="I21" s="101">
        <v>8</v>
      </c>
      <c r="J21" s="101">
        <v>9</v>
      </c>
      <c r="K21" s="102">
        <v>9</v>
      </c>
    </row>
    <row r="22" spans="1:13" ht="20.5" customHeight="1" x14ac:dyDescent="0.35">
      <c r="A22" s="3759"/>
      <c r="B22" s="3760"/>
      <c r="C22" s="36" t="s">
        <v>1625</v>
      </c>
      <c r="D22" s="1401">
        <v>0.63636363636363635</v>
      </c>
      <c r="E22" s="1401">
        <v>0.54545454545454541</v>
      </c>
      <c r="F22" s="1401">
        <v>0.54545454545454541</v>
      </c>
      <c r="G22" s="103">
        <v>0.7</v>
      </c>
      <c r="H22" s="106">
        <v>0.7</v>
      </c>
      <c r="I22" s="106">
        <v>0.8</v>
      </c>
      <c r="J22" s="106">
        <v>0.81818181818181823</v>
      </c>
      <c r="K22" s="107">
        <v>0.81818181818181823</v>
      </c>
    </row>
    <row r="23" spans="1:13" ht="24" customHeight="1" x14ac:dyDescent="0.35">
      <c r="A23" s="3757" t="s">
        <v>1627</v>
      </c>
      <c r="B23" s="3758"/>
      <c r="C23" s="3758"/>
      <c r="D23" s="1080"/>
      <c r="E23" s="1080"/>
      <c r="F23" s="1080"/>
      <c r="G23" s="1081" t="s">
        <v>8</v>
      </c>
      <c r="H23" s="1081"/>
      <c r="I23" s="1081"/>
      <c r="J23" s="1081"/>
      <c r="K23" s="1082"/>
    </row>
    <row r="24" spans="1:13" x14ac:dyDescent="0.35">
      <c r="A24" s="3747" t="s">
        <v>1423</v>
      </c>
      <c r="B24" s="6" t="s">
        <v>1558</v>
      </c>
      <c r="C24" s="43" t="s">
        <v>1625</v>
      </c>
      <c r="D24" s="106">
        <v>0</v>
      </c>
      <c r="E24" s="106">
        <v>0</v>
      </c>
      <c r="F24" s="106">
        <v>0</v>
      </c>
      <c r="G24" s="103">
        <v>0</v>
      </c>
      <c r="H24" s="104">
        <v>0</v>
      </c>
      <c r="I24" s="104">
        <v>0</v>
      </c>
      <c r="J24" s="104">
        <v>0</v>
      </c>
      <c r="K24" s="105">
        <v>0</v>
      </c>
    </row>
    <row r="25" spans="1:13" s="6" customFormat="1" ht="31.5" customHeight="1" x14ac:dyDescent="0.35">
      <c r="A25" s="3747"/>
      <c r="B25" s="6" t="s">
        <v>1628</v>
      </c>
      <c r="C25" s="43" t="s">
        <v>1625</v>
      </c>
      <c r="D25" s="106">
        <v>0</v>
      </c>
      <c r="E25" s="106">
        <v>0</v>
      </c>
      <c r="F25" s="106">
        <v>0</v>
      </c>
      <c r="G25" s="103">
        <v>0</v>
      </c>
      <c r="H25" s="104">
        <v>0</v>
      </c>
      <c r="I25" s="104">
        <v>0</v>
      </c>
      <c r="J25" s="104">
        <v>0</v>
      </c>
      <c r="K25" s="105">
        <v>0</v>
      </c>
    </row>
    <row r="26" spans="1:13" s="6" customFormat="1" ht="31.5" customHeight="1" x14ac:dyDescent="0.35">
      <c r="A26" s="3747"/>
      <c r="B26" s="6" t="s">
        <v>1563</v>
      </c>
      <c r="C26" s="43" t="s">
        <v>1625</v>
      </c>
      <c r="D26" s="106">
        <v>1</v>
      </c>
      <c r="E26" s="106">
        <v>1</v>
      </c>
      <c r="F26" s="106">
        <v>1</v>
      </c>
      <c r="G26" s="103">
        <v>1</v>
      </c>
      <c r="H26" s="106">
        <v>1</v>
      </c>
      <c r="I26" s="106">
        <v>1</v>
      </c>
      <c r="J26" s="106">
        <v>1</v>
      </c>
      <c r="K26" s="107">
        <v>1</v>
      </c>
    </row>
    <row r="27" spans="1:13" s="6" customFormat="1" x14ac:dyDescent="0.35">
      <c r="A27" s="3741" t="s">
        <v>1629</v>
      </c>
      <c r="B27" s="3742"/>
      <c r="C27" s="3742"/>
      <c r="D27" s="557"/>
      <c r="E27" s="557"/>
      <c r="F27" s="557"/>
      <c r="G27" s="554" t="s">
        <v>8</v>
      </c>
      <c r="H27" s="554"/>
      <c r="I27" s="554"/>
      <c r="J27" s="554"/>
      <c r="K27" s="555"/>
    </row>
    <row r="28" spans="1:13" s="6" customFormat="1" x14ac:dyDescent="0.35">
      <c r="A28" s="3759" t="s">
        <v>1615</v>
      </c>
      <c r="B28" s="5" t="s">
        <v>1630</v>
      </c>
      <c r="C28" s="5" t="s">
        <v>1631</v>
      </c>
      <c r="D28" s="2041">
        <v>10.545400000000001</v>
      </c>
      <c r="E28" s="2041">
        <v>10.545450000000001</v>
      </c>
      <c r="F28" s="2041">
        <v>11</v>
      </c>
      <c r="G28" s="2042">
        <v>10.5</v>
      </c>
      <c r="H28" s="2043">
        <v>9.5</v>
      </c>
      <c r="I28" s="2043">
        <v>9.5</v>
      </c>
      <c r="J28" s="2043">
        <v>11.72</v>
      </c>
      <c r="K28" s="2044">
        <v>11.81</v>
      </c>
    </row>
    <row r="29" spans="1:13" ht="20.149999999999999" customHeight="1" x14ac:dyDescent="0.35">
      <c r="A29" s="3759"/>
      <c r="B29" s="6" t="s">
        <v>1632</v>
      </c>
      <c r="C29" s="92" t="s">
        <v>1618</v>
      </c>
      <c r="D29" s="92">
        <v>5</v>
      </c>
      <c r="E29" s="92">
        <v>5</v>
      </c>
      <c r="F29" s="92">
        <v>5</v>
      </c>
      <c r="G29" s="100">
        <v>3</v>
      </c>
      <c r="H29" s="101">
        <v>4</v>
      </c>
      <c r="I29" s="101">
        <v>3</v>
      </c>
      <c r="J29" s="101">
        <v>3</v>
      </c>
      <c r="K29" s="102">
        <v>3</v>
      </c>
    </row>
    <row r="30" spans="1:13" s="6" customFormat="1" x14ac:dyDescent="0.35">
      <c r="A30" s="3759"/>
      <c r="B30" s="6" t="s">
        <v>1633</v>
      </c>
      <c r="C30" s="92" t="s">
        <v>1618</v>
      </c>
      <c r="D30" s="92">
        <v>2</v>
      </c>
      <c r="E30" s="92">
        <v>1</v>
      </c>
      <c r="F30" s="92">
        <v>3</v>
      </c>
      <c r="G30" s="100">
        <v>3</v>
      </c>
      <c r="H30" s="101">
        <v>3</v>
      </c>
      <c r="I30" s="101">
        <v>4</v>
      </c>
      <c r="J30" s="101">
        <v>4</v>
      </c>
      <c r="K30" s="102">
        <v>3</v>
      </c>
      <c r="M30" s="75"/>
    </row>
    <row r="31" spans="1:13" s="6" customFormat="1" x14ac:dyDescent="0.35">
      <c r="A31" s="3759"/>
      <c r="B31" s="6" t="s">
        <v>1634</v>
      </c>
      <c r="C31" s="92" t="s">
        <v>1618</v>
      </c>
      <c r="D31" s="92">
        <v>4</v>
      </c>
      <c r="E31" s="92">
        <v>5</v>
      </c>
      <c r="F31" s="92">
        <v>3</v>
      </c>
      <c r="G31" s="100">
        <v>4</v>
      </c>
      <c r="H31" s="101">
        <v>3</v>
      </c>
      <c r="I31" s="101">
        <v>3</v>
      </c>
      <c r="J31" s="101">
        <v>4</v>
      </c>
      <c r="K31" s="102">
        <v>5</v>
      </c>
      <c r="M31" s="75"/>
    </row>
    <row r="32" spans="1:13" ht="15.65" customHeight="1" x14ac:dyDescent="0.35">
      <c r="A32" s="3741" t="s">
        <v>1635</v>
      </c>
      <c r="B32" s="3742"/>
      <c r="C32" s="3742"/>
      <c r="D32" s="557"/>
      <c r="E32" s="557"/>
      <c r="F32" s="557"/>
      <c r="G32" s="554" t="s">
        <v>8</v>
      </c>
      <c r="H32" s="554"/>
      <c r="I32" s="554"/>
      <c r="J32" s="554"/>
      <c r="K32" s="555"/>
    </row>
    <row r="33" spans="1:11" s="509" customFormat="1" ht="31" x14ac:dyDescent="0.35">
      <c r="A33" s="3763"/>
      <c r="B33" s="5" t="s">
        <v>1636</v>
      </c>
      <c r="C33" s="5" t="s">
        <v>2750</v>
      </c>
      <c r="D33" s="1401">
        <v>0.93103499999999995</v>
      </c>
      <c r="E33" s="1401">
        <v>0.93939393939393945</v>
      </c>
      <c r="F33" s="1401">
        <v>0.97</v>
      </c>
      <c r="G33" s="103">
        <v>0.97</v>
      </c>
      <c r="H33" s="106">
        <v>0.98</v>
      </c>
      <c r="I33" s="106">
        <v>0.98</v>
      </c>
      <c r="J33" s="106">
        <v>0.79</v>
      </c>
      <c r="K33" s="107">
        <v>0.95</v>
      </c>
    </row>
    <row r="34" spans="1:11" s="504" customFormat="1" ht="33" x14ac:dyDescent="0.35">
      <c r="A34" s="3763"/>
      <c r="B34" s="5" t="s">
        <v>1637</v>
      </c>
      <c r="C34" s="5" t="s">
        <v>1548</v>
      </c>
      <c r="D34" s="559">
        <v>11</v>
      </c>
      <c r="E34" s="559">
        <v>10</v>
      </c>
      <c r="F34" s="559">
        <v>9</v>
      </c>
      <c r="G34" s="100">
        <v>9</v>
      </c>
      <c r="H34" s="101">
        <v>9</v>
      </c>
      <c r="I34" s="101">
        <v>8</v>
      </c>
      <c r="J34" s="101">
        <v>5</v>
      </c>
      <c r="K34" s="102">
        <v>10</v>
      </c>
    </row>
    <row r="35" spans="1:11" s="504" customFormat="1" x14ac:dyDescent="0.35">
      <c r="A35" s="3741" t="s">
        <v>1638</v>
      </c>
      <c r="B35" s="3742"/>
      <c r="C35" s="3756"/>
      <c r="D35" s="447"/>
      <c r="E35" s="447"/>
      <c r="F35" s="447"/>
      <c r="G35" s="554" t="s">
        <v>8</v>
      </c>
      <c r="H35" s="554"/>
      <c r="I35" s="554"/>
      <c r="J35" s="554"/>
      <c r="K35" s="555"/>
    </row>
    <row r="36" spans="1:11" s="504" customFormat="1" ht="31" x14ac:dyDescent="0.35">
      <c r="A36" s="2198" t="s">
        <v>1615</v>
      </c>
      <c r="B36" s="14" t="s">
        <v>1639</v>
      </c>
      <c r="C36" s="94" t="s">
        <v>1548</v>
      </c>
      <c r="D36" s="94">
        <v>7</v>
      </c>
      <c r="E36" s="94">
        <v>6</v>
      </c>
      <c r="F36" s="94">
        <v>6</v>
      </c>
      <c r="G36" s="108">
        <v>6</v>
      </c>
      <c r="H36" s="109">
        <v>6</v>
      </c>
      <c r="I36" s="109">
        <v>7</v>
      </c>
      <c r="J36" s="109">
        <v>8</v>
      </c>
      <c r="K36" s="110">
        <v>8</v>
      </c>
    </row>
    <row r="37" spans="1:11" s="509" customFormat="1" ht="16" thickTop="1" x14ac:dyDescent="0.35">
      <c r="A37" s="39"/>
      <c r="B37" s="5"/>
      <c r="C37" s="5"/>
      <c r="D37" s="5"/>
      <c r="E37" s="5"/>
      <c r="F37" s="5"/>
      <c r="G37" s="5"/>
      <c r="H37" s="5"/>
      <c r="I37" s="5"/>
      <c r="J37" s="5"/>
      <c r="K37" s="5"/>
    </row>
    <row r="38" spans="1:11" s="504" customFormat="1" ht="138" customHeight="1" x14ac:dyDescent="0.35">
      <c r="A38" s="3755" t="s">
        <v>1640</v>
      </c>
      <c r="B38" s="3755"/>
      <c r="C38" s="3755"/>
      <c r="D38" s="39"/>
      <c r="E38" s="39"/>
      <c r="F38" s="5"/>
      <c r="G38" s="5"/>
      <c r="H38" s="5"/>
      <c r="I38" s="5"/>
      <c r="J38" s="5"/>
      <c r="K38" s="5"/>
    </row>
    <row r="39" spans="1:11" s="504" customFormat="1" x14ac:dyDescent="0.35">
      <c r="A39" s="1810"/>
    </row>
    <row r="40" spans="1:11" s="509" customFormat="1" x14ac:dyDescent="0.35">
      <c r="A40" s="1810"/>
      <c r="B40" s="504"/>
      <c r="C40" s="504"/>
      <c r="D40" s="504"/>
      <c r="E40" s="504"/>
      <c r="F40" s="504"/>
      <c r="G40" s="504"/>
      <c r="H40" s="504"/>
      <c r="I40" s="504"/>
      <c r="J40" s="504"/>
      <c r="K40" s="504"/>
    </row>
    <row r="41" spans="1:11" s="509" customFormat="1" x14ac:dyDescent="0.35">
      <c r="A41" s="1810"/>
      <c r="B41" s="504"/>
      <c r="C41" s="504"/>
      <c r="D41" s="504"/>
      <c r="E41" s="504"/>
      <c r="F41" s="504"/>
      <c r="G41" s="504"/>
      <c r="H41" s="504"/>
      <c r="I41" s="504"/>
      <c r="J41" s="504"/>
      <c r="K41" s="504"/>
    </row>
    <row r="42" spans="1:11" s="509" customFormat="1" x14ac:dyDescent="0.35">
      <c r="A42" s="2158"/>
    </row>
    <row r="43" spans="1:11" s="509" customFormat="1" x14ac:dyDescent="0.35">
      <c r="A43" s="1810"/>
      <c r="B43" s="504"/>
      <c r="C43" s="504"/>
      <c r="D43" s="504"/>
      <c r="E43" s="504"/>
      <c r="F43" s="504"/>
      <c r="G43" s="504"/>
      <c r="H43" s="504"/>
      <c r="I43" s="504"/>
      <c r="J43" s="504"/>
      <c r="K43" s="504"/>
    </row>
    <row r="44" spans="1:11" s="509" customFormat="1" x14ac:dyDescent="0.35">
      <c r="A44" s="1810"/>
      <c r="B44" s="504"/>
      <c r="C44" s="504"/>
      <c r="D44" s="504"/>
      <c r="E44" s="504"/>
      <c r="F44" s="504"/>
      <c r="G44" s="504"/>
      <c r="H44" s="504"/>
      <c r="I44" s="504"/>
      <c r="J44" s="504"/>
      <c r="K44" s="504"/>
    </row>
    <row r="45" spans="1:11" s="504" customFormat="1" x14ac:dyDescent="0.35">
      <c r="A45" s="2158"/>
      <c r="B45" s="509"/>
      <c r="C45" s="509"/>
      <c r="D45" s="509"/>
      <c r="E45" s="509"/>
      <c r="F45" s="509"/>
      <c r="G45" s="509"/>
      <c r="H45" s="509"/>
      <c r="I45" s="509"/>
      <c r="J45" s="509"/>
      <c r="K45" s="509"/>
    </row>
    <row r="46" spans="1:11" s="504" customFormat="1" ht="15.75" customHeight="1" x14ac:dyDescent="0.35">
      <c r="A46" s="1810"/>
    </row>
    <row r="47" spans="1:11" s="504" customFormat="1" x14ac:dyDescent="0.35">
      <c r="A47" s="2158"/>
      <c r="B47" s="509"/>
      <c r="C47" s="509"/>
      <c r="D47" s="509"/>
      <c r="E47" s="509"/>
      <c r="F47" s="509"/>
      <c r="G47" s="509"/>
      <c r="H47" s="509"/>
      <c r="I47" s="509"/>
      <c r="J47" s="509"/>
      <c r="K47" s="509"/>
    </row>
    <row r="48" spans="1:11" s="504" customFormat="1" x14ac:dyDescent="0.35">
      <c r="A48" s="2158"/>
      <c r="B48" s="509"/>
      <c r="C48" s="509"/>
      <c r="D48" s="509"/>
      <c r="E48" s="509"/>
      <c r="F48" s="509"/>
      <c r="G48" s="509"/>
      <c r="H48" s="509"/>
      <c r="I48" s="509"/>
      <c r="J48" s="509"/>
      <c r="K48" s="509"/>
    </row>
    <row r="49" spans="1:11" s="504" customFormat="1" x14ac:dyDescent="0.35">
      <c r="A49" s="2158"/>
      <c r="B49" s="509"/>
      <c r="C49" s="509"/>
      <c r="D49" s="509"/>
      <c r="E49" s="509"/>
      <c r="F49" s="509"/>
      <c r="G49" s="509"/>
      <c r="H49" s="509"/>
      <c r="I49" s="509"/>
      <c r="J49" s="509"/>
      <c r="K49" s="509"/>
    </row>
    <row r="50" spans="1:11" s="504" customFormat="1" x14ac:dyDescent="0.35">
      <c r="A50" s="2158"/>
      <c r="B50" s="509"/>
      <c r="C50" s="509"/>
      <c r="D50" s="509"/>
      <c r="E50" s="509"/>
      <c r="F50" s="509"/>
      <c r="G50" s="509"/>
      <c r="H50" s="509"/>
      <c r="I50" s="509"/>
      <c r="J50" s="509"/>
      <c r="K50" s="509"/>
    </row>
    <row r="51" spans="1:11" s="504" customFormat="1" x14ac:dyDescent="0.35">
      <c r="A51" s="2158"/>
      <c r="B51" s="509"/>
      <c r="C51" s="509"/>
      <c r="D51" s="509"/>
      <c r="E51" s="509"/>
      <c r="F51" s="509"/>
      <c r="G51" s="509"/>
      <c r="H51" s="509"/>
      <c r="I51" s="509"/>
      <c r="J51" s="509"/>
      <c r="K51" s="509"/>
    </row>
    <row r="52" spans="1:11" s="504" customFormat="1" x14ac:dyDescent="0.35">
      <c r="A52" s="1810"/>
    </row>
    <row r="53" spans="1:11" s="509" customFormat="1" x14ac:dyDescent="0.35">
      <c r="A53" s="1810"/>
      <c r="B53" s="504"/>
      <c r="C53" s="504"/>
      <c r="D53" s="504"/>
      <c r="E53" s="504"/>
      <c r="F53" s="504"/>
      <c r="G53" s="504"/>
      <c r="H53" s="504"/>
      <c r="I53" s="504"/>
      <c r="J53" s="504"/>
      <c r="K53" s="504"/>
    </row>
    <row r="54" spans="1:11" s="504" customFormat="1" x14ac:dyDescent="0.35">
      <c r="A54" s="1810"/>
    </row>
    <row r="55" spans="1:11" s="504" customFormat="1" x14ac:dyDescent="0.35">
      <c r="A55" s="1810"/>
    </row>
    <row r="56" spans="1:11" s="504" customFormat="1" x14ac:dyDescent="0.35">
      <c r="A56" s="1810"/>
    </row>
    <row r="57" spans="1:11" s="504" customFormat="1" x14ac:dyDescent="0.35">
      <c r="A57" s="1810"/>
    </row>
    <row r="58" spans="1:11" s="504" customFormat="1" x14ac:dyDescent="0.35">
      <c r="A58" s="1810"/>
    </row>
    <row r="59" spans="1:11" s="504" customFormat="1" x14ac:dyDescent="0.35">
      <c r="A59" s="1810"/>
    </row>
    <row r="60" spans="1:11" s="509" customFormat="1" x14ac:dyDescent="0.35">
      <c r="A60" s="2158"/>
    </row>
    <row r="61" spans="1:11" s="509" customFormat="1" ht="46.5" customHeight="1" x14ac:dyDescent="0.35">
      <c r="A61" s="1810"/>
      <c r="B61" s="504"/>
      <c r="C61" s="504"/>
      <c r="D61" s="504"/>
      <c r="E61" s="504"/>
      <c r="F61" s="504"/>
      <c r="G61" s="504"/>
      <c r="H61" s="504"/>
      <c r="I61" s="504"/>
      <c r="J61" s="504"/>
      <c r="K61" s="504"/>
    </row>
    <row r="62" spans="1:11" x14ac:dyDescent="0.35">
      <c r="A62" s="1810"/>
      <c r="B62" s="504"/>
      <c r="C62" s="504"/>
      <c r="D62" s="504"/>
      <c r="E62" s="504"/>
      <c r="F62" s="504"/>
      <c r="G62" s="504"/>
      <c r="H62" s="504"/>
      <c r="I62" s="504"/>
      <c r="J62" s="504"/>
      <c r="K62" s="504"/>
    </row>
    <row r="63" spans="1:11" x14ac:dyDescent="0.35">
      <c r="A63" s="1810"/>
      <c r="B63" s="504"/>
      <c r="C63" s="504"/>
      <c r="D63" s="504"/>
      <c r="E63" s="504"/>
      <c r="F63" s="504"/>
      <c r="G63" s="504"/>
      <c r="H63" s="504"/>
      <c r="I63" s="504"/>
      <c r="J63" s="504"/>
      <c r="K63" s="504"/>
    </row>
    <row r="64" spans="1:11" x14ac:dyDescent="0.35">
      <c r="A64" s="1810"/>
      <c r="B64" s="504"/>
      <c r="C64" s="504"/>
      <c r="D64" s="504"/>
      <c r="E64" s="504"/>
      <c r="F64" s="504"/>
      <c r="G64" s="504"/>
      <c r="H64" s="504"/>
      <c r="I64" s="504"/>
      <c r="J64" s="504"/>
      <c r="K64" s="504"/>
    </row>
    <row r="65" spans="1:11" x14ac:dyDescent="0.35">
      <c r="A65" s="1810"/>
      <c r="B65" s="504"/>
      <c r="C65" s="504"/>
      <c r="D65" s="504"/>
      <c r="E65" s="504"/>
      <c r="F65" s="504"/>
      <c r="G65" s="504"/>
      <c r="H65" s="504"/>
      <c r="I65" s="504"/>
      <c r="J65" s="504"/>
      <c r="K65" s="504"/>
    </row>
    <row r="66" spans="1:11" x14ac:dyDescent="0.35">
      <c r="A66" s="1810"/>
      <c r="B66" s="504"/>
      <c r="C66" s="504"/>
      <c r="D66" s="504"/>
      <c r="E66" s="504"/>
      <c r="F66" s="504"/>
      <c r="G66" s="504"/>
      <c r="H66" s="504"/>
      <c r="I66" s="504"/>
      <c r="J66" s="504"/>
      <c r="K66" s="504"/>
    </row>
    <row r="67" spans="1:11" x14ac:dyDescent="0.35">
      <c r="A67" s="2158"/>
      <c r="B67" s="509"/>
      <c r="C67" s="509"/>
      <c r="D67" s="509"/>
      <c r="E67" s="509"/>
      <c r="F67" s="509"/>
      <c r="G67" s="509"/>
      <c r="H67" s="509"/>
      <c r="I67" s="509"/>
      <c r="J67" s="509"/>
      <c r="K67" s="509"/>
    </row>
    <row r="68" spans="1:11" x14ac:dyDescent="0.35">
      <c r="A68" s="2158"/>
      <c r="B68" s="509"/>
      <c r="C68" s="509"/>
      <c r="D68" s="509"/>
      <c r="E68" s="509"/>
      <c r="F68" s="509"/>
      <c r="G68" s="509"/>
      <c r="H68" s="509"/>
      <c r="I68" s="509"/>
      <c r="J68" s="509"/>
      <c r="K68" s="509"/>
    </row>
  </sheetData>
  <sheetProtection algorithmName="SHA-512" hashValue="VgL6KL6c2o+1fxAAuB3CcXK3zjVGAe2YFxqAfYxOupJMkW1TWMSZyLlm3wvOasY+dmafLAcwNWwHY8T3EiGGIg==" saltValue="0C7oFzLXtaL8mMFJU1xO2w==" spinCount="100000" sheet="1" objects="1" scenarios="1" formatCells="0" formatColumns="0" formatRows="0"/>
  <mergeCells count="18">
    <mergeCell ref="A23:C23"/>
    <mergeCell ref="A24:A26"/>
    <mergeCell ref="A1:C4"/>
    <mergeCell ref="A7:C7"/>
    <mergeCell ref="A9:C9"/>
    <mergeCell ref="A38:C38"/>
    <mergeCell ref="A32:C32"/>
    <mergeCell ref="A27:C27"/>
    <mergeCell ref="A35:C35"/>
    <mergeCell ref="A11:C11"/>
    <mergeCell ref="A12:C12"/>
    <mergeCell ref="A18:C18"/>
    <mergeCell ref="A13:A17"/>
    <mergeCell ref="A19:A22"/>
    <mergeCell ref="B19:B20"/>
    <mergeCell ref="B21:B22"/>
    <mergeCell ref="A28:A31"/>
    <mergeCell ref="A33:A34"/>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D4D5E7-DB6F-4141-B03C-FEA458EC19B6}">
  <sheetPr>
    <tabColor theme="7" tint="0.39997558519241921"/>
    <pageSetUpPr autoPageBreaks="0"/>
  </sheetPr>
  <dimension ref="A1:BO99"/>
  <sheetViews>
    <sheetView showGridLines="0" topLeftCell="A26" zoomScale="70" zoomScaleNormal="70" workbookViewId="0">
      <pane xSplit="3" topLeftCell="D1" activePane="topRight" state="frozen"/>
      <selection activeCell="B13" sqref="B13"/>
      <selection pane="topRight" activeCell="S76" sqref="S76:S77"/>
    </sheetView>
  </sheetViews>
  <sheetFormatPr baseColWidth="10" defaultColWidth="10.83203125" defaultRowHeight="15.5" x14ac:dyDescent="0.35"/>
  <cols>
    <col min="1" max="1" width="11.58203125" style="39" customWidth="1"/>
    <col min="2" max="2" width="50.58203125" style="5" customWidth="1"/>
    <col min="3" max="3" width="35.58203125" style="5" customWidth="1"/>
    <col min="4" max="175" width="15.58203125" style="5" customWidth="1"/>
    <col min="176" max="16384" width="10.83203125" style="5"/>
  </cols>
  <sheetData>
    <row r="1" spans="1:27" ht="15.65" customHeight="1" x14ac:dyDescent="0.35">
      <c r="A1" s="3551" t="s">
        <v>1348</v>
      </c>
      <c r="B1" s="3551"/>
      <c r="C1" s="3551"/>
      <c r="D1" s="2907"/>
      <c r="E1" s="2907"/>
      <c r="F1" s="2907"/>
      <c r="G1" s="2907"/>
      <c r="H1" s="2907"/>
      <c r="I1" s="2907"/>
      <c r="J1" s="2907"/>
      <c r="K1" s="2907"/>
      <c r="L1" s="2907"/>
      <c r="M1" s="2907"/>
      <c r="N1" s="2907"/>
      <c r="O1" s="2907"/>
      <c r="P1" s="2907"/>
      <c r="Q1" s="2907"/>
      <c r="R1" s="2907"/>
      <c r="S1" s="2907"/>
      <c r="T1" s="36"/>
      <c r="U1" s="36"/>
      <c r="V1" s="36"/>
      <c r="W1" s="36"/>
      <c r="X1" s="36"/>
      <c r="Y1" s="36"/>
    </row>
    <row r="2" spans="1:27" ht="15.65" customHeight="1" x14ac:dyDescent="0.35">
      <c r="A2" s="3551"/>
      <c r="B2" s="3551"/>
      <c r="C2" s="3551"/>
      <c r="D2" s="2907"/>
      <c r="E2" s="2907"/>
      <c r="F2" s="2907"/>
      <c r="G2" s="2907"/>
      <c r="H2" s="2907"/>
      <c r="I2" s="2907"/>
      <c r="J2" s="2907"/>
      <c r="K2" s="2907"/>
      <c r="L2" s="2907"/>
      <c r="M2" s="2907"/>
      <c r="N2" s="2907"/>
      <c r="O2" s="2907"/>
      <c r="P2" s="2907"/>
      <c r="Q2" s="2907"/>
      <c r="R2" s="2907"/>
      <c r="S2" s="2907"/>
      <c r="T2" s="36"/>
      <c r="U2" s="36"/>
      <c r="V2" s="36"/>
      <c r="W2" s="36"/>
      <c r="X2" s="36"/>
      <c r="Y2" s="36"/>
    </row>
    <row r="3" spans="1:27" ht="15.65" customHeight="1" x14ac:dyDescent="0.35">
      <c r="A3" s="3551"/>
      <c r="B3" s="3551"/>
      <c r="C3" s="3551"/>
      <c r="D3" s="2907"/>
      <c r="E3" s="2907"/>
      <c r="F3" s="2907"/>
      <c r="G3" s="2907"/>
      <c r="H3" s="2907"/>
      <c r="I3" s="2907"/>
      <c r="J3" s="2907"/>
      <c r="K3" s="2907"/>
      <c r="L3" s="2907"/>
      <c r="M3" s="2907"/>
      <c r="N3" s="2907"/>
      <c r="O3" s="2907"/>
      <c r="P3" s="2907"/>
      <c r="Q3" s="2907"/>
      <c r="R3" s="2907"/>
      <c r="S3" s="2907"/>
      <c r="T3" s="36"/>
      <c r="U3" s="36"/>
      <c r="V3" s="36"/>
      <c r="W3" s="36"/>
      <c r="X3" s="36"/>
      <c r="Y3" s="36"/>
    </row>
    <row r="4" spans="1:27" ht="15.65" customHeight="1" x14ac:dyDescent="0.35">
      <c r="A4" s="3551"/>
      <c r="B4" s="3551"/>
      <c r="C4" s="3551"/>
      <c r="D4" s="2907"/>
      <c r="E4" s="2907"/>
      <c r="F4" s="2907"/>
      <c r="G4" s="2907"/>
      <c r="H4" s="2907"/>
      <c r="I4" s="2907"/>
      <c r="J4" s="2907"/>
      <c r="K4" s="2907"/>
      <c r="L4" s="2907"/>
      <c r="M4" s="2907"/>
      <c r="N4" s="2907"/>
      <c r="O4" s="2907"/>
      <c r="P4" s="2907"/>
      <c r="Q4" s="2907"/>
      <c r="R4" s="2907"/>
      <c r="S4" s="2907"/>
      <c r="T4" s="36"/>
      <c r="U4" s="36"/>
      <c r="V4" s="36"/>
      <c r="W4" s="36"/>
      <c r="X4" s="36"/>
      <c r="Y4" s="36"/>
    </row>
    <row r="5" spans="1:27" ht="15.65" customHeight="1" x14ac:dyDescent="0.35">
      <c r="D5" s="36"/>
      <c r="E5" s="36"/>
      <c r="F5" s="36"/>
      <c r="G5" s="36"/>
      <c r="H5" s="36"/>
      <c r="I5" s="36"/>
      <c r="J5" s="36"/>
      <c r="K5" s="36"/>
      <c r="L5" s="36"/>
      <c r="M5" s="36"/>
      <c r="N5" s="36"/>
      <c r="O5" s="36"/>
      <c r="P5" s="36"/>
      <c r="Q5" s="36"/>
      <c r="R5" s="36"/>
      <c r="S5" s="36"/>
      <c r="T5" s="36"/>
      <c r="U5" s="36"/>
      <c r="V5" s="36"/>
      <c r="W5" s="36"/>
      <c r="X5" s="36"/>
      <c r="Y5" s="36"/>
    </row>
    <row r="6" spans="1:27" ht="15.65" customHeight="1" x14ac:dyDescent="0.35">
      <c r="D6" s="36"/>
      <c r="E6" s="36"/>
      <c r="F6" s="36"/>
      <c r="G6" s="36"/>
      <c r="H6" s="36"/>
      <c r="I6" s="36"/>
      <c r="J6" s="36"/>
      <c r="K6" s="36"/>
      <c r="L6" s="36"/>
      <c r="M6" s="36"/>
      <c r="N6" s="36"/>
      <c r="O6" s="36"/>
      <c r="P6" s="36"/>
      <c r="Q6" s="36"/>
      <c r="R6" s="36"/>
      <c r="S6" s="36"/>
      <c r="T6" s="36"/>
      <c r="U6" s="36"/>
      <c r="V6" s="36"/>
      <c r="W6" s="36"/>
      <c r="X6" s="36"/>
      <c r="Y6" s="36"/>
    </row>
    <row r="7" spans="1:27" ht="31.5" customHeight="1" x14ac:dyDescent="0.35">
      <c r="A7" s="3375" t="s">
        <v>1641</v>
      </c>
      <c r="B7" s="3375"/>
      <c r="C7" s="3375"/>
      <c r="D7" s="400"/>
      <c r="E7" s="402"/>
      <c r="F7" s="402"/>
      <c r="G7" s="400"/>
      <c r="H7" s="400"/>
      <c r="I7" s="400"/>
      <c r="J7" s="400"/>
      <c r="K7" s="400"/>
      <c r="L7" s="400"/>
      <c r="M7" s="402"/>
      <c r="N7" s="402"/>
      <c r="O7" s="400"/>
      <c r="P7" s="400"/>
      <c r="Q7" s="400"/>
      <c r="R7" s="400"/>
      <c r="S7" s="400"/>
      <c r="T7" s="36"/>
      <c r="U7" s="36"/>
      <c r="V7" s="36"/>
      <c r="W7" s="36"/>
      <c r="X7" s="36"/>
      <c r="Y7" s="36"/>
    </row>
    <row r="8" spans="1:27" ht="15.65" customHeight="1" thickBot="1" x14ac:dyDescent="0.4">
      <c r="D8" s="36"/>
      <c r="E8" s="36"/>
      <c r="F8" s="36"/>
      <c r="G8" s="36"/>
      <c r="H8" s="36"/>
      <c r="I8" s="36"/>
      <c r="J8" s="36"/>
      <c r="K8" s="36"/>
      <c r="L8" s="36"/>
      <c r="M8" s="36"/>
      <c r="N8" s="36"/>
      <c r="O8" s="36"/>
      <c r="P8" s="36"/>
      <c r="Q8" s="36"/>
      <c r="R8" s="36"/>
      <c r="S8" s="36"/>
      <c r="T8" s="36"/>
      <c r="U8" s="36"/>
      <c r="V8" s="36"/>
      <c r="W8" s="36"/>
      <c r="X8" s="36"/>
      <c r="Y8" s="36"/>
    </row>
    <row r="9" spans="1:27" ht="30" customHeight="1" thickTop="1" x14ac:dyDescent="0.35">
      <c r="A9" s="3767" t="s">
        <v>1349</v>
      </c>
      <c r="B9" s="3752"/>
      <c r="C9" s="3752"/>
      <c r="D9" s="3764">
        <v>2025</v>
      </c>
      <c r="E9" s="3765"/>
      <c r="F9" s="3765"/>
      <c r="G9" s="3765"/>
      <c r="H9" s="3765"/>
      <c r="I9" s="3765"/>
      <c r="J9" s="3765"/>
      <c r="K9" s="3766"/>
      <c r="L9" s="3764">
        <v>2024</v>
      </c>
      <c r="M9" s="3765"/>
      <c r="N9" s="3765"/>
      <c r="O9" s="3765"/>
      <c r="P9" s="3765"/>
      <c r="Q9" s="3765"/>
      <c r="R9" s="3765"/>
      <c r="S9" s="3766"/>
      <c r="T9" s="3764">
        <v>2023</v>
      </c>
      <c r="U9" s="3765"/>
      <c r="V9" s="3765"/>
      <c r="W9" s="3765"/>
      <c r="X9" s="3765"/>
      <c r="Y9" s="3765"/>
      <c r="Z9" s="3765"/>
      <c r="AA9" s="3766"/>
    </row>
    <row r="10" spans="1:27" ht="40" customHeight="1" x14ac:dyDescent="0.35">
      <c r="A10" s="2840" t="s">
        <v>1350</v>
      </c>
      <c r="B10" s="2841" t="s">
        <v>1351</v>
      </c>
      <c r="C10" s="2841" t="s">
        <v>1352</v>
      </c>
      <c r="D10" s="2842" t="s">
        <v>1353</v>
      </c>
      <c r="E10" s="2843" t="s">
        <v>1354</v>
      </c>
      <c r="F10" s="2843" t="s">
        <v>1355</v>
      </c>
      <c r="G10" s="2843" t="s">
        <v>1356</v>
      </c>
      <c r="H10" s="2844" t="s">
        <v>1395</v>
      </c>
      <c r="I10" s="2845" t="s">
        <v>1316</v>
      </c>
      <c r="J10" s="2846" t="s">
        <v>1317</v>
      </c>
      <c r="K10" s="2847" t="s">
        <v>1642</v>
      </c>
      <c r="L10" s="2842" t="s">
        <v>1353</v>
      </c>
      <c r="M10" s="2843" t="s">
        <v>1354</v>
      </c>
      <c r="N10" s="2843" t="s">
        <v>1355</v>
      </c>
      <c r="O10" s="2843" t="s">
        <v>1356</v>
      </c>
      <c r="P10" s="2844" t="s">
        <v>1395</v>
      </c>
      <c r="Q10" s="2845" t="s">
        <v>1316</v>
      </c>
      <c r="R10" s="2846" t="s">
        <v>1317</v>
      </c>
      <c r="S10" s="2847" t="s">
        <v>1642</v>
      </c>
      <c r="T10" s="2842" t="s">
        <v>1353</v>
      </c>
      <c r="U10" s="2843" t="s">
        <v>1354</v>
      </c>
      <c r="V10" s="2843" t="s">
        <v>1355</v>
      </c>
      <c r="W10" s="2843" t="s">
        <v>1356</v>
      </c>
      <c r="X10" s="2844" t="s">
        <v>1395</v>
      </c>
      <c r="Y10" s="2845" t="s">
        <v>1316</v>
      </c>
      <c r="Z10" s="2846" t="s">
        <v>1317</v>
      </c>
      <c r="AA10" s="2847" t="s">
        <v>1642</v>
      </c>
    </row>
    <row r="11" spans="1:27" ht="27" customHeight="1" x14ac:dyDescent="0.35">
      <c r="A11" s="3744" t="s">
        <v>1643</v>
      </c>
      <c r="B11" s="3745"/>
      <c r="C11" s="3745"/>
      <c r="D11" s="2908"/>
      <c r="E11" s="2909"/>
      <c r="F11" s="2909"/>
      <c r="G11" s="2909"/>
      <c r="H11" s="2910"/>
      <c r="I11" s="2911"/>
      <c r="J11" s="2912"/>
      <c r="K11" s="2913"/>
      <c r="L11" s="2908"/>
      <c r="M11" s="2909"/>
      <c r="N11" s="2909"/>
      <c r="O11" s="2909"/>
      <c r="P11" s="2910"/>
      <c r="Q11" s="2911"/>
      <c r="R11" s="2912"/>
      <c r="S11" s="2913"/>
      <c r="T11" s="2908"/>
      <c r="U11" s="2909"/>
      <c r="V11" s="2909"/>
      <c r="W11" s="2909"/>
      <c r="X11" s="2910"/>
      <c r="Y11" s="2911"/>
      <c r="Z11" s="2912"/>
      <c r="AA11" s="2914"/>
    </row>
    <row r="12" spans="1:27" ht="24" customHeight="1" x14ac:dyDescent="0.35">
      <c r="A12" s="3741" t="s">
        <v>711</v>
      </c>
      <c r="B12" s="3742"/>
      <c r="C12" s="3742"/>
      <c r="D12" s="477"/>
      <c r="E12" s="478"/>
      <c r="F12" s="478"/>
      <c r="G12" s="478"/>
      <c r="H12" s="566"/>
      <c r="I12" s="484"/>
      <c r="J12" s="479"/>
      <c r="K12" s="634"/>
      <c r="L12" s="477"/>
      <c r="M12" s="478"/>
      <c r="N12" s="478"/>
      <c r="O12" s="478"/>
      <c r="P12" s="566"/>
      <c r="Q12" s="484"/>
      <c r="R12" s="479"/>
      <c r="S12" s="634"/>
      <c r="T12" s="477"/>
      <c r="U12" s="478"/>
      <c r="V12" s="478"/>
      <c r="W12" s="478"/>
      <c r="X12" s="566"/>
      <c r="Y12" s="484"/>
      <c r="Z12" s="479"/>
      <c r="AA12" s="447"/>
    </row>
    <row r="13" spans="1:27" ht="47.25" customHeight="1" x14ac:dyDescent="0.35">
      <c r="A13" s="3771" t="s">
        <v>1644</v>
      </c>
      <c r="B13" s="2915" t="s">
        <v>1645</v>
      </c>
      <c r="C13" s="43" t="s">
        <v>1646</v>
      </c>
      <c r="D13" s="594"/>
      <c r="E13" s="587"/>
      <c r="F13" s="587"/>
      <c r="G13" s="587"/>
      <c r="H13" s="588"/>
      <c r="I13" s="591"/>
      <c r="J13" s="592"/>
      <c r="K13" s="789"/>
      <c r="L13" s="594">
        <v>0</v>
      </c>
      <c r="M13" s="587">
        <v>0</v>
      </c>
      <c r="N13" s="587">
        <v>0</v>
      </c>
      <c r="O13" s="587">
        <v>0</v>
      </c>
      <c r="P13" s="588">
        <v>0</v>
      </c>
      <c r="Q13" s="591">
        <v>0</v>
      </c>
      <c r="R13" s="592">
        <v>0</v>
      </c>
      <c r="S13" s="789">
        <v>0</v>
      </c>
      <c r="T13" s="594">
        <v>0</v>
      </c>
      <c r="U13" s="587">
        <v>1</v>
      </c>
      <c r="V13" s="587">
        <v>1</v>
      </c>
      <c r="W13" s="587">
        <v>0</v>
      </c>
      <c r="X13" s="588">
        <v>0</v>
      </c>
      <c r="Y13" s="591">
        <v>2</v>
      </c>
      <c r="Z13" s="592">
        <v>0</v>
      </c>
      <c r="AA13" s="92">
        <v>2</v>
      </c>
    </row>
    <row r="14" spans="1:27" ht="31" x14ac:dyDescent="0.35">
      <c r="A14" s="3771"/>
      <c r="B14" s="5" t="s">
        <v>1647</v>
      </c>
      <c r="C14" s="5" t="s">
        <v>1646</v>
      </c>
      <c r="D14" s="578"/>
      <c r="E14" s="510"/>
      <c r="F14" s="510"/>
      <c r="G14" s="510"/>
      <c r="H14" s="600"/>
      <c r="I14" s="601"/>
      <c r="J14" s="602"/>
      <c r="K14" s="2119"/>
      <c r="L14" s="578">
        <v>0</v>
      </c>
      <c r="M14" s="510">
        <v>0</v>
      </c>
      <c r="N14" s="510">
        <v>0</v>
      </c>
      <c r="O14" s="510">
        <v>0</v>
      </c>
      <c r="P14" s="600">
        <v>0</v>
      </c>
      <c r="Q14" s="601">
        <v>0</v>
      </c>
      <c r="R14" s="602">
        <v>0</v>
      </c>
      <c r="S14" s="2119">
        <v>0</v>
      </c>
      <c r="T14" s="578">
        <v>0</v>
      </c>
      <c r="U14" s="510">
        <v>0</v>
      </c>
      <c r="V14" s="510">
        <v>0</v>
      </c>
      <c r="W14" s="510">
        <v>0</v>
      </c>
      <c r="X14" s="600">
        <v>0</v>
      </c>
      <c r="Y14" s="601">
        <v>0</v>
      </c>
      <c r="Z14" s="602">
        <v>0</v>
      </c>
      <c r="AA14" s="93">
        <v>0</v>
      </c>
    </row>
    <row r="15" spans="1:27" ht="31" x14ac:dyDescent="0.35">
      <c r="A15" s="3771"/>
      <c r="B15" s="639" t="s">
        <v>1648</v>
      </c>
      <c r="C15" s="639" t="s">
        <v>1646</v>
      </c>
      <c r="D15" s="1246"/>
      <c r="E15" s="1247"/>
      <c r="F15" s="1247"/>
      <c r="G15" s="1247"/>
      <c r="H15" s="1248"/>
      <c r="I15" s="1249"/>
      <c r="J15" s="723"/>
      <c r="K15" s="2120"/>
      <c r="L15" s="1246">
        <v>0</v>
      </c>
      <c r="M15" s="1247">
        <v>0</v>
      </c>
      <c r="N15" s="1247">
        <v>0</v>
      </c>
      <c r="O15" s="1247">
        <v>0</v>
      </c>
      <c r="P15" s="1248">
        <v>0</v>
      </c>
      <c r="Q15" s="1249">
        <v>0</v>
      </c>
      <c r="R15" s="723">
        <v>0</v>
      </c>
      <c r="S15" s="2120">
        <v>0</v>
      </c>
      <c r="T15" s="1246">
        <v>0</v>
      </c>
      <c r="U15" s="1247">
        <v>1</v>
      </c>
      <c r="V15" s="1247">
        <v>1</v>
      </c>
      <c r="W15" s="1247">
        <v>0</v>
      </c>
      <c r="X15" s="1248">
        <v>0</v>
      </c>
      <c r="Y15" s="1249">
        <v>2</v>
      </c>
      <c r="Z15" s="723">
        <v>0</v>
      </c>
      <c r="AA15" s="1250">
        <v>2</v>
      </c>
    </row>
    <row r="16" spans="1:27" ht="20.149999999999999" customHeight="1" x14ac:dyDescent="0.35">
      <c r="A16" s="3757" t="s">
        <v>1649</v>
      </c>
      <c r="B16" s="3758"/>
      <c r="C16" s="3758"/>
      <c r="D16" s="886"/>
      <c r="E16" s="881"/>
      <c r="F16" s="881"/>
      <c r="G16" s="881"/>
      <c r="H16" s="902"/>
      <c r="I16" s="883"/>
      <c r="J16" s="884"/>
      <c r="K16" s="900"/>
      <c r="L16" s="886"/>
      <c r="M16" s="881"/>
      <c r="N16" s="881"/>
      <c r="O16" s="881"/>
      <c r="P16" s="902"/>
      <c r="Q16" s="883"/>
      <c r="R16" s="884"/>
      <c r="S16" s="900"/>
      <c r="T16" s="886"/>
      <c r="U16" s="881"/>
      <c r="V16" s="881"/>
      <c r="W16" s="881"/>
      <c r="X16" s="902"/>
      <c r="Y16" s="883"/>
      <c r="Z16" s="884"/>
      <c r="AA16" s="879"/>
    </row>
    <row r="17" spans="1:60" ht="31" x14ac:dyDescent="0.35">
      <c r="A17" s="3771" t="s">
        <v>1644</v>
      </c>
      <c r="B17" s="5" t="s">
        <v>1650</v>
      </c>
      <c r="C17" s="5" t="s">
        <v>1651</v>
      </c>
      <c r="D17" s="578"/>
      <c r="E17" s="510"/>
      <c r="F17" s="510"/>
      <c r="G17" s="510"/>
      <c r="H17" s="600"/>
      <c r="I17" s="601"/>
      <c r="J17" s="602"/>
      <c r="K17" s="2121"/>
      <c r="L17" s="578">
        <v>0</v>
      </c>
      <c r="M17" s="510">
        <v>0</v>
      </c>
      <c r="N17" s="510">
        <v>0</v>
      </c>
      <c r="O17" s="510">
        <v>0</v>
      </c>
      <c r="P17" s="600">
        <v>0</v>
      </c>
      <c r="Q17" s="601">
        <v>0</v>
      </c>
      <c r="R17" s="602">
        <v>0</v>
      </c>
      <c r="S17" s="2121">
        <v>0</v>
      </c>
      <c r="T17" s="578">
        <v>0</v>
      </c>
      <c r="U17" s="510">
        <v>0</v>
      </c>
      <c r="V17" s="510">
        <v>1</v>
      </c>
      <c r="W17" s="510">
        <v>0</v>
      </c>
      <c r="X17" s="600">
        <v>0</v>
      </c>
      <c r="Y17" s="601">
        <v>1</v>
      </c>
      <c r="Z17" s="602">
        <v>0</v>
      </c>
      <c r="AA17" s="93">
        <v>2</v>
      </c>
    </row>
    <row r="18" spans="1:60" ht="46.5" x14ac:dyDescent="0.35">
      <c r="A18" s="3771"/>
      <c r="B18" s="5" t="s">
        <v>1652</v>
      </c>
      <c r="C18" s="5" t="s">
        <v>1385</v>
      </c>
      <c r="D18" s="772"/>
      <c r="E18" s="724"/>
      <c r="F18" s="724"/>
      <c r="G18" s="724"/>
      <c r="H18" s="773"/>
      <c r="I18" s="774"/>
      <c r="J18" s="760"/>
      <c r="K18" s="789"/>
      <c r="L18" s="772">
        <v>0</v>
      </c>
      <c r="M18" s="724">
        <v>0</v>
      </c>
      <c r="N18" s="724">
        <v>0</v>
      </c>
      <c r="O18" s="724">
        <v>0</v>
      </c>
      <c r="P18" s="773">
        <v>0</v>
      </c>
      <c r="Q18" s="774">
        <v>0</v>
      </c>
      <c r="R18" s="760">
        <v>0</v>
      </c>
      <c r="S18" s="789">
        <v>0</v>
      </c>
      <c r="T18" s="772">
        <v>0</v>
      </c>
      <c r="U18" s="724">
        <v>0</v>
      </c>
      <c r="V18" s="724">
        <v>110365</v>
      </c>
      <c r="W18" s="724">
        <v>0</v>
      </c>
      <c r="X18" s="773">
        <v>0</v>
      </c>
      <c r="Y18" s="774">
        <v>110365</v>
      </c>
      <c r="Z18" s="760">
        <v>0</v>
      </c>
      <c r="AA18" s="255">
        <f>Y18</f>
        <v>110365</v>
      </c>
    </row>
    <row r="19" spans="1:60" ht="46.5" x14ac:dyDescent="0.35">
      <c r="A19" s="3771"/>
      <c r="B19" s="5" t="s">
        <v>1653</v>
      </c>
      <c r="C19" s="5" t="s">
        <v>1651</v>
      </c>
      <c r="D19" s="578"/>
      <c r="E19" s="510"/>
      <c r="F19" s="510"/>
      <c r="G19" s="510"/>
      <c r="H19" s="600"/>
      <c r="I19" s="601"/>
      <c r="J19" s="602"/>
      <c r="K19" s="2121"/>
      <c r="L19" s="578">
        <v>0</v>
      </c>
      <c r="M19" s="510">
        <v>0</v>
      </c>
      <c r="N19" s="510">
        <v>0</v>
      </c>
      <c r="O19" s="510">
        <v>0</v>
      </c>
      <c r="P19" s="600">
        <v>0</v>
      </c>
      <c r="Q19" s="601">
        <v>0</v>
      </c>
      <c r="R19" s="602">
        <v>0</v>
      </c>
      <c r="S19" s="2121">
        <v>0</v>
      </c>
      <c r="T19" s="578">
        <v>0</v>
      </c>
      <c r="U19" s="510">
        <v>1</v>
      </c>
      <c r="V19" s="510">
        <v>0</v>
      </c>
      <c r="W19" s="510">
        <v>0</v>
      </c>
      <c r="X19" s="600">
        <v>0</v>
      </c>
      <c r="Y19" s="601">
        <v>1</v>
      </c>
      <c r="Z19" s="602">
        <v>0</v>
      </c>
      <c r="AA19" s="93">
        <v>1</v>
      </c>
    </row>
    <row r="20" spans="1:60" ht="46.5" x14ac:dyDescent="0.35">
      <c r="A20" s="3771"/>
      <c r="B20" s="5" t="s">
        <v>1654</v>
      </c>
      <c r="C20" s="5" t="s">
        <v>1385</v>
      </c>
      <c r="D20" s="772"/>
      <c r="E20" s="724"/>
      <c r="F20" s="724"/>
      <c r="G20" s="724"/>
      <c r="H20" s="773"/>
      <c r="I20" s="774"/>
      <c r="J20" s="760"/>
      <c r="K20" s="789"/>
      <c r="L20" s="772">
        <v>0</v>
      </c>
      <c r="M20" s="724">
        <v>0</v>
      </c>
      <c r="N20" s="724">
        <v>0</v>
      </c>
      <c r="O20" s="724">
        <v>0</v>
      </c>
      <c r="P20" s="773">
        <v>0</v>
      </c>
      <c r="Q20" s="774">
        <v>0</v>
      </c>
      <c r="R20" s="760">
        <v>0</v>
      </c>
      <c r="S20" s="789">
        <v>0</v>
      </c>
      <c r="T20" s="772">
        <v>0</v>
      </c>
      <c r="U20" s="724">
        <v>196202</v>
      </c>
      <c r="V20" s="724">
        <v>0</v>
      </c>
      <c r="W20" s="724">
        <v>0</v>
      </c>
      <c r="X20" s="773">
        <v>0</v>
      </c>
      <c r="Y20" s="774">
        <v>196202</v>
      </c>
      <c r="Z20" s="760">
        <v>0</v>
      </c>
      <c r="AA20" s="255">
        <v>196202</v>
      </c>
    </row>
    <row r="21" spans="1:60" ht="46.5" x14ac:dyDescent="0.35">
      <c r="A21" s="3771"/>
      <c r="B21" s="639" t="s">
        <v>1655</v>
      </c>
      <c r="C21" s="639" t="s">
        <v>1651</v>
      </c>
      <c r="D21" s="1246"/>
      <c r="E21" s="1247"/>
      <c r="F21" s="1247"/>
      <c r="G21" s="1247"/>
      <c r="H21" s="1248"/>
      <c r="I21" s="1249"/>
      <c r="J21" s="723"/>
      <c r="K21" s="2120"/>
      <c r="L21" s="1246">
        <v>0</v>
      </c>
      <c r="M21" s="1247">
        <v>0</v>
      </c>
      <c r="N21" s="1247">
        <v>0</v>
      </c>
      <c r="O21" s="1247">
        <v>0</v>
      </c>
      <c r="P21" s="1248">
        <v>0</v>
      </c>
      <c r="Q21" s="1249">
        <v>0</v>
      </c>
      <c r="R21" s="723">
        <v>0</v>
      </c>
      <c r="S21" s="2120">
        <v>0</v>
      </c>
      <c r="T21" s="1246">
        <v>0</v>
      </c>
      <c r="U21" s="1247">
        <v>1</v>
      </c>
      <c r="V21" s="1247">
        <v>1</v>
      </c>
      <c r="W21" s="1247">
        <v>0</v>
      </c>
      <c r="X21" s="1248">
        <v>0</v>
      </c>
      <c r="Y21" s="1249">
        <v>2</v>
      </c>
      <c r="Z21" s="723">
        <v>0</v>
      </c>
      <c r="AA21" s="1250">
        <v>2</v>
      </c>
    </row>
    <row r="22" spans="1:60" ht="46.5" x14ac:dyDescent="0.35">
      <c r="A22" s="3771"/>
      <c r="B22" s="5" t="s">
        <v>1656</v>
      </c>
      <c r="C22" s="5" t="s">
        <v>1385</v>
      </c>
      <c r="D22" s="772"/>
      <c r="E22" s="724"/>
      <c r="F22" s="724"/>
      <c r="G22" s="724"/>
      <c r="H22" s="773"/>
      <c r="I22" s="774"/>
      <c r="J22" s="760"/>
      <c r="K22" s="789"/>
      <c r="L22" s="772">
        <v>0</v>
      </c>
      <c r="M22" s="724">
        <v>0</v>
      </c>
      <c r="N22" s="724">
        <v>0</v>
      </c>
      <c r="O22" s="724">
        <v>0</v>
      </c>
      <c r="P22" s="773">
        <v>0</v>
      </c>
      <c r="Q22" s="774">
        <v>0</v>
      </c>
      <c r="R22" s="760">
        <v>0</v>
      </c>
      <c r="S22" s="789">
        <v>0</v>
      </c>
      <c r="T22" s="772">
        <v>0</v>
      </c>
      <c r="U22" s="724">
        <v>196202</v>
      </c>
      <c r="V22" s="724">
        <v>110365</v>
      </c>
      <c r="W22" s="724">
        <v>0</v>
      </c>
      <c r="X22" s="773">
        <v>0</v>
      </c>
      <c r="Y22" s="774">
        <f>Y18+Y20</f>
        <v>306567</v>
      </c>
      <c r="Z22" s="760">
        <v>0</v>
      </c>
      <c r="AA22" s="255">
        <f>Y22</f>
        <v>306567</v>
      </c>
    </row>
    <row r="23" spans="1:60" ht="27" customHeight="1" x14ac:dyDescent="0.35">
      <c r="A23" s="3744" t="s">
        <v>1657</v>
      </c>
      <c r="B23" s="3745"/>
      <c r="C23" s="3772"/>
      <c r="D23" s="2908"/>
      <c r="E23" s="2909"/>
      <c r="F23" s="2909"/>
      <c r="G23" s="2909"/>
      <c r="H23" s="2910"/>
      <c r="I23" s="2911"/>
      <c r="J23" s="2912"/>
      <c r="K23" s="2913"/>
      <c r="L23" s="2908"/>
      <c r="M23" s="2909"/>
      <c r="N23" s="2909"/>
      <c r="O23" s="2909"/>
      <c r="P23" s="2910"/>
      <c r="Q23" s="2911"/>
      <c r="R23" s="2912"/>
      <c r="S23" s="2913"/>
      <c r="T23" s="2908"/>
      <c r="U23" s="2909"/>
      <c r="V23" s="2909"/>
      <c r="W23" s="2909"/>
      <c r="X23" s="2910"/>
      <c r="Y23" s="2911"/>
      <c r="Z23" s="2912"/>
      <c r="AA23" s="2914"/>
      <c r="AB23" s="9"/>
      <c r="AC23" s="9"/>
      <c r="AD23" s="9"/>
      <c r="AE23" s="9"/>
    </row>
    <row r="24" spans="1:60" ht="24" customHeight="1" x14ac:dyDescent="0.35">
      <c r="A24" s="3773" t="s">
        <v>847</v>
      </c>
      <c r="B24" s="3774"/>
      <c r="C24" s="3774"/>
      <c r="D24" s="579"/>
      <c r="E24" s="580"/>
      <c r="F24" s="580"/>
      <c r="G24" s="580"/>
      <c r="H24" s="581"/>
      <c r="I24" s="582"/>
      <c r="J24" s="583"/>
      <c r="K24" s="2122"/>
      <c r="L24" s="579"/>
      <c r="M24" s="580"/>
      <c r="N24" s="580"/>
      <c r="O24" s="580"/>
      <c r="P24" s="581"/>
      <c r="Q24" s="582"/>
      <c r="R24" s="583"/>
      <c r="S24" s="2122"/>
      <c r="T24" s="579"/>
      <c r="U24" s="580"/>
      <c r="V24" s="580"/>
      <c r="W24" s="580"/>
      <c r="X24" s="581"/>
      <c r="Y24" s="582"/>
      <c r="Z24" s="583"/>
      <c r="AA24" s="2131"/>
      <c r="AB24" s="9"/>
      <c r="AC24" s="9"/>
      <c r="AD24" s="9"/>
      <c r="AE24" s="9"/>
    </row>
    <row r="25" spans="1:60" ht="25.5" customHeight="1" x14ac:dyDescent="0.35">
      <c r="A25" s="3759" t="s">
        <v>1658</v>
      </c>
      <c r="B25" s="3775" t="s">
        <v>1659</v>
      </c>
      <c r="C25" s="950" t="s">
        <v>1660</v>
      </c>
      <c r="D25" s="304"/>
      <c r="E25" s="305"/>
      <c r="F25" s="305"/>
      <c r="G25" s="305"/>
      <c r="H25" s="812"/>
      <c r="I25" s="1160"/>
      <c r="J25" s="306"/>
      <c r="K25" s="2123"/>
      <c r="L25" s="304"/>
      <c r="M25" s="305"/>
      <c r="N25" s="305"/>
      <c r="O25" s="305"/>
      <c r="P25" s="812"/>
      <c r="Q25" s="1160"/>
      <c r="R25" s="306"/>
      <c r="S25" s="2123"/>
      <c r="T25" s="304"/>
      <c r="U25" s="305"/>
      <c r="V25" s="305"/>
      <c r="W25" s="305"/>
      <c r="X25" s="812"/>
      <c r="Y25" s="1160"/>
      <c r="Z25" s="306"/>
      <c r="AA25" s="396"/>
      <c r="AB25" s="9"/>
      <c r="AC25" s="9"/>
      <c r="AD25" s="9"/>
      <c r="AE25" s="9"/>
    </row>
    <row r="26" spans="1:60" ht="23.5" customHeight="1" x14ac:dyDescent="0.35">
      <c r="A26" s="3759"/>
      <c r="B26" s="3776"/>
      <c r="C26" s="824" t="s">
        <v>1442</v>
      </c>
      <c r="D26" s="1428">
        <v>1</v>
      </c>
      <c r="E26" s="204">
        <v>1</v>
      </c>
      <c r="F26" s="1214">
        <v>1</v>
      </c>
      <c r="G26" s="1214">
        <v>1</v>
      </c>
      <c r="H26" s="1215">
        <v>1</v>
      </c>
      <c r="I26" s="1216">
        <v>1</v>
      </c>
      <c r="J26" s="2916">
        <v>1</v>
      </c>
      <c r="K26" s="2917">
        <v>1</v>
      </c>
      <c r="L26" s="1428">
        <v>1</v>
      </c>
      <c r="M26" s="204">
        <v>1</v>
      </c>
      <c r="N26" s="1214">
        <v>1</v>
      </c>
      <c r="O26" s="1214">
        <v>1</v>
      </c>
      <c r="P26" s="1215">
        <v>1</v>
      </c>
      <c r="Q26" s="1216">
        <v>1</v>
      </c>
      <c r="R26" s="2916">
        <v>1</v>
      </c>
      <c r="S26" s="2917">
        <v>1</v>
      </c>
      <c r="T26" s="203">
        <v>1</v>
      </c>
      <c r="U26" s="204">
        <v>1</v>
      </c>
      <c r="V26" s="1214">
        <v>1</v>
      </c>
      <c r="W26" s="1214">
        <v>1</v>
      </c>
      <c r="X26" s="1215">
        <v>1</v>
      </c>
      <c r="Y26" s="1216">
        <v>1</v>
      </c>
      <c r="Z26" s="2916">
        <v>1</v>
      </c>
      <c r="AA26" s="2687">
        <v>1</v>
      </c>
      <c r="AB26" s="9"/>
      <c r="AC26" s="9"/>
      <c r="AD26" s="9"/>
      <c r="AE26" s="9"/>
      <c r="AF26" s="9"/>
      <c r="AG26" s="9"/>
      <c r="AH26" s="1805"/>
      <c r="AI26" s="1805"/>
      <c r="AJ26" s="9"/>
      <c r="AK26" s="9"/>
      <c r="AL26" s="9"/>
      <c r="AM26" s="9"/>
      <c r="AN26" s="9"/>
      <c r="AO26" s="9"/>
      <c r="AP26" s="1805"/>
      <c r="AQ26" s="1805"/>
      <c r="AR26" s="9"/>
      <c r="AS26" s="9"/>
      <c r="AT26" s="9"/>
      <c r="AU26" s="9"/>
      <c r="AV26" s="9"/>
      <c r="AW26" s="9"/>
      <c r="AX26" s="1805"/>
      <c r="AY26" s="1805"/>
      <c r="AZ26" s="9"/>
      <c r="BA26" s="9"/>
      <c r="BB26" s="9"/>
      <c r="BC26" s="9"/>
      <c r="BD26" s="9"/>
      <c r="BE26" s="9"/>
      <c r="BF26" s="1805"/>
      <c r="BG26" s="1805"/>
      <c r="BH26" s="9"/>
    </row>
    <row r="27" spans="1:60" ht="17" x14ac:dyDescent="0.35">
      <c r="A27" s="3759"/>
      <c r="B27" s="3776" t="s">
        <v>1661</v>
      </c>
      <c r="C27" s="851" t="s">
        <v>1660</v>
      </c>
      <c r="D27" s="1161"/>
      <c r="E27" s="305"/>
      <c r="F27" s="507"/>
      <c r="G27" s="507"/>
      <c r="H27" s="1162"/>
      <c r="I27" s="1163"/>
      <c r="J27" s="508"/>
      <c r="K27" s="2124"/>
      <c r="L27" s="1161"/>
      <c r="M27" s="305"/>
      <c r="N27" s="507"/>
      <c r="O27" s="507"/>
      <c r="P27" s="1162"/>
      <c r="Q27" s="1163"/>
      <c r="R27" s="508"/>
      <c r="S27" s="2124"/>
      <c r="T27" s="903"/>
      <c r="U27" s="305"/>
      <c r="V27" s="507"/>
      <c r="W27" s="507"/>
      <c r="X27" s="1162"/>
      <c r="Y27" s="1163"/>
      <c r="Z27" s="508"/>
      <c r="AA27" s="1659"/>
      <c r="AB27" s="9"/>
      <c r="AC27" s="9"/>
      <c r="AD27" s="9"/>
      <c r="AE27" s="9"/>
      <c r="AF27" s="9"/>
      <c r="AG27" s="9"/>
      <c r="AH27" s="1805"/>
      <c r="AI27" s="1805"/>
      <c r="AJ27" s="9"/>
      <c r="AK27" s="9"/>
      <c r="AL27" s="9"/>
      <c r="AM27" s="9"/>
      <c r="AN27" s="9"/>
      <c r="AO27" s="9"/>
      <c r="AP27" s="1805"/>
      <c r="AQ27" s="1805"/>
      <c r="AR27" s="9"/>
      <c r="AS27" s="9"/>
      <c r="AT27" s="9"/>
      <c r="AU27" s="9"/>
      <c r="AV27" s="9"/>
      <c r="AW27" s="9"/>
      <c r="AX27" s="1805"/>
      <c r="AY27" s="1805"/>
      <c r="AZ27" s="9"/>
      <c r="BA27" s="9"/>
      <c r="BB27" s="9"/>
      <c r="BC27" s="9"/>
      <c r="BD27" s="9"/>
      <c r="BE27" s="9"/>
      <c r="BF27" s="1805"/>
      <c r="BG27" s="1805"/>
      <c r="BH27" s="9"/>
    </row>
    <row r="28" spans="1:60" ht="17" x14ac:dyDescent="0.35">
      <c r="A28" s="3759"/>
      <c r="B28" s="3777"/>
      <c r="C28" s="803" t="s">
        <v>1442</v>
      </c>
      <c r="D28" s="1428">
        <v>1</v>
      </c>
      <c r="E28" s="204">
        <v>1</v>
      </c>
      <c r="F28" s="1214">
        <v>1</v>
      </c>
      <c r="G28" s="1214">
        <v>1</v>
      </c>
      <c r="H28" s="1215">
        <v>1</v>
      </c>
      <c r="I28" s="1216">
        <v>1</v>
      </c>
      <c r="J28" s="2916">
        <v>1</v>
      </c>
      <c r="K28" s="2917">
        <v>1</v>
      </c>
      <c r="L28" s="1428">
        <v>1</v>
      </c>
      <c r="M28" s="204">
        <v>1</v>
      </c>
      <c r="N28" s="1214">
        <v>1</v>
      </c>
      <c r="O28" s="1214">
        <v>1</v>
      </c>
      <c r="P28" s="1215">
        <v>1</v>
      </c>
      <c r="Q28" s="1216">
        <v>1</v>
      </c>
      <c r="R28" s="2916">
        <v>1</v>
      </c>
      <c r="S28" s="2917">
        <v>1</v>
      </c>
      <c r="T28" s="203">
        <v>1</v>
      </c>
      <c r="U28" s="204">
        <v>1</v>
      </c>
      <c r="V28" s="1214">
        <v>1</v>
      </c>
      <c r="W28" s="1214">
        <v>1</v>
      </c>
      <c r="X28" s="1215">
        <v>1</v>
      </c>
      <c r="Y28" s="1216">
        <v>1</v>
      </c>
      <c r="Z28" s="2916">
        <v>1</v>
      </c>
      <c r="AA28" s="2687">
        <v>1</v>
      </c>
      <c r="AB28" s="9"/>
      <c r="AC28" s="9"/>
      <c r="AD28" s="9"/>
      <c r="AE28" s="9"/>
      <c r="AF28" s="9"/>
      <c r="AG28" s="9"/>
      <c r="AH28" s="1805"/>
      <c r="AI28" s="1805"/>
      <c r="AJ28" s="9"/>
      <c r="AK28" s="9"/>
      <c r="AL28" s="9"/>
      <c r="AM28" s="9"/>
      <c r="AN28" s="9"/>
      <c r="AO28" s="9"/>
      <c r="AP28" s="1805"/>
      <c r="AQ28" s="1805"/>
      <c r="AR28" s="9"/>
      <c r="AS28" s="9"/>
      <c r="AT28" s="9"/>
      <c r="AU28" s="9"/>
      <c r="AV28" s="9"/>
      <c r="AW28" s="9"/>
      <c r="AX28" s="1805"/>
      <c r="AY28" s="1805"/>
      <c r="AZ28" s="9"/>
      <c r="BA28" s="9"/>
      <c r="BB28" s="9"/>
      <c r="BC28" s="9"/>
      <c r="BD28" s="9"/>
      <c r="BE28" s="9"/>
      <c r="BF28" s="1805"/>
      <c r="BG28" s="1805"/>
      <c r="BH28" s="9"/>
    </row>
    <row r="29" spans="1:60" ht="38.15" customHeight="1" x14ac:dyDescent="0.35">
      <c r="A29" s="3778" t="s">
        <v>1662</v>
      </c>
      <c r="B29" s="3779"/>
      <c r="C29" s="3779"/>
      <c r="D29" s="921"/>
      <c r="E29" s="922"/>
      <c r="F29" s="922"/>
      <c r="G29" s="922"/>
      <c r="H29" s="923"/>
      <c r="I29" s="924"/>
      <c r="J29" s="925"/>
      <c r="K29" s="2125"/>
      <c r="L29" s="921"/>
      <c r="M29" s="922"/>
      <c r="N29" s="922"/>
      <c r="O29" s="922"/>
      <c r="P29" s="923"/>
      <c r="Q29" s="924"/>
      <c r="R29" s="925"/>
      <c r="S29" s="2125"/>
      <c r="T29" s="921"/>
      <c r="U29" s="922"/>
      <c r="V29" s="922"/>
      <c r="W29" s="922"/>
      <c r="X29" s="923"/>
      <c r="Y29" s="924"/>
      <c r="Z29" s="925"/>
      <c r="AA29" s="2132"/>
    </row>
    <row r="30" spans="1:60" x14ac:dyDescent="0.35">
      <c r="A30" s="3768" t="s">
        <v>1663</v>
      </c>
      <c r="B30" s="3769" t="s">
        <v>1432</v>
      </c>
      <c r="C30" s="851" t="s">
        <v>1660</v>
      </c>
      <c r="D30" s="903"/>
      <c r="E30" s="904"/>
      <c r="F30" s="1164"/>
      <c r="G30" s="1164"/>
      <c r="H30" s="1165"/>
      <c r="I30" s="1166"/>
      <c r="J30" s="1167"/>
      <c r="K30" s="2126"/>
      <c r="L30" s="903"/>
      <c r="M30" s="904"/>
      <c r="N30" s="1164"/>
      <c r="O30" s="1164"/>
      <c r="P30" s="1165"/>
      <c r="Q30" s="1166"/>
      <c r="R30" s="1167"/>
      <c r="S30" s="2126"/>
      <c r="T30" s="903"/>
      <c r="U30" s="904"/>
      <c r="V30" s="1164"/>
      <c r="W30" s="1164"/>
      <c r="X30" s="1165"/>
      <c r="Y30" s="1166"/>
      <c r="Z30" s="1167"/>
      <c r="AA30" s="2133"/>
    </row>
    <row r="31" spans="1:60" x14ac:dyDescent="0.35">
      <c r="A31" s="3747"/>
      <c r="B31" s="3769"/>
      <c r="C31" s="824" t="s">
        <v>1442</v>
      </c>
      <c r="D31" s="203">
        <v>1</v>
      </c>
      <c r="E31" s="204">
        <v>1</v>
      </c>
      <c r="F31" s="1214">
        <v>1</v>
      </c>
      <c r="G31" s="1214">
        <v>1</v>
      </c>
      <c r="H31" s="1215">
        <v>1</v>
      </c>
      <c r="I31" s="1216">
        <v>1</v>
      </c>
      <c r="J31" s="2916">
        <v>1</v>
      </c>
      <c r="K31" s="2917">
        <v>1</v>
      </c>
      <c r="L31" s="203">
        <v>1</v>
      </c>
      <c r="M31" s="204">
        <v>1</v>
      </c>
      <c r="N31" s="1214">
        <v>1</v>
      </c>
      <c r="O31" s="1214">
        <v>1</v>
      </c>
      <c r="P31" s="1215">
        <v>1</v>
      </c>
      <c r="Q31" s="1216">
        <v>1</v>
      </c>
      <c r="R31" s="2916">
        <v>1</v>
      </c>
      <c r="S31" s="2917">
        <v>1</v>
      </c>
      <c r="T31" s="203">
        <v>1</v>
      </c>
      <c r="U31" s="204">
        <v>1</v>
      </c>
      <c r="V31" s="1214">
        <v>1</v>
      </c>
      <c r="W31" s="1214">
        <v>1</v>
      </c>
      <c r="X31" s="1215">
        <v>1</v>
      </c>
      <c r="Y31" s="1216">
        <v>1</v>
      </c>
      <c r="Z31" s="2916">
        <v>1</v>
      </c>
      <c r="AA31" s="2687">
        <v>1</v>
      </c>
    </row>
    <row r="32" spans="1:60" x14ac:dyDescent="0.35">
      <c r="A32" s="3747"/>
      <c r="B32" s="3769" t="s">
        <v>1434</v>
      </c>
      <c r="C32" s="851" t="s">
        <v>1660</v>
      </c>
      <c r="D32" s="903"/>
      <c r="E32" s="904"/>
      <c r="F32" s="1164"/>
      <c r="G32" s="1164"/>
      <c r="H32" s="1165"/>
      <c r="I32" s="1166"/>
      <c r="J32" s="1167"/>
      <c r="K32" s="2126"/>
      <c r="L32" s="903"/>
      <c r="M32" s="904"/>
      <c r="N32" s="1164"/>
      <c r="O32" s="1164"/>
      <c r="P32" s="1165"/>
      <c r="Q32" s="1166"/>
      <c r="R32" s="1167"/>
      <c r="S32" s="2126"/>
      <c r="T32" s="903"/>
      <c r="U32" s="904"/>
      <c r="V32" s="1164"/>
      <c r="W32" s="1164"/>
      <c r="X32" s="1165"/>
      <c r="Y32" s="1166"/>
      <c r="Z32" s="1167"/>
      <c r="AA32" s="2133"/>
    </row>
    <row r="33" spans="1:27" x14ac:dyDescent="0.35">
      <c r="A33" s="3747"/>
      <c r="B33" s="3769"/>
      <c r="C33" s="824" t="s">
        <v>1442</v>
      </c>
      <c r="D33" s="203">
        <v>1</v>
      </c>
      <c r="E33" s="204">
        <v>1</v>
      </c>
      <c r="F33" s="1214">
        <v>1</v>
      </c>
      <c r="G33" s="1214">
        <v>1</v>
      </c>
      <c r="H33" s="1215">
        <v>1</v>
      </c>
      <c r="I33" s="1216">
        <v>1</v>
      </c>
      <c r="J33" s="2916">
        <v>1</v>
      </c>
      <c r="K33" s="2917">
        <v>1</v>
      </c>
      <c r="L33" s="203">
        <v>1</v>
      </c>
      <c r="M33" s="204">
        <v>1</v>
      </c>
      <c r="N33" s="1214">
        <v>1</v>
      </c>
      <c r="O33" s="1214">
        <v>1</v>
      </c>
      <c r="P33" s="1215">
        <v>1</v>
      </c>
      <c r="Q33" s="1216">
        <v>1</v>
      </c>
      <c r="R33" s="2916">
        <v>1</v>
      </c>
      <c r="S33" s="2917">
        <v>1</v>
      </c>
      <c r="T33" s="203">
        <v>1</v>
      </c>
      <c r="U33" s="204">
        <v>1</v>
      </c>
      <c r="V33" s="1214">
        <v>1</v>
      </c>
      <c r="W33" s="1214">
        <v>1</v>
      </c>
      <c r="X33" s="1215">
        <v>1</v>
      </c>
      <c r="Y33" s="1216">
        <v>1</v>
      </c>
      <c r="Z33" s="2916">
        <v>1</v>
      </c>
      <c r="AA33" s="2687">
        <v>1</v>
      </c>
    </row>
    <row r="34" spans="1:27" x14ac:dyDescent="0.35">
      <c r="A34" s="3747"/>
      <c r="B34" s="3769" t="s">
        <v>1436</v>
      </c>
      <c r="C34" s="851" t="s">
        <v>1660</v>
      </c>
      <c r="D34" s="903"/>
      <c r="E34" s="904"/>
      <c r="F34" s="1164"/>
      <c r="G34" s="1164"/>
      <c r="H34" s="1165"/>
      <c r="I34" s="1166"/>
      <c r="J34" s="1167"/>
      <c r="K34" s="2126"/>
      <c r="L34" s="903"/>
      <c r="M34" s="904"/>
      <c r="N34" s="1164"/>
      <c r="O34" s="1164"/>
      <c r="P34" s="1165"/>
      <c r="Q34" s="1166"/>
      <c r="R34" s="1167"/>
      <c r="S34" s="2126"/>
      <c r="T34" s="903"/>
      <c r="U34" s="904"/>
      <c r="V34" s="1164"/>
      <c r="W34" s="1164"/>
      <c r="X34" s="1165"/>
      <c r="Y34" s="1166"/>
      <c r="Z34" s="1167"/>
      <c r="AA34" s="2133"/>
    </row>
    <row r="35" spans="1:27" x14ac:dyDescent="0.35">
      <c r="A35" s="3747"/>
      <c r="B35" s="3770"/>
      <c r="C35" s="803" t="s">
        <v>1442</v>
      </c>
      <c r="D35" s="203">
        <v>1</v>
      </c>
      <c r="E35" s="204">
        <v>1</v>
      </c>
      <c r="F35" s="1214">
        <v>1</v>
      </c>
      <c r="G35" s="1214">
        <v>1</v>
      </c>
      <c r="H35" s="1215">
        <v>1</v>
      </c>
      <c r="I35" s="1216">
        <v>1</v>
      </c>
      <c r="J35" s="2916">
        <v>1</v>
      </c>
      <c r="K35" s="2917">
        <v>1</v>
      </c>
      <c r="L35" s="203">
        <v>1</v>
      </c>
      <c r="M35" s="204">
        <v>1</v>
      </c>
      <c r="N35" s="1214">
        <v>1</v>
      </c>
      <c r="O35" s="1214">
        <v>1</v>
      </c>
      <c r="P35" s="1215">
        <v>1</v>
      </c>
      <c r="Q35" s="1216">
        <v>1</v>
      </c>
      <c r="R35" s="2916">
        <v>1</v>
      </c>
      <c r="S35" s="2917">
        <v>1</v>
      </c>
      <c r="T35" s="203">
        <v>1</v>
      </c>
      <c r="U35" s="204">
        <v>1</v>
      </c>
      <c r="V35" s="1214">
        <v>1</v>
      </c>
      <c r="W35" s="1214">
        <v>1</v>
      </c>
      <c r="X35" s="1215">
        <v>1</v>
      </c>
      <c r="Y35" s="1216">
        <v>1</v>
      </c>
      <c r="Z35" s="2916">
        <v>1</v>
      </c>
      <c r="AA35" s="2687">
        <v>1</v>
      </c>
    </row>
    <row r="36" spans="1:27" ht="36.65" customHeight="1" x14ac:dyDescent="0.35">
      <c r="A36" s="3780" t="s">
        <v>1664</v>
      </c>
      <c r="B36" s="3781"/>
      <c r="C36" s="3781"/>
      <c r="D36" s="921"/>
      <c r="E36" s="922"/>
      <c r="F36" s="922"/>
      <c r="G36" s="922"/>
      <c r="H36" s="923"/>
      <c r="I36" s="924"/>
      <c r="J36" s="925"/>
      <c r="K36" s="2125"/>
      <c r="L36" s="921"/>
      <c r="M36" s="922"/>
      <c r="N36" s="922"/>
      <c r="O36" s="922"/>
      <c r="P36" s="923"/>
      <c r="Q36" s="924"/>
      <c r="R36" s="925"/>
      <c r="S36" s="2125"/>
      <c r="T36" s="921"/>
      <c r="U36" s="922"/>
      <c r="V36" s="922"/>
      <c r="W36" s="922"/>
      <c r="X36" s="923"/>
      <c r="Y36" s="924"/>
      <c r="Z36" s="925"/>
      <c r="AA36" s="2132"/>
    </row>
    <row r="37" spans="1:27" x14ac:dyDescent="0.35">
      <c r="A37" s="3768" t="s">
        <v>1665</v>
      </c>
      <c r="B37" s="3769" t="s">
        <v>1339</v>
      </c>
      <c r="C37" s="851" t="s">
        <v>1660</v>
      </c>
      <c r="D37" s="903"/>
      <c r="E37" s="904"/>
      <c r="F37" s="1164"/>
      <c r="G37" s="1164"/>
      <c r="H37" s="1165"/>
      <c r="I37" s="1166"/>
      <c r="J37" s="1167"/>
      <c r="K37" s="2126"/>
      <c r="L37" s="903"/>
      <c r="M37" s="904"/>
      <c r="N37" s="1164"/>
      <c r="O37" s="1164"/>
      <c r="P37" s="1165"/>
      <c r="Q37" s="1166"/>
      <c r="R37" s="1167"/>
      <c r="S37" s="2126"/>
      <c r="T37" s="903"/>
      <c r="U37" s="904"/>
      <c r="V37" s="1164"/>
      <c r="W37" s="1164"/>
      <c r="X37" s="1165"/>
      <c r="Y37" s="1166"/>
      <c r="Z37" s="1167"/>
      <c r="AA37" s="2133"/>
    </row>
    <row r="38" spans="1:27" x14ac:dyDescent="0.35">
      <c r="A38" s="3747"/>
      <c r="B38" s="3770"/>
      <c r="C38" s="824" t="s">
        <v>1442</v>
      </c>
      <c r="D38" s="203">
        <v>1</v>
      </c>
      <c r="E38" s="204">
        <v>1</v>
      </c>
      <c r="F38" s="1214">
        <v>1</v>
      </c>
      <c r="G38" s="1214">
        <v>1</v>
      </c>
      <c r="H38" s="1215">
        <v>1</v>
      </c>
      <c r="I38" s="1216">
        <v>1</v>
      </c>
      <c r="J38" s="2916">
        <v>1</v>
      </c>
      <c r="K38" s="2917">
        <v>1</v>
      </c>
      <c r="L38" s="203">
        <v>1</v>
      </c>
      <c r="M38" s="204">
        <v>1</v>
      </c>
      <c r="N38" s="1214">
        <v>1</v>
      </c>
      <c r="O38" s="1214">
        <v>1</v>
      </c>
      <c r="P38" s="1215">
        <v>1</v>
      </c>
      <c r="Q38" s="1216">
        <v>1</v>
      </c>
      <c r="R38" s="2916">
        <v>1</v>
      </c>
      <c r="S38" s="2917">
        <v>1</v>
      </c>
      <c r="T38" s="203">
        <v>1</v>
      </c>
      <c r="U38" s="204">
        <v>1</v>
      </c>
      <c r="V38" s="1214">
        <v>1</v>
      </c>
      <c r="W38" s="1214">
        <v>1</v>
      </c>
      <c r="X38" s="1215">
        <v>1</v>
      </c>
      <c r="Y38" s="1216">
        <v>1</v>
      </c>
      <c r="Z38" s="2916">
        <v>1</v>
      </c>
      <c r="AA38" s="2687">
        <v>1</v>
      </c>
    </row>
    <row r="39" spans="1:27" x14ac:dyDescent="0.35">
      <c r="A39" s="3747"/>
      <c r="B39" s="3769" t="s">
        <v>1666</v>
      </c>
      <c r="C39" s="851" t="s">
        <v>1660</v>
      </c>
      <c r="D39" s="903"/>
      <c r="E39" s="904"/>
      <c r="F39" s="1164"/>
      <c r="G39" s="1164"/>
      <c r="H39" s="1165"/>
      <c r="I39" s="1166"/>
      <c r="J39" s="1167"/>
      <c r="K39" s="2126"/>
      <c r="L39" s="903"/>
      <c r="M39" s="904"/>
      <c r="N39" s="1164"/>
      <c r="O39" s="1164"/>
      <c r="P39" s="1165"/>
      <c r="Q39" s="1166"/>
      <c r="R39" s="1167"/>
      <c r="S39" s="2126"/>
      <c r="T39" s="903"/>
      <c r="U39" s="904"/>
      <c r="V39" s="1164"/>
      <c r="W39" s="1164"/>
      <c r="X39" s="1165"/>
      <c r="Y39" s="1166"/>
      <c r="Z39" s="1167"/>
      <c r="AA39" s="2133"/>
    </row>
    <row r="40" spans="1:27" x14ac:dyDescent="0.35">
      <c r="A40" s="3747"/>
      <c r="B40" s="3770"/>
      <c r="C40" s="803" t="s">
        <v>1442</v>
      </c>
      <c r="D40" s="203">
        <v>1</v>
      </c>
      <c r="E40" s="204">
        <v>1</v>
      </c>
      <c r="F40" s="1214">
        <v>1</v>
      </c>
      <c r="G40" s="1214">
        <v>1</v>
      </c>
      <c r="H40" s="1215">
        <v>1</v>
      </c>
      <c r="I40" s="1216">
        <v>1</v>
      </c>
      <c r="J40" s="2916">
        <v>1</v>
      </c>
      <c r="K40" s="2917">
        <v>1</v>
      </c>
      <c r="L40" s="203">
        <v>1</v>
      </c>
      <c r="M40" s="204">
        <v>1</v>
      </c>
      <c r="N40" s="1214">
        <v>1</v>
      </c>
      <c r="O40" s="1214">
        <v>1</v>
      </c>
      <c r="P40" s="1215">
        <v>1</v>
      </c>
      <c r="Q40" s="1216">
        <v>1</v>
      </c>
      <c r="R40" s="2916">
        <v>1</v>
      </c>
      <c r="S40" s="2917">
        <v>1</v>
      </c>
      <c r="T40" s="203">
        <v>1</v>
      </c>
      <c r="U40" s="204">
        <v>1</v>
      </c>
      <c r="V40" s="1214">
        <v>1</v>
      </c>
      <c r="W40" s="1214">
        <v>1</v>
      </c>
      <c r="X40" s="1215">
        <v>1</v>
      </c>
      <c r="Y40" s="1216">
        <v>1</v>
      </c>
      <c r="Z40" s="2916">
        <v>1</v>
      </c>
      <c r="AA40" s="2687">
        <v>1</v>
      </c>
    </row>
    <row r="41" spans="1:27" ht="20.149999999999999" customHeight="1" x14ac:dyDescent="0.35">
      <c r="A41" s="3780" t="s">
        <v>1667</v>
      </c>
      <c r="B41" s="3781"/>
      <c r="C41" s="3781"/>
      <c r="D41" s="921"/>
      <c r="E41" s="922"/>
      <c r="F41" s="922"/>
      <c r="G41" s="922"/>
      <c r="H41" s="923"/>
      <c r="I41" s="924"/>
      <c r="J41" s="925"/>
      <c r="K41" s="2125"/>
      <c r="L41" s="921"/>
      <c r="M41" s="922"/>
      <c r="N41" s="922"/>
      <c r="O41" s="922"/>
      <c r="P41" s="923"/>
      <c r="Q41" s="924"/>
      <c r="R41" s="925"/>
      <c r="S41" s="2125"/>
      <c r="T41" s="921"/>
      <c r="U41" s="922"/>
      <c r="V41" s="922"/>
      <c r="W41" s="922"/>
      <c r="X41" s="923"/>
      <c r="Y41" s="924"/>
      <c r="Z41" s="925"/>
      <c r="AA41" s="2132"/>
    </row>
    <row r="42" spans="1:27" x14ac:dyDescent="0.35">
      <c r="A42" s="3768" t="s">
        <v>1663</v>
      </c>
      <c r="B42" s="3769" t="s">
        <v>1432</v>
      </c>
      <c r="C42" s="851" t="s">
        <v>1660</v>
      </c>
      <c r="D42" s="903"/>
      <c r="E42" s="904"/>
      <c r="F42" s="1164"/>
      <c r="G42" s="1164"/>
      <c r="H42" s="1165"/>
      <c r="I42" s="1166"/>
      <c r="J42" s="1167"/>
      <c r="K42" s="2126"/>
      <c r="L42" s="903"/>
      <c r="M42" s="904"/>
      <c r="N42" s="1164"/>
      <c r="O42" s="1164"/>
      <c r="P42" s="1165"/>
      <c r="Q42" s="1166"/>
      <c r="R42" s="1167"/>
      <c r="S42" s="2126"/>
      <c r="T42" s="903"/>
      <c r="U42" s="904"/>
      <c r="V42" s="1164"/>
      <c r="W42" s="1164"/>
      <c r="X42" s="1165"/>
      <c r="Y42" s="1166"/>
      <c r="Z42" s="1167"/>
      <c r="AA42" s="2133"/>
    </row>
    <row r="43" spans="1:27" x14ac:dyDescent="0.35">
      <c r="A43" s="3747"/>
      <c r="B43" s="3769"/>
      <c r="C43" s="824" t="s">
        <v>1442</v>
      </c>
      <c r="D43" s="203">
        <v>1</v>
      </c>
      <c r="E43" s="204">
        <v>1</v>
      </c>
      <c r="F43" s="1214">
        <v>1</v>
      </c>
      <c r="G43" s="1214">
        <v>1</v>
      </c>
      <c r="H43" s="1215">
        <v>1</v>
      </c>
      <c r="I43" s="1216">
        <v>1</v>
      </c>
      <c r="J43" s="2916">
        <v>1</v>
      </c>
      <c r="K43" s="2917">
        <v>1</v>
      </c>
      <c r="L43" s="203">
        <v>1</v>
      </c>
      <c r="M43" s="204">
        <v>1</v>
      </c>
      <c r="N43" s="1214">
        <v>1</v>
      </c>
      <c r="O43" s="1214">
        <v>1</v>
      </c>
      <c r="P43" s="1215">
        <v>1</v>
      </c>
      <c r="Q43" s="1216">
        <v>1</v>
      </c>
      <c r="R43" s="2916">
        <v>1</v>
      </c>
      <c r="S43" s="2917">
        <v>1</v>
      </c>
      <c r="T43" s="203">
        <v>1</v>
      </c>
      <c r="U43" s="204">
        <v>1</v>
      </c>
      <c r="V43" s="1214">
        <v>1</v>
      </c>
      <c r="W43" s="1214">
        <v>1</v>
      </c>
      <c r="X43" s="1215">
        <v>1</v>
      </c>
      <c r="Y43" s="1216">
        <v>1</v>
      </c>
      <c r="Z43" s="2916">
        <v>1</v>
      </c>
      <c r="AA43" s="2687">
        <v>1</v>
      </c>
    </row>
    <row r="44" spans="1:27" x14ac:dyDescent="0.35">
      <c r="A44" s="3747"/>
      <c r="B44" s="3769" t="s">
        <v>1434</v>
      </c>
      <c r="C44" s="851" t="s">
        <v>1660</v>
      </c>
      <c r="D44" s="903"/>
      <c r="E44" s="904"/>
      <c r="F44" s="1164"/>
      <c r="G44" s="1164"/>
      <c r="H44" s="1165"/>
      <c r="I44" s="1166"/>
      <c r="J44" s="1167"/>
      <c r="K44" s="2126"/>
      <c r="L44" s="903"/>
      <c r="M44" s="904"/>
      <c r="N44" s="1164"/>
      <c r="O44" s="1164"/>
      <c r="P44" s="1165"/>
      <c r="Q44" s="1166"/>
      <c r="R44" s="1167"/>
      <c r="S44" s="2126"/>
      <c r="T44" s="903"/>
      <c r="U44" s="904"/>
      <c r="V44" s="1164"/>
      <c r="W44" s="1164"/>
      <c r="X44" s="1165"/>
      <c r="Y44" s="1166"/>
      <c r="Z44" s="1167"/>
      <c r="AA44" s="2133"/>
    </row>
    <row r="45" spans="1:27" x14ac:dyDescent="0.35">
      <c r="A45" s="3747"/>
      <c r="B45" s="3769"/>
      <c r="C45" s="824" t="s">
        <v>1442</v>
      </c>
      <c r="D45" s="203">
        <v>1</v>
      </c>
      <c r="E45" s="204">
        <v>1</v>
      </c>
      <c r="F45" s="1214">
        <v>1</v>
      </c>
      <c r="G45" s="1214">
        <v>1</v>
      </c>
      <c r="H45" s="1215">
        <v>1</v>
      </c>
      <c r="I45" s="1216">
        <v>1</v>
      </c>
      <c r="J45" s="2916">
        <v>1</v>
      </c>
      <c r="K45" s="2917">
        <v>1</v>
      </c>
      <c r="L45" s="203">
        <v>1</v>
      </c>
      <c r="M45" s="204">
        <v>1</v>
      </c>
      <c r="N45" s="1214">
        <v>1</v>
      </c>
      <c r="O45" s="1214">
        <v>1</v>
      </c>
      <c r="P45" s="1215">
        <v>1</v>
      </c>
      <c r="Q45" s="1216">
        <v>1</v>
      </c>
      <c r="R45" s="2916">
        <v>1</v>
      </c>
      <c r="S45" s="2917">
        <v>1</v>
      </c>
      <c r="T45" s="203">
        <v>1</v>
      </c>
      <c r="U45" s="204">
        <v>1</v>
      </c>
      <c r="V45" s="1214">
        <v>1</v>
      </c>
      <c r="W45" s="1214">
        <v>1</v>
      </c>
      <c r="X45" s="1215">
        <v>1</v>
      </c>
      <c r="Y45" s="1216">
        <v>1</v>
      </c>
      <c r="Z45" s="2916">
        <v>1</v>
      </c>
      <c r="AA45" s="2687">
        <v>1</v>
      </c>
    </row>
    <row r="46" spans="1:27" x14ac:dyDescent="0.35">
      <c r="A46" s="3747"/>
      <c r="B46" s="3769" t="s">
        <v>1436</v>
      </c>
      <c r="C46" s="851" t="s">
        <v>1660</v>
      </c>
      <c r="D46" s="903"/>
      <c r="E46" s="904"/>
      <c r="F46" s="1164"/>
      <c r="G46" s="1164"/>
      <c r="H46" s="1165"/>
      <c r="I46" s="1166"/>
      <c r="J46" s="1167"/>
      <c r="K46" s="2126"/>
      <c r="L46" s="903"/>
      <c r="M46" s="904"/>
      <c r="N46" s="1164"/>
      <c r="O46" s="1164"/>
      <c r="P46" s="1165"/>
      <c r="Q46" s="1166"/>
      <c r="R46" s="1167"/>
      <c r="S46" s="2126"/>
      <c r="T46" s="903"/>
      <c r="U46" s="904"/>
      <c r="V46" s="1164"/>
      <c r="W46" s="1164"/>
      <c r="X46" s="1165"/>
      <c r="Y46" s="1166"/>
      <c r="Z46" s="1167"/>
      <c r="AA46" s="2133"/>
    </row>
    <row r="47" spans="1:27" x14ac:dyDescent="0.35">
      <c r="A47" s="3747"/>
      <c r="B47" s="3770"/>
      <c r="C47" s="803" t="s">
        <v>1442</v>
      </c>
      <c r="D47" s="203">
        <v>1</v>
      </c>
      <c r="E47" s="204">
        <v>1</v>
      </c>
      <c r="F47" s="1214">
        <v>1</v>
      </c>
      <c r="G47" s="1214">
        <v>1</v>
      </c>
      <c r="H47" s="1215">
        <v>1</v>
      </c>
      <c r="I47" s="1216">
        <v>1</v>
      </c>
      <c r="J47" s="2916">
        <v>1</v>
      </c>
      <c r="K47" s="2917">
        <v>1</v>
      </c>
      <c r="L47" s="203">
        <v>1</v>
      </c>
      <c r="M47" s="204">
        <v>1</v>
      </c>
      <c r="N47" s="1214">
        <v>1</v>
      </c>
      <c r="O47" s="1214">
        <v>1</v>
      </c>
      <c r="P47" s="1215">
        <v>1</v>
      </c>
      <c r="Q47" s="1216">
        <v>1</v>
      </c>
      <c r="R47" s="2916">
        <v>1</v>
      </c>
      <c r="S47" s="2917">
        <v>1</v>
      </c>
      <c r="T47" s="203">
        <v>1</v>
      </c>
      <c r="U47" s="204">
        <v>1</v>
      </c>
      <c r="V47" s="1214">
        <v>1</v>
      </c>
      <c r="W47" s="1214">
        <v>1</v>
      </c>
      <c r="X47" s="1215">
        <v>1</v>
      </c>
      <c r="Y47" s="1216">
        <v>1</v>
      </c>
      <c r="Z47" s="2916">
        <v>1</v>
      </c>
      <c r="AA47" s="2687">
        <v>1</v>
      </c>
    </row>
    <row r="48" spans="1:27" ht="24" customHeight="1" x14ac:dyDescent="0.35">
      <c r="A48" s="3773" t="s">
        <v>1668</v>
      </c>
      <c r="B48" s="3774"/>
      <c r="C48" s="3774"/>
      <c r="D48" s="579"/>
      <c r="E48" s="580"/>
      <c r="F48" s="580"/>
      <c r="G48" s="580"/>
      <c r="H48" s="581"/>
      <c r="I48" s="582"/>
      <c r="J48" s="583"/>
      <c r="K48" s="2122"/>
      <c r="L48" s="579"/>
      <c r="M48" s="580"/>
      <c r="N48" s="580"/>
      <c r="O48" s="580"/>
      <c r="P48" s="581"/>
      <c r="Q48" s="582"/>
      <c r="R48" s="583"/>
      <c r="S48" s="2122"/>
      <c r="T48" s="579"/>
      <c r="U48" s="580"/>
      <c r="V48" s="580"/>
      <c r="W48" s="580"/>
      <c r="X48" s="581"/>
      <c r="Y48" s="582"/>
      <c r="Z48" s="583"/>
      <c r="AA48" s="2131"/>
    </row>
    <row r="49" spans="1:67" ht="39" customHeight="1" x14ac:dyDescent="0.35">
      <c r="A49" s="3747" t="s">
        <v>1669</v>
      </c>
      <c r="B49" s="5" t="s">
        <v>1670</v>
      </c>
      <c r="C49" s="5" t="s">
        <v>1660</v>
      </c>
      <c r="D49" s="2918">
        <v>0</v>
      </c>
      <c r="E49" s="511">
        <v>0</v>
      </c>
      <c r="F49" s="511">
        <v>0</v>
      </c>
      <c r="G49" s="511">
        <v>0</v>
      </c>
      <c r="H49" s="512">
        <v>0</v>
      </c>
      <c r="I49" s="513">
        <v>0</v>
      </c>
      <c r="J49" s="1190">
        <v>0</v>
      </c>
      <c r="K49" s="2710">
        <v>0</v>
      </c>
      <c r="L49" s="2919"/>
      <c r="M49" s="392"/>
      <c r="N49" s="392"/>
      <c r="O49" s="392"/>
      <c r="P49" s="393"/>
      <c r="Q49" s="394"/>
      <c r="R49" s="395"/>
      <c r="S49" s="2127"/>
      <c r="T49" s="2919"/>
      <c r="U49" s="392"/>
      <c r="V49" s="392"/>
      <c r="W49" s="392"/>
      <c r="X49" s="393"/>
      <c r="Y49" s="394"/>
      <c r="Z49" s="395"/>
      <c r="AA49" s="2134"/>
    </row>
    <row r="50" spans="1:67" ht="46.5" x14ac:dyDescent="0.35">
      <c r="A50" s="3747"/>
      <c r="B50" s="5" t="s">
        <v>1671</v>
      </c>
      <c r="C50" s="5" t="s">
        <v>1660</v>
      </c>
      <c r="D50" s="2918">
        <v>0</v>
      </c>
      <c r="E50" s="511">
        <v>0</v>
      </c>
      <c r="F50" s="511">
        <v>0</v>
      </c>
      <c r="G50" s="511">
        <v>0</v>
      </c>
      <c r="H50" s="512">
        <v>0</v>
      </c>
      <c r="I50" s="513">
        <v>0</v>
      </c>
      <c r="J50" s="1190">
        <v>0</v>
      </c>
      <c r="K50" s="2710">
        <v>0</v>
      </c>
      <c r="L50" s="2919"/>
      <c r="M50" s="392"/>
      <c r="N50" s="392"/>
      <c r="O50" s="392"/>
      <c r="P50" s="393"/>
      <c r="Q50" s="394"/>
      <c r="R50" s="395"/>
      <c r="S50" s="2127"/>
      <c r="T50" s="2919"/>
      <c r="U50" s="392"/>
      <c r="V50" s="392"/>
      <c r="W50" s="392"/>
      <c r="X50" s="393"/>
      <c r="Y50" s="394"/>
      <c r="Z50" s="395"/>
      <c r="AA50" s="2134"/>
    </row>
    <row r="51" spans="1:67" s="389" customFormat="1" ht="46.5" x14ac:dyDescent="0.35">
      <c r="A51" s="3747"/>
      <c r="B51" s="389" t="s">
        <v>1672</v>
      </c>
      <c r="C51" s="389" t="s">
        <v>1673</v>
      </c>
      <c r="D51" s="2920">
        <v>0</v>
      </c>
      <c r="E51" s="915">
        <v>0</v>
      </c>
      <c r="F51" s="915">
        <v>0</v>
      </c>
      <c r="G51" s="915">
        <v>0</v>
      </c>
      <c r="H51" s="916">
        <v>0</v>
      </c>
      <c r="I51" s="917">
        <v>0</v>
      </c>
      <c r="J51" s="1438">
        <v>0</v>
      </c>
      <c r="K51" s="2128">
        <v>0</v>
      </c>
      <c r="L51" s="2920">
        <v>0</v>
      </c>
      <c r="M51" s="915">
        <v>0</v>
      </c>
      <c r="N51" s="915">
        <v>0</v>
      </c>
      <c r="O51" s="915">
        <v>0</v>
      </c>
      <c r="P51" s="916">
        <v>0</v>
      </c>
      <c r="Q51" s="917">
        <v>0</v>
      </c>
      <c r="R51" s="1438">
        <v>0</v>
      </c>
      <c r="S51" s="2128">
        <v>0</v>
      </c>
      <c r="T51" s="2920">
        <v>0</v>
      </c>
      <c r="U51" s="915">
        <v>0</v>
      </c>
      <c r="V51" s="915">
        <v>0</v>
      </c>
      <c r="W51" s="915">
        <v>0</v>
      </c>
      <c r="X51" s="916">
        <v>0</v>
      </c>
      <c r="Y51" s="917">
        <v>0</v>
      </c>
      <c r="Z51" s="1438">
        <v>0</v>
      </c>
      <c r="AA51" s="2135">
        <v>0</v>
      </c>
    </row>
    <row r="52" spans="1:67" s="389" customFormat="1" ht="27" customHeight="1" x14ac:dyDescent="0.35">
      <c r="A52" s="3744" t="s">
        <v>1674</v>
      </c>
      <c r="B52" s="3745"/>
      <c r="C52" s="3745"/>
      <c r="D52" s="2908"/>
      <c r="E52" s="2909"/>
      <c r="F52" s="2909"/>
      <c r="G52" s="2909"/>
      <c r="H52" s="2910"/>
      <c r="I52" s="2911"/>
      <c r="J52" s="2912"/>
      <c r="K52" s="2913"/>
      <c r="L52" s="2908"/>
      <c r="M52" s="2909"/>
      <c r="N52" s="2909"/>
      <c r="O52" s="2909"/>
      <c r="P52" s="2910"/>
      <c r="Q52" s="2911"/>
      <c r="R52" s="2912"/>
      <c r="S52" s="2913"/>
      <c r="T52" s="2908"/>
      <c r="U52" s="2909"/>
      <c r="V52" s="2909"/>
      <c r="W52" s="2909"/>
      <c r="X52" s="2910"/>
      <c r="Y52" s="2911"/>
      <c r="Z52" s="2912"/>
      <c r="AA52" s="2914"/>
    </row>
    <row r="53" spans="1:67" ht="24" customHeight="1" x14ac:dyDescent="0.35">
      <c r="A53" s="3773" t="s">
        <v>1675</v>
      </c>
      <c r="B53" s="3774"/>
      <c r="C53" s="3774"/>
      <c r="D53" s="579"/>
      <c r="E53" s="580"/>
      <c r="F53" s="580"/>
      <c r="G53" s="580"/>
      <c r="H53" s="581"/>
      <c r="I53" s="582"/>
      <c r="J53" s="583"/>
      <c r="K53" s="2122"/>
      <c r="L53" s="579"/>
      <c r="M53" s="580"/>
      <c r="N53" s="580"/>
      <c r="O53" s="580"/>
      <c r="P53" s="581"/>
      <c r="Q53" s="582"/>
      <c r="R53" s="583"/>
      <c r="S53" s="2122"/>
      <c r="T53" s="579"/>
      <c r="U53" s="580"/>
      <c r="V53" s="580"/>
      <c r="W53" s="580"/>
      <c r="X53" s="581"/>
      <c r="Y53" s="582"/>
      <c r="Z53" s="583"/>
      <c r="AA53" s="2131"/>
    </row>
    <row r="54" spans="1:67" ht="62.15" customHeight="1" x14ac:dyDescent="0.35">
      <c r="A54" s="3747" t="s">
        <v>1676</v>
      </c>
      <c r="B54" s="5" t="s">
        <v>1677</v>
      </c>
      <c r="C54" s="6" t="s">
        <v>1678</v>
      </c>
      <c r="D54" s="2918">
        <v>0</v>
      </c>
      <c r="E54" s="511">
        <v>0</v>
      </c>
      <c r="F54" s="511">
        <v>0</v>
      </c>
      <c r="G54" s="511">
        <v>0</v>
      </c>
      <c r="H54" s="512">
        <v>0</v>
      </c>
      <c r="I54" s="513">
        <v>0</v>
      </c>
      <c r="J54" s="1190">
        <v>0</v>
      </c>
      <c r="K54" s="2710">
        <v>0</v>
      </c>
      <c r="L54" s="2919"/>
      <c r="M54" s="392"/>
      <c r="N54" s="392"/>
      <c r="O54" s="392"/>
      <c r="P54" s="393"/>
      <c r="Q54" s="394"/>
      <c r="R54" s="395"/>
      <c r="S54" s="2127"/>
      <c r="T54" s="2919"/>
      <c r="U54" s="392"/>
      <c r="V54" s="392"/>
      <c r="W54" s="392"/>
      <c r="X54" s="393"/>
      <c r="Y54" s="394"/>
      <c r="Z54" s="395"/>
      <c r="AA54" s="2134"/>
    </row>
    <row r="55" spans="1:67" s="389" customFormat="1" ht="76.5" customHeight="1" x14ac:dyDescent="0.35">
      <c r="A55" s="3747"/>
      <c r="B55" s="5" t="s">
        <v>1679</v>
      </c>
      <c r="C55" s="6" t="s">
        <v>1678</v>
      </c>
      <c r="D55" s="578">
        <v>0</v>
      </c>
      <c r="E55" s="510">
        <v>0</v>
      </c>
      <c r="F55" s="511">
        <v>0</v>
      </c>
      <c r="G55" s="511">
        <v>0</v>
      </c>
      <c r="H55" s="512">
        <v>0</v>
      </c>
      <c r="I55" s="513">
        <v>0</v>
      </c>
      <c r="J55" s="602">
        <v>0</v>
      </c>
      <c r="K55" s="2121">
        <v>0</v>
      </c>
      <c r="L55" s="578">
        <v>0</v>
      </c>
      <c r="M55" s="510">
        <v>0</v>
      </c>
      <c r="N55" s="511">
        <v>0</v>
      </c>
      <c r="O55" s="511">
        <v>0</v>
      </c>
      <c r="P55" s="512">
        <v>0</v>
      </c>
      <c r="Q55" s="513">
        <v>0</v>
      </c>
      <c r="R55" s="602">
        <v>0</v>
      </c>
      <c r="S55" s="2121">
        <v>0</v>
      </c>
      <c r="T55" s="578">
        <v>0</v>
      </c>
      <c r="U55" s="510">
        <v>0</v>
      </c>
      <c r="V55" s="511">
        <v>0</v>
      </c>
      <c r="W55" s="511">
        <v>0</v>
      </c>
      <c r="X55" s="512">
        <v>0</v>
      </c>
      <c r="Y55" s="513">
        <v>0</v>
      </c>
      <c r="Z55" s="602">
        <v>0</v>
      </c>
      <c r="AA55" s="93">
        <v>0</v>
      </c>
    </row>
    <row r="56" spans="1:67" ht="27" customHeight="1" x14ac:dyDescent="0.35">
      <c r="A56" s="3744" t="s">
        <v>1680</v>
      </c>
      <c r="B56" s="3745"/>
      <c r="C56" s="3745"/>
      <c r="D56" s="926"/>
      <c r="E56" s="927"/>
      <c r="F56" s="927"/>
      <c r="G56" s="927"/>
      <c r="H56" s="928"/>
      <c r="I56" s="929"/>
      <c r="J56" s="930"/>
      <c r="K56" s="2129"/>
      <c r="L56" s="926"/>
      <c r="M56" s="927"/>
      <c r="N56" s="927"/>
      <c r="O56" s="927"/>
      <c r="P56" s="928"/>
      <c r="Q56" s="929"/>
      <c r="R56" s="930"/>
      <c r="S56" s="2129"/>
      <c r="T56" s="926"/>
      <c r="U56" s="927"/>
      <c r="V56" s="927"/>
      <c r="W56" s="927"/>
      <c r="X56" s="928"/>
      <c r="Y56" s="929"/>
      <c r="Z56" s="930"/>
      <c r="AA56" s="2136"/>
    </row>
    <row r="57" spans="1:67" ht="24" customHeight="1" x14ac:dyDescent="0.35">
      <c r="A57" s="3773" t="s">
        <v>1681</v>
      </c>
      <c r="B57" s="3774"/>
      <c r="C57" s="3774"/>
      <c r="D57" s="579"/>
      <c r="E57" s="580"/>
      <c r="F57" s="580"/>
      <c r="G57" s="580"/>
      <c r="H57" s="581"/>
      <c r="I57" s="582"/>
      <c r="J57" s="583"/>
      <c r="K57" s="2122"/>
      <c r="L57" s="579"/>
      <c r="M57" s="580"/>
      <c r="N57" s="580"/>
      <c r="O57" s="580"/>
      <c r="P57" s="581"/>
      <c r="Q57" s="582"/>
      <c r="R57" s="583"/>
      <c r="S57" s="2122"/>
      <c r="T57" s="579"/>
      <c r="U57" s="580"/>
      <c r="V57" s="580"/>
      <c r="W57" s="580"/>
      <c r="X57" s="581"/>
      <c r="Y57" s="582"/>
      <c r="Z57" s="583"/>
      <c r="AA57" s="2131"/>
    </row>
    <row r="58" spans="1:67" ht="46.5" customHeight="1" thickBot="1" x14ac:dyDescent="0.4">
      <c r="A58" s="2200" t="s">
        <v>1682</v>
      </c>
      <c r="B58" s="14" t="s">
        <v>1683</v>
      </c>
      <c r="C58" s="33" t="s">
        <v>1660</v>
      </c>
      <c r="D58" s="606">
        <v>0</v>
      </c>
      <c r="E58" s="1429">
        <v>0</v>
      </c>
      <c r="F58" s="1430">
        <v>0</v>
      </c>
      <c r="G58" s="1430">
        <v>0</v>
      </c>
      <c r="H58" s="1431">
        <v>0</v>
      </c>
      <c r="I58" s="607">
        <v>0</v>
      </c>
      <c r="J58" s="1432">
        <v>0</v>
      </c>
      <c r="K58" s="2130">
        <v>0</v>
      </c>
      <c r="L58" s="606">
        <v>0</v>
      </c>
      <c r="M58" s="1429">
        <v>0</v>
      </c>
      <c r="N58" s="1430">
        <v>1</v>
      </c>
      <c r="O58" s="1430">
        <v>3</v>
      </c>
      <c r="P58" s="1431">
        <v>0</v>
      </c>
      <c r="Q58" s="607">
        <v>4</v>
      </c>
      <c r="R58" s="1432">
        <v>1</v>
      </c>
      <c r="S58" s="2130">
        <v>5</v>
      </c>
      <c r="T58" s="606">
        <v>0</v>
      </c>
      <c r="U58" s="1429">
        <v>3</v>
      </c>
      <c r="V58" s="1430">
        <v>10</v>
      </c>
      <c r="W58" s="1430">
        <v>4</v>
      </c>
      <c r="X58" s="1431">
        <v>0</v>
      </c>
      <c r="Y58" s="607">
        <v>17</v>
      </c>
      <c r="Z58" s="1432">
        <v>2</v>
      </c>
      <c r="AA58" s="2137">
        <v>19</v>
      </c>
    </row>
    <row r="59" spans="1:67" ht="16" thickTop="1" x14ac:dyDescent="0.35">
      <c r="A59" s="2201"/>
    </row>
    <row r="60" spans="1:67" x14ac:dyDescent="0.35">
      <c r="A60" s="3755" t="s">
        <v>1684</v>
      </c>
      <c r="B60" s="3755"/>
      <c r="C60" s="3755"/>
    </row>
    <row r="61" spans="1:67" ht="16" thickBot="1" x14ac:dyDescent="0.4">
      <c r="A61" s="2201"/>
    </row>
    <row r="62" spans="1:67" s="2837" customFormat="1" ht="30" customHeight="1" thickTop="1" x14ac:dyDescent="0.35">
      <c r="A62" s="3767" t="s">
        <v>1349</v>
      </c>
      <c r="B62" s="3752"/>
      <c r="C62" s="3753"/>
      <c r="D62" s="3764">
        <v>2025</v>
      </c>
      <c r="E62" s="3765"/>
      <c r="F62" s="3765"/>
      <c r="G62" s="3765"/>
      <c r="H62" s="3765"/>
      <c r="I62" s="3765"/>
      <c r="J62" s="3765"/>
      <c r="K62" s="3765"/>
      <c r="L62" s="3764">
        <v>2024</v>
      </c>
      <c r="M62" s="3765"/>
      <c r="N62" s="3765"/>
      <c r="O62" s="3765"/>
      <c r="P62" s="3765"/>
      <c r="Q62" s="3765"/>
      <c r="R62" s="3765"/>
      <c r="S62" s="3765"/>
      <c r="T62" s="3764">
        <v>2023</v>
      </c>
      <c r="U62" s="3765"/>
      <c r="V62" s="3765"/>
      <c r="W62" s="3765"/>
      <c r="X62" s="3765"/>
      <c r="Y62" s="3765"/>
      <c r="Z62" s="3765"/>
      <c r="AA62" s="3765"/>
      <c r="AB62" s="3764">
        <v>2022</v>
      </c>
      <c r="AC62" s="3765"/>
      <c r="AD62" s="3765"/>
      <c r="AE62" s="3765"/>
      <c r="AF62" s="3765"/>
      <c r="AG62" s="3765"/>
      <c r="AH62" s="3765"/>
      <c r="AI62" s="3765"/>
      <c r="AJ62" s="3751">
        <v>2021</v>
      </c>
      <c r="AK62" s="3752"/>
      <c r="AL62" s="3752"/>
      <c r="AM62" s="3752"/>
      <c r="AN62" s="3752"/>
      <c r="AO62" s="3752"/>
      <c r="AP62" s="3752"/>
      <c r="AQ62" s="3753"/>
      <c r="AR62" s="3751">
        <v>2020</v>
      </c>
      <c r="AS62" s="3752"/>
      <c r="AT62" s="3752"/>
      <c r="AU62" s="3752"/>
      <c r="AV62" s="3752"/>
      <c r="AW62" s="3752"/>
      <c r="AX62" s="3752"/>
      <c r="AY62" s="3753"/>
      <c r="AZ62" s="3752">
        <v>2019</v>
      </c>
      <c r="BA62" s="3752"/>
      <c r="BB62" s="3752"/>
      <c r="BC62" s="3752"/>
      <c r="BD62" s="3752"/>
      <c r="BE62" s="3752"/>
      <c r="BF62" s="3752"/>
      <c r="BG62" s="3752"/>
      <c r="BH62" s="3751">
        <v>2018</v>
      </c>
      <c r="BI62" s="3752"/>
      <c r="BJ62" s="3752"/>
      <c r="BK62" s="3752"/>
      <c r="BL62" s="3752"/>
      <c r="BM62" s="3752"/>
      <c r="BN62" s="3752"/>
      <c r="BO62" s="3754"/>
    </row>
    <row r="63" spans="1:67" s="2838" customFormat="1" ht="40" customHeight="1" x14ac:dyDescent="0.35">
      <c r="A63" s="2840" t="s">
        <v>1350</v>
      </c>
      <c r="B63" s="2921" t="s">
        <v>1351</v>
      </c>
      <c r="C63" s="2922" t="s">
        <v>1352</v>
      </c>
      <c r="D63" s="2842" t="s">
        <v>1353</v>
      </c>
      <c r="E63" s="2843" t="s">
        <v>1354</v>
      </c>
      <c r="F63" s="2843" t="s">
        <v>1355</v>
      </c>
      <c r="G63" s="2843" t="s">
        <v>1356</v>
      </c>
      <c r="H63" s="2848" t="s">
        <v>1395</v>
      </c>
      <c r="I63" s="2845" t="s">
        <v>1316</v>
      </c>
      <c r="J63" s="2846" t="s">
        <v>1317</v>
      </c>
      <c r="K63" s="2849" t="s">
        <v>1318</v>
      </c>
      <c r="L63" s="2842" t="s">
        <v>1353</v>
      </c>
      <c r="M63" s="2843" t="s">
        <v>1354</v>
      </c>
      <c r="N63" s="2843" t="s">
        <v>1355</v>
      </c>
      <c r="O63" s="2843" t="s">
        <v>1356</v>
      </c>
      <c r="P63" s="2848" t="s">
        <v>1395</v>
      </c>
      <c r="Q63" s="2845" t="s">
        <v>1316</v>
      </c>
      <c r="R63" s="2846" t="s">
        <v>1317</v>
      </c>
      <c r="S63" s="2849" t="s">
        <v>1318</v>
      </c>
      <c r="T63" s="2842" t="s">
        <v>1353</v>
      </c>
      <c r="U63" s="2843" t="s">
        <v>1354</v>
      </c>
      <c r="V63" s="2843" t="s">
        <v>1355</v>
      </c>
      <c r="W63" s="2843" t="s">
        <v>1356</v>
      </c>
      <c r="X63" s="2848" t="s">
        <v>1395</v>
      </c>
      <c r="Y63" s="2845" t="s">
        <v>1316</v>
      </c>
      <c r="Z63" s="2846" t="s">
        <v>1317</v>
      </c>
      <c r="AA63" s="2849" t="s">
        <v>1318</v>
      </c>
      <c r="AB63" s="2842" t="s">
        <v>1353</v>
      </c>
      <c r="AC63" s="2843" t="s">
        <v>1354</v>
      </c>
      <c r="AD63" s="2843" t="s">
        <v>1355</v>
      </c>
      <c r="AE63" s="2843" t="s">
        <v>1356</v>
      </c>
      <c r="AF63" s="2848" t="s">
        <v>1395</v>
      </c>
      <c r="AG63" s="2845" t="s">
        <v>1316</v>
      </c>
      <c r="AH63" s="2846" t="s">
        <v>1317</v>
      </c>
      <c r="AI63" s="2849" t="s">
        <v>1318</v>
      </c>
      <c r="AJ63" s="2842" t="s">
        <v>1353</v>
      </c>
      <c r="AK63" s="2843" t="s">
        <v>1354</v>
      </c>
      <c r="AL63" s="2843" t="s">
        <v>1355</v>
      </c>
      <c r="AM63" s="2843" t="s">
        <v>1356</v>
      </c>
      <c r="AN63" s="2848" t="s">
        <v>1395</v>
      </c>
      <c r="AO63" s="2845" t="s">
        <v>1316</v>
      </c>
      <c r="AP63" s="2846" t="s">
        <v>1317</v>
      </c>
      <c r="AQ63" s="2849" t="s">
        <v>1318</v>
      </c>
      <c r="AR63" s="2842" t="s">
        <v>1353</v>
      </c>
      <c r="AS63" s="2843" t="s">
        <v>1354</v>
      </c>
      <c r="AT63" s="2843" t="s">
        <v>1355</v>
      </c>
      <c r="AU63" s="2843" t="s">
        <v>1356</v>
      </c>
      <c r="AV63" s="2848" t="s">
        <v>1395</v>
      </c>
      <c r="AW63" s="2845" t="s">
        <v>1316</v>
      </c>
      <c r="AX63" s="2846" t="s">
        <v>1317</v>
      </c>
      <c r="AY63" s="2849" t="s">
        <v>1318</v>
      </c>
      <c r="AZ63" s="2842" t="s">
        <v>1353</v>
      </c>
      <c r="BA63" s="2843" t="s">
        <v>1354</v>
      </c>
      <c r="BB63" s="2843" t="s">
        <v>1355</v>
      </c>
      <c r="BC63" s="2843" t="s">
        <v>1356</v>
      </c>
      <c r="BD63" s="2848" t="s">
        <v>1395</v>
      </c>
      <c r="BE63" s="2845" t="s">
        <v>1316</v>
      </c>
      <c r="BF63" s="2846" t="s">
        <v>1317</v>
      </c>
      <c r="BG63" s="2849" t="s">
        <v>1318</v>
      </c>
      <c r="BH63" s="2842" t="s">
        <v>1353</v>
      </c>
      <c r="BI63" s="2843" t="s">
        <v>1354</v>
      </c>
      <c r="BJ63" s="2843" t="s">
        <v>1355</v>
      </c>
      <c r="BK63" s="2843" t="s">
        <v>1356</v>
      </c>
      <c r="BL63" s="2848" t="s">
        <v>1395</v>
      </c>
      <c r="BM63" s="2845" t="s">
        <v>1316</v>
      </c>
      <c r="BN63" s="2846" t="s">
        <v>1317</v>
      </c>
      <c r="BO63" s="2923" t="s">
        <v>1318</v>
      </c>
    </row>
    <row r="64" spans="1:67" ht="27" customHeight="1" x14ac:dyDescent="0.35">
      <c r="A64" s="3744" t="s">
        <v>1685</v>
      </c>
      <c r="B64" s="3745"/>
      <c r="C64" s="3772"/>
      <c r="D64" s="406"/>
      <c r="E64" s="407"/>
      <c r="F64" s="407"/>
      <c r="G64" s="407"/>
      <c r="H64" s="408"/>
      <c r="I64" s="409"/>
      <c r="J64" s="410"/>
      <c r="K64" s="522"/>
      <c r="L64" s="406"/>
      <c r="M64" s="407"/>
      <c r="N64" s="407"/>
      <c r="O64" s="407"/>
      <c r="P64" s="408"/>
      <c r="Q64" s="409"/>
      <c r="R64" s="410"/>
      <c r="S64" s="522"/>
      <c r="T64" s="406"/>
      <c r="U64" s="407"/>
      <c r="V64" s="407"/>
      <c r="W64" s="407"/>
      <c r="X64" s="408"/>
      <c r="Y64" s="409"/>
      <c r="Z64" s="410"/>
      <c r="AA64" s="522"/>
      <c r="AB64" s="406"/>
      <c r="AC64" s="407"/>
      <c r="AD64" s="407"/>
      <c r="AE64" s="407"/>
      <c r="AF64" s="408"/>
      <c r="AG64" s="409"/>
      <c r="AH64" s="410"/>
      <c r="AI64" s="522"/>
      <c r="AJ64" s="406"/>
      <c r="AK64" s="407"/>
      <c r="AL64" s="407"/>
      <c r="AM64" s="407"/>
      <c r="AN64" s="408"/>
      <c r="AO64" s="409"/>
      <c r="AP64" s="410"/>
      <c r="AQ64" s="411"/>
      <c r="AR64" s="406"/>
      <c r="AS64" s="407"/>
      <c r="AT64" s="407"/>
      <c r="AU64" s="407"/>
      <c r="AV64" s="448"/>
      <c r="AW64" s="409"/>
      <c r="AX64" s="410"/>
      <c r="AY64" s="411"/>
      <c r="AZ64" s="406"/>
      <c r="BA64" s="407"/>
      <c r="BB64" s="407"/>
      <c r="BC64" s="407"/>
      <c r="BD64" s="448"/>
      <c r="BE64" s="409"/>
      <c r="BF64" s="410"/>
      <c r="BG64" s="522"/>
      <c r="BH64" s="406"/>
      <c r="BI64" s="407"/>
      <c r="BJ64" s="407"/>
      <c r="BK64" s="407"/>
      <c r="BL64" s="448"/>
      <c r="BM64" s="409"/>
      <c r="BN64" s="410"/>
      <c r="BO64" s="413"/>
    </row>
    <row r="65" spans="1:67" ht="24" customHeight="1" x14ac:dyDescent="0.35">
      <c r="A65" s="3741" t="s">
        <v>1686</v>
      </c>
      <c r="B65" s="3742"/>
      <c r="C65" s="3756"/>
      <c r="D65" s="111"/>
      <c r="E65" s="112"/>
      <c r="F65" s="112"/>
      <c r="G65" s="112"/>
      <c r="H65" s="113"/>
      <c r="I65" s="152"/>
      <c r="J65" s="137"/>
      <c r="K65" s="217"/>
      <c r="L65" s="111"/>
      <c r="M65" s="112"/>
      <c r="N65" s="112"/>
      <c r="O65" s="112"/>
      <c r="P65" s="113"/>
      <c r="Q65" s="152"/>
      <c r="R65" s="137"/>
      <c r="S65" s="217"/>
      <c r="T65" s="111"/>
      <c r="U65" s="112"/>
      <c r="V65" s="112"/>
      <c r="W65" s="112"/>
      <c r="X65" s="113"/>
      <c r="Y65" s="152"/>
      <c r="Z65" s="137"/>
      <c r="AA65" s="217"/>
      <c r="AB65" s="111"/>
      <c r="AC65" s="112"/>
      <c r="AD65" s="112"/>
      <c r="AE65" s="112"/>
      <c r="AF65" s="113"/>
      <c r="AG65" s="152"/>
      <c r="AH65" s="137"/>
      <c r="AI65" s="217"/>
      <c r="AJ65" s="111"/>
      <c r="AK65" s="112"/>
      <c r="AL65" s="112"/>
      <c r="AM65" s="112"/>
      <c r="AN65" s="113"/>
      <c r="AO65" s="152"/>
      <c r="AP65" s="137"/>
      <c r="AQ65" s="145"/>
      <c r="AR65" s="111"/>
      <c r="AS65" s="112"/>
      <c r="AT65" s="112"/>
      <c r="AU65" s="112"/>
      <c r="AV65" s="238"/>
      <c r="AW65" s="152"/>
      <c r="AX65" s="137"/>
      <c r="AY65" s="145"/>
      <c r="AZ65" s="111"/>
      <c r="BA65" s="112"/>
      <c r="BB65" s="112"/>
      <c r="BC65" s="112"/>
      <c r="BD65" s="238"/>
      <c r="BE65" s="152"/>
      <c r="BF65" s="137"/>
      <c r="BG65" s="217"/>
      <c r="BH65" s="111"/>
      <c r="BI65" s="112"/>
      <c r="BJ65" s="112"/>
      <c r="BK65" s="112"/>
      <c r="BL65" s="238"/>
      <c r="BM65" s="152"/>
      <c r="BN65" s="137"/>
      <c r="BO65" s="53"/>
    </row>
    <row r="66" spans="1:67" x14ac:dyDescent="0.35">
      <c r="A66" s="2197"/>
      <c r="B66" s="5" t="s">
        <v>1687</v>
      </c>
      <c r="C66" s="93" t="s">
        <v>1442</v>
      </c>
      <c r="D66" s="1213">
        <v>1</v>
      </c>
      <c r="E66" s="1214">
        <v>1</v>
      </c>
      <c r="F66" s="1214">
        <v>1</v>
      </c>
      <c r="G66" s="1214">
        <v>1</v>
      </c>
      <c r="H66" s="2916">
        <v>1</v>
      </c>
      <c r="I66" s="1216">
        <v>1</v>
      </c>
      <c r="J66" s="2916">
        <v>1</v>
      </c>
      <c r="K66" s="2924">
        <v>1</v>
      </c>
      <c r="L66" s="1213">
        <v>1</v>
      </c>
      <c r="M66" s="1214">
        <v>1</v>
      </c>
      <c r="N66" s="1214">
        <v>1</v>
      </c>
      <c r="O66" s="1214">
        <v>1</v>
      </c>
      <c r="P66" s="2916">
        <v>1</v>
      </c>
      <c r="Q66" s="1216">
        <v>1</v>
      </c>
      <c r="R66" s="2916">
        <v>1</v>
      </c>
      <c r="S66" s="2924">
        <v>1</v>
      </c>
      <c r="T66" s="1213">
        <v>1</v>
      </c>
      <c r="U66" s="1214">
        <v>1</v>
      </c>
      <c r="V66" s="1214">
        <v>1</v>
      </c>
      <c r="W66" s="1214">
        <v>1</v>
      </c>
      <c r="X66" s="2916">
        <v>1</v>
      </c>
      <c r="Y66" s="1216">
        <v>1</v>
      </c>
      <c r="Z66" s="2916">
        <v>1</v>
      </c>
      <c r="AA66" s="2924">
        <v>1</v>
      </c>
      <c r="AB66" s="203">
        <v>1</v>
      </c>
      <c r="AC66" s="204">
        <v>1</v>
      </c>
      <c r="AD66" s="204">
        <v>1</v>
      </c>
      <c r="AE66" s="204">
        <v>1</v>
      </c>
      <c r="AF66" s="205">
        <v>1</v>
      </c>
      <c r="AG66" s="212">
        <v>1</v>
      </c>
      <c r="AH66" s="205">
        <v>1</v>
      </c>
      <c r="AI66" s="75">
        <v>1</v>
      </c>
      <c r="AJ66" s="203">
        <v>1</v>
      </c>
      <c r="AK66" s="204">
        <v>1</v>
      </c>
      <c r="AL66" s="204">
        <v>1</v>
      </c>
      <c r="AM66" s="204">
        <v>1</v>
      </c>
      <c r="AN66" s="205">
        <v>1</v>
      </c>
      <c r="AO66" s="212">
        <v>1</v>
      </c>
      <c r="AP66" s="205">
        <v>1</v>
      </c>
      <c r="AQ66" s="211">
        <v>1</v>
      </c>
      <c r="AR66" s="203">
        <v>1</v>
      </c>
      <c r="AS66" s="204">
        <v>1</v>
      </c>
      <c r="AT66" s="204">
        <v>1</v>
      </c>
      <c r="AU66" s="204">
        <v>1</v>
      </c>
      <c r="AV66" s="229">
        <v>1</v>
      </c>
      <c r="AW66" s="212">
        <v>1</v>
      </c>
      <c r="AX66" s="205">
        <v>1</v>
      </c>
      <c r="AY66" s="211">
        <v>1</v>
      </c>
      <c r="AZ66" s="203">
        <v>1</v>
      </c>
      <c r="BA66" s="204">
        <v>1</v>
      </c>
      <c r="BB66" s="204">
        <v>1</v>
      </c>
      <c r="BC66" s="204">
        <v>1</v>
      </c>
      <c r="BD66" s="229">
        <v>1</v>
      </c>
      <c r="BE66" s="212">
        <v>1</v>
      </c>
      <c r="BF66" s="205">
        <v>1</v>
      </c>
      <c r="BG66" s="75">
        <v>1</v>
      </c>
      <c r="BH66" s="203">
        <v>1</v>
      </c>
      <c r="BI66" s="204">
        <v>1</v>
      </c>
      <c r="BJ66" s="204">
        <v>1</v>
      </c>
      <c r="BK66" s="204">
        <v>1</v>
      </c>
      <c r="BL66" s="229">
        <v>1</v>
      </c>
      <c r="BM66" s="212">
        <v>1</v>
      </c>
      <c r="BN66" s="205">
        <v>1</v>
      </c>
      <c r="BO66" s="29">
        <v>1</v>
      </c>
    </row>
    <row r="67" spans="1:67" x14ac:dyDescent="0.35">
      <c r="A67" s="2197"/>
      <c r="B67" s="5" t="s">
        <v>1688</v>
      </c>
      <c r="C67" s="93" t="s">
        <v>1442</v>
      </c>
      <c r="D67" s="1213">
        <v>1</v>
      </c>
      <c r="E67" s="1214">
        <v>1</v>
      </c>
      <c r="F67" s="1214">
        <v>1</v>
      </c>
      <c r="G67" s="1214">
        <v>1</v>
      </c>
      <c r="H67" s="2916">
        <v>1</v>
      </c>
      <c r="I67" s="1216">
        <v>1</v>
      </c>
      <c r="J67" s="2916">
        <v>1</v>
      </c>
      <c r="K67" s="2924">
        <v>1</v>
      </c>
      <c r="L67" s="1213">
        <v>1</v>
      </c>
      <c r="M67" s="1214">
        <v>1</v>
      </c>
      <c r="N67" s="1214">
        <v>1</v>
      </c>
      <c r="O67" s="1214">
        <v>1</v>
      </c>
      <c r="P67" s="2916">
        <v>1</v>
      </c>
      <c r="Q67" s="1216">
        <v>1</v>
      </c>
      <c r="R67" s="2916">
        <v>1</v>
      </c>
      <c r="S67" s="2924">
        <v>1</v>
      </c>
      <c r="T67" s="1213">
        <v>1</v>
      </c>
      <c r="U67" s="1214">
        <v>1</v>
      </c>
      <c r="V67" s="1214">
        <v>1</v>
      </c>
      <c r="W67" s="1214">
        <v>1</v>
      </c>
      <c r="X67" s="2916">
        <v>1</v>
      </c>
      <c r="Y67" s="1216">
        <v>1</v>
      </c>
      <c r="Z67" s="2916">
        <v>1</v>
      </c>
      <c r="AA67" s="2924">
        <v>1</v>
      </c>
      <c r="AB67" s="203">
        <v>1</v>
      </c>
      <c r="AC67" s="204">
        <v>1</v>
      </c>
      <c r="AD67" s="204">
        <v>1</v>
      </c>
      <c r="AE67" s="204">
        <v>1</v>
      </c>
      <c r="AF67" s="205">
        <v>1</v>
      </c>
      <c r="AG67" s="212">
        <v>1</v>
      </c>
      <c r="AH67" s="205">
        <v>1</v>
      </c>
      <c r="AI67" s="75">
        <v>1</v>
      </c>
      <c r="AJ67" s="203">
        <v>1</v>
      </c>
      <c r="AK67" s="204">
        <v>1</v>
      </c>
      <c r="AL67" s="204">
        <v>1</v>
      </c>
      <c r="AM67" s="204">
        <v>1</v>
      </c>
      <c r="AN67" s="205">
        <v>1</v>
      </c>
      <c r="AO67" s="212">
        <v>1</v>
      </c>
      <c r="AP67" s="205">
        <v>1</v>
      </c>
      <c r="AQ67" s="211">
        <v>1</v>
      </c>
      <c r="AR67" s="203">
        <v>1</v>
      </c>
      <c r="AS67" s="204">
        <v>1</v>
      </c>
      <c r="AT67" s="204">
        <v>1</v>
      </c>
      <c r="AU67" s="204">
        <v>1</v>
      </c>
      <c r="AV67" s="229">
        <v>1</v>
      </c>
      <c r="AW67" s="212">
        <v>1</v>
      </c>
      <c r="AX67" s="205">
        <v>1</v>
      </c>
      <c r="AY67" s="211">
        <v>1</v>
      </c>
      <c r="AZ67" s="203">
        <v>1</v>
      </c>
      <c r="BA67" s="204">
        <v>1</v>
      </c>
      <c r="BB67" s="204">
        <v>1</v>
      </c>
      <c r="BC67" s="204">
        <v>1</v>
      </c>
      <c r="BD67" s="229">
        <v>1</v>
      </c>
      <c r="BE67" s="212">
        <v>1</v>
      </c>
      <c r="BF67" s="205">
        <v>1</v>
      </c>
      <c r="BG67" s="75">
        <v>1</v>
      </c>
      <c r="BH67" s="203">
        <v>1</v>
      </c>
      <c r="BI67" s="204">
        <v>1</v>
      </c>
      <c r="BJ67" s="204">
        <v>1</v>
      </c>
      <c r="BK67" s="204">
        <v>1</v>
      </c>
      <c r="BL67" s="229">
        <v>1</v>
      </c>
      <c r="BM67" s="212">
        <v>1</v>
      </c>
      <c r="BN67" s="205">
        <v>1</v>
      </c>
      <c r="BO67" s="29">
        <v>1</v>
      </c>
    </row>
    <row r="68" spans="1:67" ht="24" customHeight="1" x14ac:dyDescent="0.35">
      <c r="A68" s="3741" t="s">
        <v>1689</v>
      </c>
      <c r="B68" s="3742"/>
      <c r="C68" s="3756"/>
      <c r="D68" s="111"/>
      <c r="E68" s="112"/>
      <c r="F68" s="112"/>
      <c r="G68" s="112"/>
      <c r="H68" s="113"/>
      <c r="I68" s="152"/>
      <c r="J68" s="137"/>
      <c r="K68" s="217"/>
      <c r="L68" s="111"/>
      <c r="M68" s="112"/>
      <c r="N68" s="112"/>
      <c r="O68" s="112"/>
      <c r="P68" s="113"/>
      <c r="Q68" s="152"/>
      <c r="R68" s="137"/>
      <c r="S68" s="217"/>
      <c r="T68" s="111"/>
      <c r="U68" s="112"/>
      <c r="V68" s="112"/>
      <c r="W68" s="112"/>
      <c r="X68" s="113"/>
      <c r="Y68" s="152"/>
      <c r="Z68" s="137"/>
      <c r="AA68" s="217"/>
      <c r="AB68" s="111"/>
      <c r="AC68" s="112"/>
      <c r="AD68" s="112"/>
      <c r="AE68" s="112"/>
      <c r="AF68" s="113"/>
      <c r="AG68" s="152"/>
      <c r="AH68" s="137"/>
      <c r="AI68" s="217"/>
      <c r="AJ68" s="111"/>
      <c r="AK68" s="112"/>
      <c r="AL68" s="112"/>
      <c r="AM68" s="112"/>
      <c r="AN68" s="113"/>
      <c r="AO68" s="152"/>
      <c r="AP68" s="137"/>
      <c r="AQ68" s="145"/>
      <c r="AR68" s="111"/>
      <c r="AS68" s="112"/>
      <c r="AT68" s="112"/>
      <c r="AU68" s="112"/>
      <c r="AV68" s="238"/>
      <c r="AW68" s="152"/>
      <c r="AX68" s="137"/>
      <c r="AY68" s="145"/>
      <c r="AZ68" s="111"/>
      <c r="BA68" s="112"/>
      <c r="BB68" s="112"/>
      <c r="BC68" s="112"/>
      <c r="BD68" s="238"/>
      <c r="BE68" s="152"/>
      <c r="BF68" s="137"/>
      <c r="BG68" s="217"/>
      <c r="BH68" s="111"/>
      <c r="BI68" s="112"/>
      <c r="BJ68" s="112"/>
      <c r="BK68" s="112"/>
      <c r="BL68" s="238"/>
      <c r="BM68" s="152"/>
      <c r="BN68" s="137"/>
      <c r="BO68" s="53"/>
    </row>
    <row r="69" spans="1:67" x14ac:dyDescent="0.35">
      <c r="A69" s="2197"/>
      <c r="B69" s="5" t="s">
        <v>1687</v>
      </c>
      <c r="C69" s="93" t="s">
        <v>1442</v>
      </c>
      <c r="D69" s="1213">
        <v>1</v>
      </c>
      <c r="E69" s="1214">
        <v>1</v>
      </c>
      <c r="F69" s="1214">
        <v>1</v>
      </c>
      <c r="G69" s="1214">
        <v>1</v>
      </c>
      <c r="H69" s="2916">
        <v>1</v>
      </c>
      <c r="I69" s="1216">
        <v>1</v>
      </c>
      <c r="J69" s="2916">
        <v>1</v>
      </c>
      <c r="K69" s="2924">
        <v>1</v>
      </c>
      <c r="L69" s="1213">
        <v>1</v>
      </c>
      <c r="M69" s="1214">
        <v>1</v>
      </c>
      <c r="N69" s="1214">
        <v>1</v>
      </c>
      <c r="O69" s="1214">
        <v>1</v>
      </c>
      <c r="P69" s="2916">
        <v>1</v>
      </c>
      <c r="Q69" s="1216">
        <v>1</v>
      </c>
      <c r="R69" s="2916">
        <v>1</v>
      </c>
      <c r="S69" s="2924">
        <v>1</v>
      </c>
      <c r="T69" s="1213">
        <v>1</v>
      </c>
      <c r="U69" s="1214">
        <v>1</v>
      </c>
      <c r="V69" s="1214">
        <v>1</v>
      </c>
      <c r="W69" s="1214">
        <v>1</v>
      </c>
      <c r="X69" s="2916">
        <v>1</v>
      </c>
      <c r="Y69" s="1216">
        <v>1</v>
      </c>
      <c r="Z69" s="2916">
        <v>1</v>
      </c>
      <c r="AA69" s="2924">
        <v>1</v>
      </c>
      <c r="AB69" s="203">
        <v>1</v>
      </c>
      <c r="AC69" s="204">
        <v>1</v>
      </c>
      <c r="AD69" s="204">
        <v>1</v>
      </c>
      <c r="AE69" s="204">
        <v>1</v>
      </c>
      <c r="AF69" s="205">
        <v>1</v>
      </c>
      <c r="AG69" s="212">
        <v>1</v>
      </c>
      <c r="AH69" s="205">
        <v>1</v>
      </c>
      <c r="AI69" s="75">
        <v>1</v>
      </c>
      <c r="AJ69" s="203">
        <v>1</v>
      </c>
      <c r="AK69" s="204">
        <v>1</v>
      </c>
      <c r="AL69" s="204">
        <v>1</v>
      </c>
      <c r="AM69" s="204">
        <v>1</v>
      </c>
      <c r="AN69" s="205">
        <v>1</v>
      </c>
      <c r="AO69" s="212">
        <v>1</v>
      </c>
      <c r="AP69" s="205">
        <v>1</v>
      </c>
      <c r="AQ69" s="211">
        <v>1</v>
      </c>
      <c r="AR69" s="203">
        <v>1</v>
      </c>
      <c r="AS69" s="204">
        <v>1</v>
      </c>
      <c r="AT69" s="204">
        <v>1</v>
      </c>
      <c r="AU69" s="204">
        <v>1</v>
      </c>
      <c r="AV69" s="229">
        <v>1</v>
      </c>
      <c r="AW69" s="212">
        <v>1</v>
      </c>
      <c r="AX69" s="205">
        <v>1</v>
      </c>
      <c r="AY69" s="211">
        <v>1</v>
      </c>
      <c r="AZ69" s="203">
        <v>1</v>
      </c>
      <c r="BA69" s="204">
        <v>1</v>
      </c>
      <c r="BB69" s="204">
        <v>1</v>
      </c>
      <c r="BC69" s="204">
        <v>1</v>
      </c>
      <c r="BD69" s="229">
        <v>1</v>
      </c>
      <c r="BE69" s="212">
        <v>1</v>
      </c>
      <c r="BF69" s="205">
        <v>1</v>
      </c>
      <c r="BG69" s="75">
        <v>1</v>
      </c>
      <c r="BH69" s="203">
        <v>1</v>
      </c>
      <c r="BI69" s="204">
        <v>1</v>
      </c>
      <c r="BJ69" s="204">
        <v>1</v>
      </c>
      <c r="BK69" s="204">
        <v>1</v>
      </c>
      <c r="BL69" s="229">
        <v>1</v>
      </c>
      <c r="BM69" s="212">
        <v>1</v>
      </c>
      <c r="BN69" s="205">
        <v>1</v>
      </c>
      <c r="BO69" s="29">
        <v>1</v>
      </c>
    </row>
    <row r="70" spans="1:67" x14ac:dyDescent="0.35">
      <c r="A70" s="2197"/>
      <c r="B70" s="5" t="s">
        <v>1688</v>
      </c>
      <c r="C70" s="93" t="s">
        <v>1442</v>
      </c>
      <c r="D70" s="1213">
        <v>1</v>
      </c>
      <c r="E70" s="1214">
        <v>1</v>
      </c>
      <c r="F70" s="1214">
        <v>1</v>
      </c>
      <c r="G70" s="1214">
        <v>1</v>
      </c>
      <c r="H70" s="2916">
        <v>1</v>
      </c>
      <c r="I70" s="1216">
        <v>1</v>
      </c>
      <c r="J70" s="2916">
        <v>1</v>
      </c>
      <c r="K70" s="2924">
        <v>1</v>
      </c>
      <c r="L70" s="1213">
        <v>1</v>
      </c>
      <c r="M70" s="1214">
        <v>1</v>
      </c>
      <c r="N70" s="1214">
        <v>1</v>
      </c>
      <c r="O70" s="1214">
        <v>1</v>
      </c>
      <c r="P70" s="2916">
        <v>1</v>
      </c>
      <c r="Q70" s="1216">
        <v>1</v>
      </c>
      <c r="R70" s="2916">
        <v>1</v>
      </c>
      <c r="S70" s="2924">
        <v>1</v>
      </c>
      <c r="T70" s="1213">
        <v>1</v>
      </c>
      <c r="U70" s="1214">
        <v>1</v>
      </c>
      <c r="V70" s="1214">
        <v>1</v>
      </c>
      <c r="W70" s="1214">
        <v>1</v>
      </c>
      <c r="X70" s="2916">
        <v>1</v>
      </c>
      <c r="Y70" s="1216">
        <v>1</v>
      </c>
      <c r="Z70" s="2916">
        <v>1</v>
      </c>
      <c r="AA70" s="2924">
        <v>1</v>
      </c>
      <c r="AB70" s="203">
        <v>1</v>
      </c>
      <c r="AC70" s="204">
        <v>1</v>
      </c>
      <c r="AD70" s="204">
        <v>1</v>
      </c>
      <c r="AE70" s="204">
        <v>1</v>
      </c>
      <c r="AF70" s="205">
        <v>1</v>
      </c>
      <c r="AG70" s="212">
        <v>1</v>
      </c>
      <c r="AH70" s="205">
        <v>1</v>
      </c>
      <c r="AI70" s="75">
        <v>1</v>
      </c>
      <c r="AJ70" s="203">
        <v>1</v>
      </c>
      <c r="AK70" s="204">
        <v>1</v>
      </c>
      <c r="AL70" s="204">
        <v>1</v>
      </c>
      <c r="AM70" s="204">
        <v>1</v>
      </c>
      <c r="AN70" s="205">
        <v>1</v>
      </c>
      <c r="AO70" s="212">
        <v>1</v>
      </c>
      <c r="AP70" s="205">
        <v>1</v>
      </c>
      <c r="AQ70" s="211">
        <v>1</v>
      </c>
      <c r="AR70" s="203">
        <v>1</v>
      </c>
      <c r="AS70" s="204">
        <v>1</v>
      </c>
      <c r="AT70" s="204">
        <v>1</v>
      </c>
      <c r="AU70" s="204">
        <v>1</v>
      </c>
      <c r="AV70" s="229">
        <v>1</v>
      </c>
      <c r="AW70" s="212">
        <v>1</v>
      </c>
      <c r="AX70" s="205">
        <v>1</v>
      </c>
      <c r="AY70" s="211">
        <v>1</v>
      </c>
      <c r="AZ70" s="203">
        <v>1</v>
      </c>
      <c r="BA70" s="204">
        <v>1</v>
      </c>
      <c r="BB70" s="204">
        <v>1</v>
      </c>
      <c r="BC70" s="204">
        <v>1</v>
      </c>
      <c r="BD70" s="229">
        <v>1</v>
      </c>
      <c r="BE70" s="212">
        <v>1</v>
      </c>
      <c r="BF70" s="205">
        <v>1</v>
      </c>
      <c r="BG70" s="75">
        <v>1</v>
      </c>
      <c r="BH70" s="203">
        <v>1</v>
      </c>
      <c r="BI70" s="204">
        <v>1</v>
      </c>
      <c r="BJ70" s="204">
        <v>1</v>
      </c>
      <c r="BK70" s="204">
        <v>1</v>
      </c>
      <c r="BL70" s="229">
        <v>1</v>
      </c>
      <c r="BM70" s="212">
        <v>1</v>
      </c>
      <c r="BN70" s="205">
        <v>1</v>
      </c>
      <c r="BO70" s="29">
        <v>1</v>
      </c>
    </row>
    <row r="71" spans="1:67" ht="24" customHeight="1" x14ac:dyDescent="0.35">
      <c r="A71" s="3782" t="s">
        <v>1690</v>
      </c>
      <c r="B71" s="3783"/>
      <c r="C71" s="3784"/>
      <c r="D71" s="111"/>
      <c r="E71" s="112"/>
      <c r="F71" s="112"/>
      <c r="G71" s="112"/>
      <c r="H71" s="113"/>
      <c r="I71" s="152"/>
      <c r="J71" s="137"/>
      <c r="K71" s="217"/>
      <c r="L71" s="111"/>
      <c r="M71" s="112"/>
      <c r="N71" s="112"/>
      <c r="O71" s="112"/>
      <c r="P71" s="113"/>
      <c r="Q71" s="152"/>
      <c r="R71" s="137"/>
      <c r="S71" s="217"/>
      <c r="T71" s="111"/>
      <c r="U71" s="112"/>
      <c r="V71" s="112"/>
      <c r="W71" s="112"/>
      <c r="X71" s="113"/>
      <c r="Y71" s="152"/>
      <c r="Z71" s="137"/>
      <c r="AA71" s="217"/>
      <c r="AB71" s="111"/>
      <c r="AC71" s="112"/>
      <c r="AD71" s="112"/>
      <c r="AE71" s="112"/>
      <c r="AF71" s="113"/>
      <c r="AG71" s="152"/>
      <c r="AH71" s="137"/>
      <c r="AI71" s="217"/>
      <c r="AJ71" s="111"/>
      <c r="AK71" s="112"/>
      <c r="AL71" s="112"/>
      <c r="AM71" s="112"/>
      <c r="AN71" s="113"/>
      <c r="AO71" s="152"/>
      <c r="AP71" s="137"/>
      <c r="AQ71" s="145"/>
      <c r="AR71" s="111"/>
      <c r="AS71" s="112"/>
      <c r="AT71" s="112"/>
      <c r="AU71" s="112"/>
      <c r="AV71" s="238"/>
      <c r="AW71" s="152"/>
      <c r="AX71" s="137"/>
      <c r="AY71" s="145"/>
      <c r="AZ71" s="111"/>
      <c r="BA71" s="112"/>
      <c r="BB71" s="112"/>
      <c r="BC71" s="112"/>
      <c r="BD71" s="238"/>
      <c r="BE71" s="152"/>
      <c r="BF71" s="137"/>
      <c r="BG71" s="217"/>
      <c r="BH71" s="111"/>
      <c r="BI71" s="112"/>
      <c r="BJ71" s="112"/>
      <c r="BK71" s="112"/>
      <c r="BL71" s="238"/>
      <c r="BM71" s="152"/>
      <c r="BN71" s="137"/>
      <c r="BO71" s="53"/>
    </row>
    <row r="72" spans="1:67" x14ac:dyDescent="0.35">
      <c r="A72" s="2197"/>
      <c r="B72" s="52" t="s">
        <v>1687</v>
      </c>
      <c r="C72" s="202" t="s">
        <v>1442</v>
      </c>
      <c r="D72" s="203">
        <v>0.99</v>
      </c>
      <c r="E72" s="204">
        <v>0.99</v>
      </c>
      <c r="F72" s="204">
        <v>0.98</v>
      </c>
      <c r="G72" s="204">
        <v>0.99</v>
      </c>
      <c r="H72" s="205">
        <v>0.98</v>
      </c>
      <c r="I72" s="1216">
        <v>0.99</v>
      </c>
      <c r="J72" s="205">
        <v>0.93</v>
      </c>
      <c r="K72" s="75">
        <v>0.98</v>
      </c>
      <c r="L72" s="203">
        <v>1</v>
      </c>
      <c r="M72" s="204">
        <v>0.93</v>
      </c>
      <c r="N72" s="204">
        <v>1</v>
      </c>
      <c r="O72" s="204">
        <v>0.99</v>
      </c>
      <c r="P72" s="205">
        <v>0.99</v>
      </c>
      <c r="Q72" s="1216">
        <v>0.98199999999999998</v>
      </c>
      <c r="R72" s="205">
        <v>0.98</v>
      </c>
      <c r="S72" s="75">
        <v>0.98</v>
      </c>
      <c r="T72" s="203">
        <v>1</v>
      </c>
      <c r="U72" s="204">
        <v>1</v>
      </c>
      <c r="V72" s="204">
        <v>1</v>
      </c>
      <c r="W72" s="204">
        <v>1</v>
      </c>
      <c r="X72" s="205">
        <v>1</v>
      </c>
      <c r="Y72" s="1216">
        <v>1</v>
      </c>
      <c r="Z72" s="205">
        <v>1</v>
      </c>
      <c r="AA72" s="75">
        <v>1</v>
      </c>
      <c r="AB72" s="203">
        <v>1</v>
      </c>
      <c r="AC72" s="204">
        <v>1</v>
      </c>
      <c r="AD72" s="204">
        <v>1</v>
      </c>
      <c r="AE72" s="204">
        <v>1</v>
      </c>
      <c r="AF72" s="205">
        <v>1</v>
      </c>
      <c r="AG72" s="212">
        <v>1</v>
      </c>
      <c r="AH72" s="205">
        <v>1</v>
      </c>
      <c r="AI72" s="75">
        <v>1</v>
      </c>
      <c r="AJ72" s="538"/>
      <c r="AK72" s="337"/>
      <c r="AL72" s="337"/>
      <c r="AM72" s="337"/>
      <c r="AN72" s="338"/>
      <c r="AO72" s="819"/>
      <c r="AP72" s="338"/>
      <c r="AQ72" s="254"/>
      <c r="AR72" s="538"/>
      <c r="AS72" s="337"/>
      <c r="AT72" s="337"/>
      <c r="AU72" s="337"/>
      <c r="AV72" s="1549"/>
      <c r="AW72" s="819"/>
      <c r="AX72" s="338"/>
      <c r="AY72" s="254"/>
      <c r="AZ72" s="538"/>
      <c r="BA72" s="337"/>
      <c r="BB72" s="337"/>
      <c r="BC72" s="337"/>
      <c r="BD72" s="1549"/>
      <c r="BE72" s="819"/>
      <c r="BF72" s="338"/>
      <c r="BG72" s="2925"/>
      <c r="BH72" s="538"/>
      <c r="BI72" s="337"/>
      <c r="BJ72" s="337"/>
      <c r="BK72" s="337"/>
      <c r="BL72" s="1549"/>
      <c r="BM72" s="819"/>
      <c r="BN72" s="338"/>
      <c r="BO72" s="1158"/>
    </row>
    <row r="73" spans="1:67" ht="24" customHeight="1" x14ac:dyDescent="0.35">
      <c r="A73" s="3741" t="s">
        <v>1691</v>
      </c>
      <c r="B73" s="3742"/>
      <c r="C73" s="3756"/>
      <c r="D73" s="111"/>
      <c r="E73" s="112"/>
      <c r="F73" s="112"/>
      <c r="G73" s="112"/>
      <c r="H73" s="113"/>
      <c r="I73" s="152"/>
      <c r="J73" s="137"/>
      <c r="K73" s="217"/>
      <c r="L73" s="111"/>
      <c r="M73" s="112"/>
      <c r="N73" s="112"/>
      <c r="O73" s="112"/>
      <c r="P73" s="113"/>
      <c r="Q73" s="152"/>
      <c r="R73" s="137"/>
      <c r="S73" s="217"/>
      <c r="T73" s="111"/>
      <c r="U73" s="112"/>
      <c r="V73" s="112"/>
      <c r="W73" s="112"/>
      <c r="X73" s="113"/>
      <c r="Y73" s="152"/>
      <c r="Z73" s="137"/>
      <c r="AA73" s="217"/>
      <c r="AB73" s="111"/>
      <c r="AC73" s="112"/>
      <c r="AD73" s="112"/>
      <c r="AE73" s="112"/>
      <c r="AF73" s="113"/>
      <c r="AG73" s="152"/>
      <c r="AH73" s="137"/>
      <c r="AI73" s="217"/>
      <c r="AJ73" s="111"/>
      <c r="AK73" s="112"/>
      <c r="AL73" s="112"/>
      <c r="AM73" s="112"/>
      <c r="AN73" s="113"/>
      <c r="AO73" s="152"/>
      <c r="AP73" s="137"/>
      <c r="AQ73" s="145"/>
      <c r="AR73" s="111"/>
      <c r="AS73" s="112"/>
      <c r="AT73" s="112"/>
      <c r="AU73" s="112"/>
      <c r="AV73" s="238"/>
      <c r="AW73" s="152"/>
      <c r="AX73" s="137"/>
      <c r="AY73" s="145"/>
      <c r="AZ73" s="111"/>
      <c r="BA73" s="112"/>
      <c r="BB73" s="112"/>
      <c r="BC73" s="112"/>
      <c r="BD73" s="238"/>
      <c r="BE73" s="152"/>
      <c r="BF73" s="137"/>
      <c r="BG73" s="217"/>
      <c r="BH73" s="111"/>
      <c r="BI73" s="112"/>
      <c r="BJ73" s="112"/>
      <c r="BK73" s="112"/>
      <c r="BL73" s="238"/>
      <c r="BM73" s="152"/>
      <c r="BN73" s="137"/>
      <c r="BO73" s="53"/>
    </row>
    <row r="74" spans="1:67" x14ac:dyDescent="0.35">
      <c r="A74" s="3763"/>
      <c r="B74" s="5" t="s">
        <v>1692</v>
      </c>
      <c r="C74" s="93" t="s">
        <v>1693</v>
      </c>
      <c r="D74" s="2926">
        <v>23</v>
      </c>
      <c r="E74" s="2927">
        <v>37</v>
      </c>
      <c r="F74" s="2927">
        <v>18</v>
      </c>
      <c r="G74" s="2927">
        <v>7</v>
      </c>
      <c r="H74" s="2928">
        <v>6</v>
      </c>
      <c r="I74" s="1175">
        <v>91</v>
      </c>
      <c r="J74" s="2928">
        <v>9</v>
      </c>
      <c r="K74" s="2929">
        <v>100</v>
      </c>
      <c r="L74" s="2926">
        <v>18</v>
      </c>
      <c r="M74" s="2927">
        <v>33</v>
      </c>
      <c r="N74" s="2927">
        <v>15</v>
      </c>
      <c r="O74" s="2927">
        <v>7</v>
      </c>
      <c r="P74" s="2928">
        <v>16</v>
      </c>
      <c r="Q74" s="1175">
        <v>89</v>
      </c>
      <c r="R74" s="2928">
        <v>4</v>
      </c>
      <c r="S74" s="2929">
        <v>93</v>
      </c>
      <c r="T74" s="2926">
        <v>12</v>
      </c>
      <c r="U74" s="2927">
        <v>29</v>
      </c>
      <c r="V74" s="2927">
        <v>42</v>
      </c>
      <c r="W74" s="2927">
        <v>43</v>
      </c>
      <c r="X74" s="2928">
        <v>13</v>
      </c>
      <c r="Y74" s="1175">
        <v>139</v>
      </c>
      <c r="Z74" s="2928">
        <v>5</v>
      </c>
      <c r="AA74" s="2929">
        <v>144</v>
      </c>
      <c r="AB74" s="383"/>
      <c r="AC74" s="384"/>
      <c r="AD74" s="384"/>
      <c r="AE74" s="384"/>
      <c r="AF74" s="350"/>
      <c r="AG74" s="385"/>
      <c r="AH74" s="350"/>
      <c r="AI74" s="2930"/>
      <c r="AJ74" s="383"/>
      <c r="AK74" s="384"/>
      <c r="AL74" s="384"/>
      <c r="AM74" s="384"/>
      <c r="AN74" s="350"/>
      <c r="AO74" s="385"/>
      <c r="AP74" s="350"/>
      <c r="AQ74" s="386"/>
      <c r="AR74" s="383"/>
      <c r="AS74" s="384"/>
      <c r="AT74" s="384"/>
      <c r="AU74" s="384"/>
      <c r="AV74" s="387"/>
      <c r="AW74" s="385"/>
      <c r="AX74" s="350"/>
      <c r="AY74" s="386"/>
      <c r="AZ74" s="383"/>
      <c r="BA74" s="384"/>
      <c r="BB74" s="384"/>
      <c r="BC74" s="384"/>
      <c r="BD74" s="387"/>
      <c r="BE74" s="385"/>
      <c r="BF74" s="350"/>
      <c r="BG74" s="2930"/>
      <c r="BH74" s="383"/>
      <c r="BI74" s="384"/>
      <c r="BJ74" s="384"/>
      <c r="BK74" s="384"/>
      <c r="BL74" s="387"/>
      <c r="BM74" s="385"/>
      <c r="BN74" s="350"/>
      <c r="BO74" s="388"/>
    </row>
    <row r="75" spans="1:67" x14ac:dyDescent="0.35">
      <c r="A75" s="3763"/>
      <c r="B75" s="5" t="s">
        <v>1694</v>
      </c>
      <c r="C75" s="93" t="s">
        <v>1693</v>
      </c>
      <c r="D75" s="2926">
        <v>0</v>
      </c>
      <c r="E75" s="2927">
        <v>0</v>
      </c>
      <c r="F75" s="2927">
        <v>0</v>
      </c>
      <c r="G75" s="2927">
        <v>0</v>
      </c>
      <c r="H75" s="2928">
        <v>0</v>
      </c>
      <c r="I75" s="1175">
        <v>0</v>
      </c>
      <c r="J75" s="2928">
        <v>0</v>
      </c>
      <c r="K75" s="2929">
        <v>0</v>
      </c>
      <c r="L75" s="2926">
        <v>0</v>
      </c>
      <c r="M75" s="2927">
        <v>0</v>
      </c>
      <c r="N75" s="2927">
        <v>0</v>
      </c>
      <c r="O75" s="2927">
        <v>0</v>
      </c>
      <c r="P75" s="2928">
        <v>0</v>
      </c>
      <c r="Q75" s="1175">
        <v>0</v>
      </c>
      <c r="R75" s="2928">
        <v>0</v>
      </c>
      <c r="S75" s="2929">
        <v>0</v>
      </c>
      <c r="T75" s="2926">
        <v>0</v>
      </c>
      <c r="U75" s="2927">
        <v>1</v>
      </c>
      <c r="V75" s="2927">
        <v>0</v>
      </c>
      <c r="W75" s="2927">
        <v>0</v>
      </c>
      <c r="X75" s="2928">
        <v>0</v>
      </c>
      <c r="Y75" s="1175">
        <v>1</v>
      </c>
      <c r="Z75" s="2928">
        <v>0</v>
      </c>
      <c r="AA75" s="2929">
        <v>1</v>
      </c>
      <c r="AB75" s="383"/>
      <c r="AC75" s="384"/>
      <c r="AD75" s="384"/>
      <c r="AE75" s="384"/>
      <c r="AF75" s="350"/>
      <c r="AG75" s="385"/>
      <c r="AH75" s="350"/>
      <c r="AI75" s="2930"/>
      <c r="AJ75" s="383"/>
      <c r="AK75" s="384"/>
      <c r="AL75" s="384"/>
      <c r="AM75" s="384"/>
      <c r="AN75" s="350"/>
      <c r="AO75" s="385"/>
      <c r="AP75" s="350"/>
      <c r="AQ75" s="386"/>
      <c r="AR75" s="383"/>
      <c r="AS75" s="384"/>
      <c r="AT75" s="384"/>
      <c r="AU75" s="384"/>
      <c r="AV75" s="387"/>
      <c r="AW75" s="385"/>
      <c r="AX75" s="350"/>
      <c r="AY75" s="386"/>
      <c r="AZ75" s="383"/>
      <c r="BA75" s="384"/>
      <c r="BB75" s="384"/>
      <c r="BC75" s="384"/>
      <c r="BD75" s="387"/>
      <c r="BE75" s="385"/>
      <c r="BF75" s="350"/>
      <c r="BG75" s="2930"/>
      <c r="BH75" s="383"/>
      <c r="BI75" s="384"/>
      <c r="BJ75" s="384"/>
      <c r="BK75" s="384"/>
      <c r="BL75" s="387"/>
      <c r="BM75" s="385"/>
      <c r="BN75" s="350"/>
      <c r="BO75" s="388"/>
    </row>
    <row r="76" spans="1:67" x14ac:dyDescent="0.35">
      <c r="A76" s="3763"/>
      <c r="B76" s="5" t="s">
        <v>1695</v>
      </c>
      <c r="C76" s="93" t="s">
        <v>1693</v>
      </c>
      <c r="D76" s="5">
        <v>29</v>
      </c>
      <c r="E76" s="2927">
        <v>15</v>
      </c>
      <c r="F76" s="2927">
        <v>27</v>
      </c>
      <c r="G76" s="2927">
        <v>7</v>
      </c>
      <c r="H76" s="2928">
        <v>9</v>
      </c>
      <c r="I76" s="1175">
        <v>87</v>
      </c>
      <c r="J76" s="2931">
        <v>2</v>
      </c>
      <c r="K76" s="2932">
        <v>89</v>
      </c>
      <c r="L76" s="5">
        <v>9</v>
      </c>
      <c r="M76" s="2927">
        <v>7</v>
      </c>
      <c r="N76" s="2927">
        <v>23</v>
      </c>
      <c r="O76" s="2927">
        <v>8</v>
      </c>
      <c r="P76" s="2928">
        <v>7</v>
      </c>
      <c r="Q76" s="1175">
        <v>54</v>
      </c>
      <c r="R76" s="2931">
        <v>2</v>
      </c>
      <c r="S76" s="2932">
        <v>56</v>
      </c>
      <c r="T76" s="5">
        <v>7</v>
      </c>
      <c r="U76" s="2927">
        <v>7</v>
      </c>
      <c r="V76" s="2927">
        <v>14</v>
      </c>
      <c r="W76" s="2927">
        <v>7</v>
      </c>
      <c r="X76" s="2928">
        <v>4</v>
      </c>
      <c r="Y76" s="1175">
        <v>39</v>
      </c>
      <c r="Z76" s="2928">
        <v>2</v>
      </c>
      <c r="AA76" s="2929">
        <v>41</v>
      </c>
      <c r="AB76" s="383"/>
      <c r="AC76" s="384"/>
      <c r="AD76" s="384"/>
      <c r="AE76" s="384"/>
      <c r="AF76" s="350"/>
      <c r="AG76" s="385"/>
      <c r="AH76" s="350"/>
      <c r="AI76" s="2930"/>
      <c r="AJ76" s="383"/>
      <c r="AK76" s="384"/>
      <c r="AL76" s="384"/>
      <c r="AM76" s="384"/>
      <c r="AN76" s="350"/>
      <c r="AO76" s="385"/>
      <c r="AP76" s="350"/>
      <c r="AQ76" s="386"/>
      <c r="AR76" s="383"/>
      <c r="AS76" s="384"/>
      <c r="AT76" s="384"/>
      <c r="AU76" s="384"/>
      <c r="AV76" s="387"/>
      <c r="AW76" s="385"/>
      <c r="AX76" s="350"/>
      <c r="AY76" s="386"/>
      <c r="AZ76" s="383"/>
      <c r="BA76" s="384"/>
      <c r="BB76" s="384"/>
      <c r="BC76" s="384"/>
      <c r="BD76" s="387"/>
      <c r="BE76" s="385"/>
      <c r="BF76" s="350"/>
      <c r="BG76" s="2930"/>
      <c r="BH76" s="383"/>
      <c r="BI76" s="384"/>
      <c r="BJ76" s="384"/>
      <c r="BK76" s="384"/>
      <c r="BL76" s="387"/>
      <c r="BM76" s="385"/>
      <c r="BN76" s="350"/>
      <c r="BO76" s="388"/>
    </row>
    <row r="77" spans="1:67" x14ac:dyDescent="0.35">
      <c r="A77" s="3763"/>
      <c r="B77" s="5" t="s">
        <v>1696</v>
      </c>
      <c r="C77" s="93" t="s">
        <v>1693</v>
      </c>
      <c r="D77" s="2926">
        <v>54</v>
      </c>
      <c r="E77" s="2927">
        <v>47</v>
      </c>
      <c r="F77" s="2927">
        <v>48</v>
      </c>
      <c r="G77" s="2927">
        <v>22</v>
      </c>
      <c r="H77" s="2928">
        <v>21</v>
      </c>
      <c r="I77" s="1175">
        <v>192</v>
      </c>
      <c r="J77" s="2928">
        <v>10</v>
      </c>
      <c r="K77" s="2929">
        <v>202</v>
      </c>
      <c r="L77" s="2926">
        <v>40</v>
      </c>
      <c r="M77" s="2927">
        <v>39</v>
      </c>
      <c r="N77" s="2927">
        <v>56</v>
      </c>
      <c r="O77" s="2927">
        <v>20</v>
      </c>
      <c r="P77" s="2928">
        <v>25</v>
      </c>
      <c r="Q77" s="1175">
        <v>180</v>
      </c>
      <c r="R77" s="2928">
        <v>10</v>
      </c>
      <c r="S77" s="2929">
        <v>190</v>
      </c>
      <c r="T77" s="2926">
        <v>8</v>
      </c>
      <c r="U77" s="2927">
        <v>23</v>
      </c>
      <c r="V77" s="2927">
        <v>66</v>
      </c>
      <c r="W77" s="2927">
        <v>23</v>
      </c>
      <c r="X77" s="2928">
        <v>38</v>
      </c>
      <c r="Y77" s="1175">
        <v>158</v>
      </c>
      <c r="Z77" s="2928">
        <v>9</v>
      </c>
      <c r="AA77" s="2929">
        <v>167</v>
      </c>
      <c r="AB77" s="383"/>
      <c r="AC77" s="384"/>
      <c r="AD77" s="384"/>
      <c r="AE77" s="384"/>
      <c r="AF77" s="350"/>
      <c r="AG77" s="385"/>
      <c r="AH77" s="350"/>
      <c r="AI77" s="2930"/>
      <c r="AJ77" s="383"/>
      <c r="AK77" s="384"/>
      <c r="AL77" s="384"/>
      <c r="AM77" s="384"/>
      <c r="AN77" s="350"/>
      <c r="AO77" s="385"/>
      <c r="AP77" s="350"/>
      <c r="AQ77" s="386"/>
      <c r="AR77" s="383"/>
      <c r="AS77" s="384"/>
      <c r="AT77" s="384"/>
      <c r="AU77" s="384"/>
      <c r="AV77" s="387"/>
      <c r="AW77" s="385"/>
      <c r="AX77" s="350"/>
      <c r="AY77" s="386"/>
      <c r="AZ77" s="383"/>
      <c r="BA77" s="384"/>
      <c r="BB77" s="384"/>
      <c r="BC77" s="384"/>
      <c r="BD77" s="387"/>
      <c r="BE77" s="385"/>
      <c r="BF77" s="350"/>
      <c r="BG77" s="2930"/>
      <c r="BH77" s="383"/>
      <c r="BI77" s="384"/>
      <c r="BJ77" s="384"/>
      <c r="BK77" s="384"/>
      <c r="BL77" s="387"/>
      <c r="BM77" s="385"/>
      <c r="BN77" s="350"/>
      <c r="BO77" s="388"/>
    </row>
    <row r="78" spans="1:67" ht="17.5" x14ac:dyDescent="0.35">
      <c r="A78" s="3763"/>
      <c r="B78" s="636" t="s">
        <v>1697</v>
      </c>
      <c r="C78" s="2234" t="s">
        <v>1693</v>
      </c>
      <c r="D78" s="2933">
        <v>92</v>
      </c>
      <c r="E78" s="2934">
        <v>99</v>
      </c>
      <c r="F78" s="2934">
        <v>113</v>
      </c>
      <c r="G78" s="2934">
        <v>41</v>
      </c>
      <c r="H78" s="2935">
        <v>17</v>
      </c>
      <c r="I78" s="2249">
        <v>362</v>
      </c>
      <c r="J78" s="2935">
        <v>7</v>
      </c>
      <c r="K78" s="2936">
        <v>369</v>
      </c>
      <c r="L78" s="2933">
        <v>30</v>
      </c>
      <c r="M78" s="2934">
        <v>92</v>
      </c>
      <c r="N78" s="2934">
        <v>80</v>
      </c>
      <c r="O78" s="2934">
        <v>45</v>
      </c>
      <c r="P78" s="2935">
        <v>41</v>
      </c>
      <c r="Q78" s="2249">
        <v>288</v>
      </c>
      <c r="R78" s="2935">
        <v>11</v>
      </c>
      <c r="S78" s="2936">
        <v>299</v>
      </c>
      <c r="T78" s="2933">
        <v>25</v>
      </c>
      <c r="U78" s="2934">
        <v>57</v>
      </c>
      <c r="V78" s="2934">
        <v>78</v>
      </c>
      <c r="W78" s="2934">
        <v>44</v>
      </c>
      <c r="X78" s="2935">
        <v>42</v>
      </c>
      <c r="Y78" s="2249">
        <v>246</v>
      </c>
      <c r="Z78" s="2935">
        <v>10</v>
      </c>
      <c r="AA78" s="2936">
        <v>256</v>
      </c>
      <c r="AB78" s="1651"/>
      <c r="AC78" s="2250"/>
      <c r="AD78" s="2250"/>
      <c r="AE78" s="2250"/>
      <c r="AF78" s="2251"/>
      <c r="AG78" s="2252"/>
      <c r="AH78" s="2251"/>
      <c r="AI78" s="2253"/>
      <c r="AJ78" s="1651"/>
      <c r="AK78" s="2250"/>
      <c r="AL78" s="2250"/>
      <c r="AM78" s="2250"/>
      <c r="AN78" s="2251"/>
      <c r="AO78" s="2252"/>
      <c r="AP78" s="2251"/>
      <c r="AQ78" s="2254"/>
      <c r="AR78" s="1651"/>
      <c r="AS78" s="2250"/>
      <c r="AT78" s="2250"/>
      <c r="AU78" s="2250"/>
      <c r="AV78" s="2255"/>
      <c r="AW78" s="2252"/>
      <c r="AX78" s="2251"/>
      <c r="AY78" s="2254"/>
      <c r="AZ78" s="1651"/>
      <c r="BA78" s="2250"/>
      <c r="BB78" s="2250"/>
      <c r="BC78" s="2250"/>
      <c r="BD78" s="2255"/>
      <c r="BE78" s="2252"/>
      <c r="BF78" s="2251"/>
      <c r="BG78" s="2253"/>
      <c r="BH78" s="1651"/>
      <c r="BI78" s="2250"/>
      <c r="BJ78" s="2250"/>
      <c r="BK78" s="2250"/>
      <c r="BL78" s="2255"/>
      <c r="BM78" s="2252"/>
      <c r="BN78" s="2251"/>
      <c r="BO78" s="2256"/>
    </row>
    <row r="79" spans="1:67" x14ac:dyDescent="0.35">
      <c r="A79" s="3763"/>
      <c r="B79" s="5" t="s">
        <v>1698</v>
      </c>
      <c r="C79" s="1286" t="s">
        <v>1693</v>
      </c>
      <c r="D79" s="2926">
        <v>198</v>
      </c>
      <c r="E79" s="2927">
        <v>198</v>
      </c>
      <c r="F79" s="2927">
        <v>206</v>
      </c>
      <c r="G79" s="2927">
        <v>77</v>
      </c>
      <c r="H79" s="2928">
        <v>53</v>
      </c>
      <c r="I79" s="1175">
        <v>732</v>
      </c>
      <c r="J79" s="2928">
        <v>28</v>
      </c>
      <c r="K79" s="2929">
        <v>760</v>
      </c>
      <c r="L79" s="2926">
        <v>97</v>
      </c>
      <c r="M79" s="2927">
        <v>171</v>
      </c>
      <c r="N79" s="2927">
        <v>174</v>
      </c>
      <c r="O79" s="2927">
        <v>80</v>
      </c>
      <c r="P79" s="2928">
        <v>89</v>
      </c>
      <c r="Q79" s="1175">
        <v>611</v>
      </c>
      <c r="R79" s="2928">
        <v>27</v>
      </c>
      <c r="S79" s="2929">
        <v>638</v>
      </c>
      <c r="T79" s="2926">
        <v>52</v>
      </c>
      <c r="U79" s="2927">
        <v>117</v>
      </c>
      <c r="V79" s="2927">
        <v>200</v>
      </c>
      <c r="W79" s="2927">
        <v>117</v>
      </c>
      <c r="X79" s="2928">
        <v>97</v>
      </c>
      <c r="Y79" s="1175">
        <v>583</v>
      </c>
      <c r="Z79" s="2928">
        <v>26</v>
      </c>
      <c r="AA79" s="2929">
        <v>609</v>
      </c>
      <c r="AB79" s="2227"/>
      <c r="AC79" s="2228"/>
      <c r="AD79" s="2228"/>
      <c r="AE79" s="2228"/>
      <c r="AF79" s="2229"/>
      <c r="AG79" s="2230"/>
      <c r="AH79" s="2229"/>
      <c r="AI79" s="2937"/>
      <c r="AJ79" s="2227"/>
      <c r="AK79" s="2228"/>
      <c r="AL79" s="2228"/>
      <c r="AM79" s="2228"/>
      <c r="AN79" s="2229"/>
      <c r="AO79" s="2230"/>
      <c r="AP79" s="2229"/>
      <c r="AQ79" s="2231"/>
      <c r="AR79" s="2227"/>
      <c r="AS79" s="2228"/>
      <c r="AT79" s="2228"/>
      <c r="AU79" s="2228"/>
      <c r="AV79" s="2232"/>
      <c r="AW79" s="2230"/>
      <c r="AX79" s="2229"/>
      <c r="AY79" s="2231"/>
      <c r="AZ79" s="2227"/>
      <c r="BA79" s="2228"/>
      <c r="BB79" s="2228"/>
      <c r="BC79" s="2228"/>
      <c r="BD79" s="2232"/>
      <c r="BE79" s="2230"/>
      <c r="BF79" s="2229"/>
      <c r="BG79" s="2937"/>
      <c r="BH79" s="383"/>
      <c r="BI79" s="384"/>
      <c r="BJ79" s="384"/>
      <c r="BK79" s="384"/>
      <c r="BL79" s="387"/>
      <c r="BM79" s="385"/>
      <c r="BN79" s="350"/>
      <c r="BO79" s="2233"/>
    </row>
    <row r="80" spans="1:67" ht="24" customHeight="1" x14ac:dyDescent="0.35">
      <c r="A80" s="3741" t="s">
        <v>1699</v>
      </c>
      <c r="B80" s="3742"/>
      <c r="C80" s="3756"/>
      <c r="D80" s="111"/>
      <c r="E80" s="112"/>
      <c r="F80" s="112"/>
      <c r="G80" s="112"/>
      <c r="H80" s="113"/>
      <c r="I80" s="152"/>
      <c r="J80" s="137"/>
      <c r="K80" s="217"/>
      <c r="L80" s="111"/>
      <c r="M80" s="112"/>
      <c r="N80" s="112"/>
      <c r="O80" s="112"/>
      <c r="P80" s="113"/>
      <c r="Q80" s="152"/>
      <c r="R80" s="137"/>
      <c r="S80" s="217"/>
      <c r="T80" s="111"/>
      <c r="U80" s="112"/>
      <c r="V80" s="112"/>
      <c r="W80" s="112"/>
      <c r="X80" s="113"/>
      <c r="Y80" s="152"/>
      <c r="Z80" s="137"/>
      <c r="AA80" s="217"/>
      <c r="AB80" s="436"/>
      <c r="AC80" s="437"/>
      <c r="AD80" s="437"/>
      <c r="AE80" s="437"/>
      <c r="AF80" s="438"/>
      <c r="AG80" s="931"/>
      <c r="AH80" s="932"/>
      <c r="AI80" s="933"/>
      <c r="AJ80" s="111"/>
      <c r="AK80" s="112"/>
      <c r="AL80" s="112"/>
      <c r="AM80" s="112"/>
      <c r="AN80" s="113"/>
      <c r="AO80" s="152"/>
      <c r="AP80" s="137"/>
      <c r="AQ80" s="145"/>
      <c r="AR80" s="111"/>
      <c r="AS80" s="112"/>
      <c r="AT80" s="112"/>
      <c r="AU80" s="112"/>
      <c r="AV80" s="238"/>
      <c r="AW80" s="152"/>
      <c r="AX80" s="137"/>
      <c r="AY80" s="145"/>
      <c r="AZ80" s="111"/>
      <c r="BA80" s="112"/>
      <c r="BB80" s="112"/>
      <c r="BC80" s="112"/>
      <c r="BD80" s="238"/>
      <c r="BE80" s="152"/>
      <c r="BF80" s="137"/>
      <c r="BG80" s="217"/>
      <c r="BH80" s="111"/>
      <c r="BI80" s="112"/>
      <c r="BJ80" s="112"/>
      <c r="BK80" s="112"/>
      <c r="BL80" s="238"/>
      <c r="BM80" s="152"/>
      <c r="BN80" s="137"/>
      <c r="BO80" s="53"/>
    </row>
    <row r="81" spans="1:67" x14ac:dyDescent="0.35">
      <c r="A81" s="2182" t="s">
        <v>1700</v>
      </c>
      <c r="B81" s="5" t="s">
        <v>1701</v>
      </c>
      <c r="C81" s="2694" t="s">
        <v>1702</v>
      </c>
      <c r="D81" s="129">
        <f t="shared" ref="D81:K81" si="0">D74+D75+D76</f>
        <v>52</v>
      </c>
      <c r="E81" s="130">
        <f t="shared" si="0"/>
        <v>52</v>
      </c>
      <c r="F81" s="130">
        <f t="shared" si="0"/>
        <v>45</v>
      </c>
      <c r="G81" s="130">
        <f t="shared" si="0"/>
        <v>14</v>
      </c>
      <c r="H81" s="131">
        <f t="shared" si="0"/>
        <v>15</v>
      </c>
      <c r="I81" s="1175">
        <f t="shared" si="0"/>
        <v>178</v>
      </c>
      <c r="J81" s="260">
        <f t="shared" si="0"/>
        <v>11</v>
      </c>
      <c r="K81" s="265">
        <f t="shared" si="0"/>
        <v>189</v>
      </c>
      <c r="L81" s="129">
        <v>27</v>
      </c>
      <c r="M81" s="130">
        <v>40</v>
      </c>
      <c r="N81" s="130">
        <v>38</v>
      </c>
      <c r="O81" s="130">
        <v>15</v>
      </c>
      <c r="P81" s="131">
        <v>23</v>
      </c>
      <c r="Q81" s="1175">
        <v>143</v>
      </c>
      <c r="R81" s="260">
        <v>6</v>
      </c>
      <c r="S81" s="265">
        <v>149</v>
      </c>
      <c r="T81" s="1844">
        <v>19</v>
      </c>
      <c r="U81" s="1845">
        <v>37</v>
      </c>
      <c r="V81" s="130">
        <v>56</v>
      </c>
      <c r="W81" s="130">
        <v>50</v>
      </c>
      <c r="X81" s="131">
        <v>17</v>
      </c>
      <c r="Y81" s="1175">
        <v>179</v>
      </c>
      <c r="Z81" s="260">
        <v>7</v>
      </c>
      <c r="AA81" s="265">
        <v>186</v>
      </c>
      <c r="AB81" s="206">
        <v>26</v>
      </c>
      <c r="AC81" s="207">
        <v>59</v>
      </c>
      <c r="AD81" s="207">
        <v>78</v>
      </c>
      <c r="AE81" s="207">
        <v>27</v>
      </c>
      <c r="AF81" s="125">
        <v>44</v>
      </c>
      <c r="AG81" s="213">
        <v>234</v>
      </c>
      <c r="AH81" s="214">
        <v>11</v>
      </c>
      <c r="AI81" s="920">
        <v>245</v>
      </c>
      <c r="AJ81" s="114">
        <v>32</v>
      </c>
      <c r="AK81" s="115">
        <v>35</v>
      </c>
      <c r="AL81" s="115">
        <v>38</v>
      </c>
      <c r="AM81" s="115">
        <v>13</v>
      </c>
      <c r="AN81" s="116">
        <v>23</v>
      </c>
      <c r="AO81" s="153">
        <v>141</v>
      </c>
      <c r="AP81" s="138">
        <v>3</v>
      </c>
      <c r="AQ81" s="146">
        <v>144</v>
      </c>
      <c r="AR81" s="114">
        <v>20</v>
      </c>
      <c r="AS81" s="115">
        <v>38</v>
      </c>
      <c r="AT81" s="115">
        <v>64</v>
      </c>
      <c r="AU81" s="115">
        <v>13</v>
      </c>
      <c r="AV81" s="230">
        <v>23</v>
      </c>
      <c r="AW81" s="153">
        <v>158</v>
      </c>
      <c r="AX81" s="138">
        <v>4</v>
      </c>
      <c r="AY81" s="146">
        <v>162</v>
      </c>
      <c r="AZ81" s="114">
        <v>29</v>
      </c>
      <c r="BA81" s="115">
        <v>35</v>
      </c>
      <c r="BB81" s="115">
        <v>89</v>
      </c>
      <c r="BC81" s="115">
        <v>26</v>
      </c>
      <c r="BD81" s="230">
        <v>19</v>
      </c>
      <c r="BE81" s="153">
        <v>198</v>
      </c>
      <c r="BF81" s="138">
        <v>11</v>
      </c>
      <c r="BG81" s="9">
        <v>209</v>
      </c>
      <c r="BH81" s="114">
        <v>9</v>
      </c>
      <c r="BI81" s="115">
        <v>24</v>
      </c>
      <c r="BJ81" s="115">
        <v>51</v>
      </c>
      <c r="BK81" s="115">
        <v>8</v>
      </c>
      <c r="BL81" s="230">
        <v>28</v>
      </c>
      <c r="BM81" s="153">
        <v>120</v>
      </c>
      <c r="BN81" s="138">
        <v>7</v>
      </c>
      <c r="BO81" s="13">
        <v>127</v>
      </c>
    </row>
    <row r="82" spans="1:67" s="6" customFormat="1" ht="24" customHeight="1" x14ac:dyDescent="0.35">
      <c r="A82" s="3741" t="s">
        <v>1703</v>
      </c>
      <c r="B82" s="3742"/>
      <c r="C82" s="3756"/>
      <c r="D82" s="111"/>
      <c r="E82" s="112"/>
      <c r="F82" s="112"/>
      <c r="G82" s="112"/>
      <c r="H82" s="113"/>
      <c r="I82" s="152"/>
      <c r="J82" s="137"/>
      <c r="K82" s="217"/>
      <c r="L82" s="111"/>
      <c r="M82" s="112"/>
      <c r="N82" s="112"/>
      <c r="O82" s="112"/>
      <c r="P82" s="113"/>
      <c r="Q82" s="152"/>
      <c r="R82" s="137"/>
      <c r="S82" s="217"/>
      <c r="T82" s="111"/>
      <c r="U82" s="112"/>
      <c r="V82" s="112"/>
      <c r="W82" s="112"/>
      <c r="X82" s="113"/>
      <c r="Y82" s="152"/>
      <c r="Z82" s="137"/>
      <c r="AA82" s="217"/>
      <c r="AB82" s="111"/>
      <c r="AC82" s="112"/>
      <c r="AD82" s="112"/>
      <c r="AE82" s="112"/>
      <c r="AF82" s="113"/>
      <c r="AG82" s="152"/>
      <c r="AH82" s="137"/>
      <c r="AI82" s="217"/>
      <c r="AJ82" s="111"/>
      <c r="AK82" s="112"/>
      <c r="AL82" s="112"/>
      <c r="AM82" s="112"/>
      <c r="AN82" s="113"/>
      <c r="AO82" s="152"/>
      <c r="AP82" s="137"/>
      <c r="AQ82" s="145"/>
      <c r="AR82" s="111"/>
      <c r="AS82" s="112"/>
      <c r="AT82" s="112"/>
      <c r="AU82" s="112"/>
      <c r="AV82" s="238"/>
      <c r="AW82" s="152"/>
      <c r="AX82" s="137"/>
      <c r="AY82" s="145"/>
      <c r="AZ82" s="111"/>
      <c r="BA82" s="112"/>
      <c r="BB82" s="112"/>
      <c r="BC82" s="112"/>
      <c r="BD82" s="238"/>
      <c r="BE82" s="152"/>
      <c r="BF82" s="137"/>
      <c r="BG82" s="217"/>
      <c r="BH82" s="111"/>
      <c r="BI82" s="112"/>
      <c r="BJ82" s="112"/>
      <c r="BK82" s="112"/>
      <c r="BL82" s="238"/>
      <c r="BM82" s="152"/>
      <c r="BN82" s="137"/>
      <c r="BO82" s="53"/>
    </row>
    <row r="83" spans="1:67" s="6" customFormat="1" ht="46.5" x14ac:dyDescent="0.35">
      <c r="A83" s="3763"/>
      <c r="B83" s="5" t="s">
        <v>1704</v>
      </c>
      <c r="C83" s="93" t="s">
        <v>1693</v>
      </c>
      <c r="D83" s="326"/>
      <c r="E83" s="354"/>
      <c r="F83" s="354"/>
      <c r="G83" s="354"/>
      <c r="H83" s="347"/>
      <c r="I83" s="1435"/>
      <c r="J83" s="299"/>
      <c r="K83" s="264"/>
      <c r="L83" s="326"/>
      <c r="M83" s="354"/>
      <c r="N83" s="354"/>
      <c r="O83" s="354"/>
      <c r="P83" s="347"/>
      <c r="Q83" s="1435"/>
      <c r="R83" s="299"/>
      <c r="S83" s="264"/>
      <c r="T83" s="326"/>
      <c r="U83" s="354"/>
      <c r="V83" s="354"/>
      <c r="W83" s="354"/>
      <c r="X83" s="347"/>
      <c r="Y83" s="1435"/>
      <c r="Z83" s="299"/>
      <c r="AA83" s="264"/>
      <c r="AB83" s="206">
        <v>5</v>
      </c>
      <c r="AC83" s="207">
        <v>16</v>
      </c>
      <c r="AD83" s="207">
        <v>21</v>
      </c>
      <c r="AE83" s="207">
        <v>5</v>
      </c>
      <c r="AF83" s="125">
        <v>11</v>
      </c>
      <c r="AG83" s="213">
        <v>58</v>
      </c>
      <c r="AH83" s="214">
        <v>3</v>
      </c>
      <c r="AI83" s="920">
        <v>61</v>
      </c>
      <c r="AJ83" s="114">
        <v>9</v>
      </c>
      <c r="AK83" s="115">
        <v>11</v>
      </c>
      <c r="AL83" s="115">
        <v>15</v>
      </c>
      <c r="AM83" s="115">
        <v>7</v>
      </c>
      <c r="AN83" s="116">
        <v>16</v>
      </c>
      <c r="AO83" s="153">
        <v>58</v>
      </c>
      <c r="AP83" s="138">
        <v>2</v>
      </c>
      <c r="AQ83" s="146">
        <v>60</v>
      </c>
      <c r="AR83" s="114">
        <v>12</v>
      </c>
      <c r="AS83" s="115">
        <v>11</v>
      </c>
      <c r="AT83" s="115">
        <v>21</v>
      </c>
      <c r="AU83" s="115">
        <v>4</v>
      </c>
      <c r="AV83" s="230">
        <v>6</v>
      </c>
      <c r="AW83" s="153">
        <v>54</v>
      </c>
      <c r="AX83" s="138">
        <v>2</v>
      </c>
      <c r="AY83" s="146">
        <v>56</v>
      </c>
      <c r="AZ83" s="304"/>
      <c r="BA83" s="305"/>
      <c r="BB83" s="305"/>
      <c r="BC83" s="305"/>
      <c r="BD83" s="812"/>
      <c r="BE83" s="1160"/>
      <c r="BF83" s="306"/>
      <c r="BG83" s="9">
        <v>209</v>
      </c>
      <c r="BH83" s="304"/>
      <c r="BI83" s="305"/>
      <c r="BJ83" s="305"/>
      <c r="BK83" s="305"/>
      <c r="BL83" s="812"/>
      <c r="BM83" s="1160"/>
      <c r="BN83" s="306"/>
      <c r="BO83" s="13">
        <v>127</v>
      </c>
    </row>
    <row r="84" spans="1:67" s="6" customFormat="1" x14ac:dyDescent="0.35">
      <c r="A84" s="3763"/>
      <c r="B84" s="5" t="s">
        <v>1705</v>
      </c>
      <c r="C84" s="93" t="s">
        <v>1693</v>
      </c>
      <c r="D84" s="326"/>
      <c r="E84" s="354"/>
      <c r="F84" s="354"/>
      <c r="G84" s="354"/>
      <c r="H84" s="347"/>
      <c r="I84" s="1435"/>
      <c r="J84" s="299"/>
      <c r="K84" s="264"/>
      <c r="L84" s="326"/>
      <c r="M84" s="354"/>
      <c r="N84" s="354"/>
      <c r="O84" s="354"/>
      <c r="P84" s="347"/>
      <c r="Q84" s="1435"/>
      <c r="R84" s="299"/>
      <c r="S84" s="264"/>
      <c r="T84" s="326"/>
      <c r="U84" s="354"/>
      <c r="V84" s="354"/>
      <c r="W84" s="354"/>
      <c r="X84" s="347"/>
      <c r="Y84" s="1435"/>
      <c r="Z84" s="299"/>
      <c r="AA84" s="264"/>
      <c r="AB84" s="206">
        <v>1</v>
      </c>
      <c r="AC84" s="207">
        <v>1</v>
      </c>
      <c r="AD84" s="207">
        <v>1</v>
      </c>
      <c r="AE84" s="207">
        <v>0</v>
      </c>
      <c r="AF84" s="125">
        <v>1</v>
      </c>
      <c r="AG84" s="213">
        <v>4</v>
      </c>
      <c r="AH84" s="214">
        <v>0</v>
      </c>
      <c r="AI84" s="920">
        <v>4</v>
      </c>
      <c r="AJ84" s="114">
        <v>0</v>
      </c>
      <c r="AK84" s="115">
        <v>0</v>
      </c>
      <c r="AL84" s="115">
        <v>2</v>
      </c>
      <c r="AM84" s="115">
        <v>0</v>
      </c>
      <c r="AN84" s="116">
        <v>0</v>
      </c>
      <c r="AO84" s="153">
        <v>2</v>
      </c>
      <c r="AP84" s="138">
        <v>0</v>
      </c>
      <c r="AQ84" s="146">
        <v>2</v>
      </c>
      <c r="AR84" s="114">
        <v>1</v>
      </c>
      <c r="AS84" s="115">
        <v>1</v>
      </c>
      <c r="AT84" s="115">
        <v>3</v>
      </c>
      <c r="AU84" s="115">
        <v>3</v>
      </c>
      <c r="AV84" s="230">
        <v>0</v>
      </c>
      <c r="AW84" s="153">
        <v>8</v>
      </c>
      <c r="AX84" s="138">
        <v>0</v>
      </c>
      <c r="AY84" s="146">
        <v>8</v>
      </c>
      <c r="AZ84" s="304"/>
      <c r="BA84" s="305"/>
      <c r="BB84" s="305"/>
      <c r="BC84" s="305"/>
      <c r="BD84" s="812"/>
      <c r="BE84" s="1160"/>
      <c r="BF84" s="306"/>
      <c r="BG84" s="2938"/>
      <c r="BH84" s="304"/>
      <c r="BI84" s="305"/>
      <c r="BJ84" s="305"/>
      <c r="BK84" s="305"/>
      <c r="BL84" s="812"/>
      <c r="BM84" s="1160"/>
      <c r="BN84" s="306"/>
      <c r="BO84" s="279"/>
    </row>
    <row r="85" spans="1:67" x14ac:dyDescent="0.35">
      <c r="A85" s="3763"/>
      <c r="B85" s="5" t="s">
        <v>1706</v>
      </c>
      <c r="C85" s="93" t="s">
        <v>1693</v>
      </c>
      <c r="D85" s="326"/>
      <c r="E85" s="354"/>
      <c r="F85" s="354"/>
      <c r="G85" s="354"/>
      <c r="H85" s="347"/>
      <c r="I85" s="1435"/>
      <c r="J85" s="299"/>
      <c r="K85" s="264"/>
      <c r="L85" s="326"/>
      <c r="M85" s="354"/>
      <c r="N85" s="354"/>
      <c r="O85" s="354"/>
      <c r="P85" s="347"/>
      <c r="Q85" s="1435"/>
      <c r="R85" s="299"/>
      <c r="S85" s="264"/>
      <c r="T85" s="326"/>
      <c r="U85" s="354"/>
      <c r="V85" s="354"/>
      <c r="W85" s="354"/>
      <c r="X85" s="347"/>
      <c r="Y85" s="1435"/>
      <c r="Z85" s="299"/>
      <c r="AA85" s="264"/>
      <c r="AB85" s="206">
        <v>19</v>
      </c>
      <c r="AC85" s="207">
        <v>35</v>
      </c>
      <c r="AD85" s="207">
        <v>50</v>
      </c>
      <c r="AE85" s="207">
        <v>20</v>
      </c>
      <c r="AF85" s="125">
        <v>31</v>
      </c>
      <c r="AG85" s="213">
        <v>155</v>
      </c>
      <c r="AH85" s="214">
        <v>8</v>
      </c>
      <c r="AI85" s="920">
        <v>163</v>
      </c>
      <c r="AJ85" s="114">
        <v>19</v>
      </c>
      <c r="AK85" s="115">
        <v>23</v>
      </c>
      <c r="AL85" s="115">
        <v>21</v>
      </c>
      <c r="AM85" s="115">
        <v>6</v>
      </c>
      <c r="AN85" s="116">
        <v>7</v>
      </c>
      <c r="AO85" s="153">
        <v>76</v>
      </c>
      <c r="AP85" s="138">
        <v>0</v>
      </c>
      <c r="AQ85" s="146">
        <v>76</v>
      </c>
      <c r="AR85" s="114">
        <v>7</v>
      </c>
      <c r="AS85" s="115">
        <v>23</v>
      </c>
      <c r="AT85" s="115">
        <v>37</v>
      </c>
      <c r="AU85" s="115">
        <v>3</v>
      </c>
      <c r="AV85" s="230">
        <v>17</v>
      </c>
      <c r="AW85" s="153">
        <v>87</v>
      </c>
      <c r="AX85" s="138">
        <v>1</v>
      </c>
      <c r="AY85" s="146">
        <v>88</v>
      </c>
      <c r="AZ85" s="304"/>
      <c r="BA85" s="305"/>
      <c r="BB85" s="305"/>
      <c r="BC85" s="305"/>
      <c r="BD85" s="812"/>
      <c r="BE85" s="1160"/>
      <c r="BF85" s="306"/>
      <c r="BG85" s="2938"/>
      <c r="BH85" s="304"/>
      <c r="BI85" s="305"/>
      <c r="BJ85" s="305"/>
      <c r="BK85" s="305"/>
      <c r="BL85" s="812"/>
      <c r="BM85" s="1160"/>
      <c r="BN85" s="306"/>
      <c r="BO85" s="279"/>
    </row>
    <row r="86" spans="1:67" x14ac:dyDescent="0.35">
      <c r="A86" s="3763"/>
      <c r="B86" s="5" t="s">
        <v>1707</v>
      </c>
      <c r="C86" s="93" t="s">
        <v>1693</v>
      </c>
      <c r="D86" s="326"/>
      <c r="E86" s="354"/>
      <c r="F86" s="354"/>
      <c r="G86" s="354"/>
      <c r="H86" s="347"/>
      <c r="I86" s="1435"/>
      <c r="J86" s="299"/>
      <c r="K86" s="264"/>
      <c r="L86" s="326"/>
      <c r="M86" s="354"/>
      <c r="N86" s="354"/>
      <c r="O86" s="354"/>
      <c r="P86" s="347"/>
      <c r="Q86" s="1435"/>
      <c r="R86" s="299"/>
      <c r="S86" s="264"/>
      <c r="T86" s="326"/>
      <c r="U86" s="354"/>
      <c r="V86" s="354"/>
      <c r="W86" s="354"/>
      <c r="X86" s="347"/>
      <c r="Y86" s="1435"/>
      <c r="Z86" s="299"/>
      <c r="AA86" s="264"/>
      <c r="AB86" s="206">
        <v>1</v>
      </c>
      <c r="AC86" s="207">
        <v>7</v>
      </c>
      <c r="AD86" s="207">
        <v>6</v>
      </c>
      <c r="AE86" s="207">
        <v>2</v>
      </c>
      <c r="AF86" s="125">
        <v>1</v>
      </c>
      <c r="AG86" s="213">
        <v>17</v>
      </c>
      <c r="AH86" s="214">
        <v>0</v>
      </c>
      <c r="AI86" s="920">
        <v>17</v>
      </c>
      <c r="AJ86" s="114">
        <v>4</v>
      </c>
      <c r="AK86" s="115">
        <v>1</v>
      </c>
      <c r="AL86" s="115">
        <v>0</v>
      </c>
      <c r="AM86" s="115">
        <v>0</v>
      </c>
      <c r="AN86" s="116">
        <v>0</v>
      </c>
      <c r="AO86" s="153">
        <v>5</v>
      </c>
      <c r="AP86" s="138">
        <v>1</v>
      </c>
      <c r="AQ86" s="146">
        <v>6</v>
      </c>
      <c r="AR86" s="114">
        <v>0</v>
      </c>
      <c r="AS86" s="115">
        <v>3</v>
      </c>
      <c r="AT86" s="115">
        <v>3</v>
      </c>
      <c r="AU86" s="115">
        <v>3</v>
      </c>
      <c r="AV86" s="230">
        <v>0</v>
      </c>
      <c r="AW86" s="153">
        <v>9</v>
      </c>
      <c r="AX86" s="138">
        <v>1</v>
      </c>
      <c r="AY86" s="146">
        <v>10</v>
      </c>
      <c r="AZ86" s="304"/>
      <c r="BA86" s="305"/>
      <c r="BB86" s="305"/>
      <c r="BC86" s="305"/>
      <c r="BD86" s="812"/>
      <c r="BE86" s="1160"/>
      <c r="BF86" s="306"/>
      <c r="BG86" s="2938"/>
      <c r="BH86" s="304"/>
      <c r="BI86" s="305"/>
      <c r="BJ86" s="305"/>
      <c r="BK86" s="305"/>
      <c r="BL86" s="812"/>
      <c r="BM86" s="1160"/>
      <c r="BN86" s="306"/>
      <c r="BO86" s="279"/>
    </row>
    <row r="87" spans="1:67" x14ac:dyDescent="0.35">
      <c r="A87" s="3763"/>
      <c r="B87" s="636" t="s">
        <v>1708</v>
      </c>
      <c r="C87" s="2234" t="s">
        <v>1693</v>
      </c>
      <c r="D87" s="1607"/>
      <c r="E87" s="2235"/>
      <c r="F87" s="2235"/>
      <c r="G87" s="2235"/>
      <c r="H87" s="757"/>
      <c r="I87" s="2236"/>
      <c r="J87" s="2237"/>
      <c r="K87" s="2238"/>
      <c r="L87" s="1607"/>
      <c r="M87" s="2235"/>
      <c r="N87" s="2235"/>
      <c r="O87" s="2235"/>
      <c r="P87" s="757"/>
      <c r="Q87" s="2236"/>
      <c r="R87" s="2237"/>
      <c r="S87" s="2238"/>
      <c r="T87" s="1607"/>
      <c r="U87" s="2235"/>
      <c r="V87" s="2235"/>
      <c r="W87" s="2235"/>
      <c r="X87" s="757"/>
      <c r="Y87" s="2236"/>
      <c r="Z87" s="2237"/>
      <c r="AA87" s="2238"/>
      <c r="AB87" s="2239">
        <v>50</v>
      </c>
      <c r="AC87" s="2240">
        <v>75</v>
      </c>
      <c r="AD87" s="2240">
        <v>173</v>
      </c>
      <c r="AE87" s="2240">
        <v>34</v>
      </c>
      <c r="AF87" s="2241">
        <v>34</v>
      </c>
      <c r="AG87" s="2242">
        <v>366</v>
      </c>
      <c r="AH87" s="2243">
        <v>13</v>
      </c>
      <c r="AI87" s="2244">
        <v>379</v>
      </c>
      <c r="AJ87" s="2215">
        <v>55</v>
      </c>
      <c r="AK87" s="2216">
        <v>60</v>
      </c>
      <c r="AL87" s="2216">
        <v>119</v>
      </c>
      <c r="AM87" s="2216">
        <v>23</v>
      </c>
      <c r="AN87" s="1232">
        <v>40</v>
      </c>
      <c r="AO87" s="2218">
        <v>297</v>
      </c>
      <c r="AP87" s="1807">
        <v>18</v>
      </c>
      <c r="AQ87" s="2219">
        <v>315</v>
      </c>
      <c r="AR87" s="2215">
        <v>28</v>
      </c>
      <c r="AS87" s="2216">
        <v>42</v>
      </c>
      <c r="AT87" s="2216">
        <v>87</v>
      </c>
      <c r="AU87" s="2216">
        <v>22</v>
      </c>
      <c r="AV87" s="2217">
        <v>20</v>
      </c>
      <c r="AW87" s="2218">
        <v>199</v>
      </c>
      <c r="AX87" s="1807">
        <v>11</v>
      </c>
      <c r="AY87" s="2219">
        <v>210</v>
      </c>
      <c r="AZ87" s="2245"/>
      <c r="BA87" s="1640"/>
      <c r="BB87" s="1640"/>
      <c r="BC87" s="1640"/>
      <c r="BD87" s="1641"/>
      <c r="BE87" s="2246"/>
      <c r="BF87" s="2247"/>
      <c r="BG87" s="2939">
        <v>182</v>
      </c>
      <c r="BH87" s="2245"/>
      <c r="BI87" s="1640"/>
      <c r="BJ87" s="1640"/>
      <c r="BK87" s="1640"/>
      <c r="BL87" s="1641"/>
      <c r="BM87" s="2246"/>
      <c r="BN87" s="2247"/>
      <c r="BO87" s="2940">
        <v>131</v>
      </c>
    </row>
    <row r="88" spans="1:67" ht="16" thickBot="1" x14ac:dyDescent="0.4">
      <c r="A88" s="3789"/>
      <c r="B88" s="14" t="s">
        <v>1698</v>
      </c>
      <c r="C88" s="94" t="s">
        <v>1693</v>
      </c>
      <c r="D88" s="428"/>
      <c r="E88" s="611"/>
      <c r="F88" s="611"/>
      <c r="G88" s="611"/>
      <c r="H88" s="250"/>
      <c r="I88" s="1436"/>
      <c r="J88" s="1437"/>
      <c r="K88" s="604"/>
      <c r="L88" s="428"/>
      <c r="M88" s="611"/>
      <c r="N88" s="611"/>
      <c r="O88" s="611"/>
      <c r="P88" s="250"/>
      <c r="Q88" s="1436"/>
      <c r="R88" s="1437"/>
      <c r="S88" s="604"/>
      <c r="T88" s="428"/>
      <c r="U88" s="611"/>
      <c r="V88" s="611"/>
      <c r="W88" s="611"/>
      <c r="X88" s="250"/>
      <c r="Y88" s="1436"/>
      <c r="Z88" s="1437"/>
      <c r="AA88" s="604"/>
      <c r="AB88" s="208">
        <v>76</v>
      </c>
      <c r="AC88" s="209">
        <v>134</v>
      </c>
      <c r="AD88" s="209">
        <v>251</v>
      </c>
      <c r="AE88" s="209">
        <v>61</v>
      </c>
      <c r="AF88" s="210">
        <v>78</v>
      </c>
      <c r="AG88" s="215">
        <v>600</v>
      </c>
      <c r="AH88" s="216">
        <v>24</v>
      </c>
      <c r="AI88" s="219">
        <v>624</v>
      </c>
      <c r="AJ88" s="135">
        <v>87</v>
      </c>
      <c r="AK88" s="136">
        <v>95</v>
      </c>
      <c r="AL88" s="136">
        <v>157</v>
      </c>
      <c r="AM88" s="136">
        <v>36</v>
      </c>
      <c r="AN88" s="220">
        <v>63</v>
      </c>
      <c r="AO88" s="225">
        <v>438</v>
      </c>
      <c r="AP88" s="226">
        <v>21</v>
      </c>
      <c r="AQ88" s="224">
        <v>459</v>
      </c>
      <c r="AR88" s="135">
        <v>48</v>
      </c>
      <c r="AS88" s="136">
        <v>80</v>
      </c>
      <c r="AT88" s="136">
        <v>151</v>
      </c>
      <c r="AU88" s="136">
        <v>35</v>
      </c>
      <c r="AV88" s="239">
        <v>43</v>
      </c>
      <c r="AW88" s="225">
        <v>357</v>
      </c>
      <c r="AX88" s="226">
        <v>15</v>
      </c>
      <c r="AY88" s="224">
        <v>372</v>
      </c>
      <c r="AZ88" s="221"/>
      <c r="BA88" s="222"/>
      <c r="BB88" s="222"/>
      <c r="BC88" s="222"/>
      <c r="BD88" s="240"/>
      <c r="BE88" s="227"/>
      <c r="BF88" s="223"/>
      <c r="BG88" s="61">
        <v>391</v>
      </c>
      <c r="BH88" s="221"/>
      <c r="BI88" s="222"/>
      <c r="BJ88" s="222"/>
      <c r="BK88" s="222"/>
      <c r="BL88" s="240"/>
      <c r="BM88" s="227"/>
      <c r="BN88" s="223"/>
      <c r="BO88" s="15">
        <v>258</v>
      </c>
    </row>
    <row r="89" spans="1:67" ht="16" thickTop="1" x14ac:dyDescent="0.35">
      <c r="A89" s="2201"/>
    </row>
    <row r="90" spans="1:67" x14ac:dyDescent="0.35">
      <c r="A90" s="3786" t="s">
        <v>1709</v>
      </c>
      <c r="B90" s="3786"/>
      <c r="C90" s="3786"/>
      <c r="I90" s="754"/>
    </row>
    <row r="91" spans="1:67" ht="65.5" customHeight="1" x14ac:dyDescent="0.35">
      <c r="A91" s="3786" t="s">
        <v>1710</v>
      </c>
      <c r="B91" s="3786"/>
      <c r="C91" s="3786"/>
      <c r="I91" s="754"/>
      <c r="Q91" s="9"/>
    </row>
    <row r="92" spans="1:67" ht="34" customHeight="1" x14ac:dyDescent="0.35">
      <c r="A92" s="3786" t="s">
        <v>1711</v>
      </c>
      <c r="B92" s="3786"/>
      <c r="C92" s="3786"/>
      <c r="I92" s="754"/>
    </row>
    <row r="93" spans="1:67" ht="29.5" customHeight="1" x14ac:dyDescent="0.35">
      <c r="A93" s="3786" t="s">
        <v>1712</v>
      </c>
      <c r="B93" s="3786"/>
      <c r="C93" s="3786"/>
      <c r="I93" s="754"/>
    </row>
    <row r="94" spans="1:67" ht="90" customHeight="1" x14ac:dyDescent="0.35">
      <c r="A94" s="3785" t="s">
        <v>1713</v>
      </c>
      <c r="B94" s="3786"/>
      <c r="C94" s="3786"/>
      <c r="I94" s="754"/>
    </row>
    <row r="95" spans="1:67" ht="15.65" customHeight="1" x14ac:dyDescent="0.35">
      <c r="A95" s="3787" t="s">
        <v>1714</v>
      </c>
      <c r="B95" s="3788"/>
      <c r="C95" s="3788"/>
      <c r="I95" s="754"/>
    </row>
    <row r="96" spans="1:67" x14ac:dyDescent="0.35">
      <c r="I96" s="754"/>
    </row>
    <row r="97" spans="8:9" x14ac:dyDescent="0.35">
      <c r="I97" s="754"/>
    </row>
    <row r="98" spans="8:9" x14ac:dyDescent="0.35">
      <c r="I98" s="73"/>
    </row>
    <row r="99" spans="8:9" x14ac:dyDescent="0.35">
      <c r="H99" s="754"/>
      <c r="I99" s="1953"/>
    </row>
  </sheetData>
  <sheetProtection formatCells="0" formatColumns="0" formatRows="0" insertColumns="0" insertRows="0" insertHyperlinks="0" deleteColumns="0" deleteRows="0" sort="0" autoFilter="0" pivotTables="0"/>
  <mergeCells count="62">
    <mergeCell ref="A94:C94"/>
    <mergeCell ref="A95:C95"/>
    <mergeCell ref="A82:C82"/>
    <mergeCell ref="A83:A88"/>
    <mergeCell ref="A90:C90"/>
    <mergeCell ref="A91:C91"/>
    <mergeCell ref="A92:C92"/>
    <mergeCell ref="A93:C93"/>
    <mergeCell ref="A80:C80"/>
    <mergeCell ref="AB62:AI62"/>
    <mergeCell ref="AJ62:AQ62"/>
    <mergeCell ref="AR62:AY62"/>
    <mergeCell ref="AZ62:BG62"/>
    <mergeCell ref="A65:C65"/>
    <mergeCell ref="A68:C68"/>
    <mergeCell ref="A71:C71"/>
    <mergeCell ref="A73:C73"/>
    <mergeCell ref="A74:A79"/>
    <mergeCell ref="BH62:BO62"/>
    <mergeCell ref="A64:C64"/>
    <mergeCell ref="A57:C57"/>
    <mergeCell ref="A60:C60"/>
    <mergeCell ref="A62:C62"/>
    <mergeCell ref="D62:K62"/>
    <mergeCell ref="L62:S62"/>
    <mergeCell ref="T62:AA62"/>
    <mergeCell ref="A56:C56"/>
    <mergeCell ref="A36:C36"/>
    <mergeCell ref="A37:A40"/>
    <mergeCell ref="B37:B38"/>
    <mergeCell ref="B39:B40"/>
    <mergeCell ref="A41:C41"/>
    <mergeCell ref="A42:A47"/>
    <mergeCell ref="B42:B43"/>
    <mergeCell ref="B44:B45"/>
    <mergeCell ref="B46:B47"/>
    <mergeCell ref="A48:C48"/>
    <mergeCell ref="A49:A51"/>
    <mergeCell ref="A52:C52"/>
    <mergeCell ref="A53:C53"/>
    <mergeCell ref="A54:A55"/>
    <mergeCell ref="A30:A35"/>
    <mergeCell ref="B30:B31"/>
    <mergeCell ref="B32:B33"/>
    <mergeCell ref="B34:B35"/>
    <mergeCell ref="A11:C11"/>
    <mergeCell ref="A12:C12"/>
    <mergeCell ref="A13:A15"/>
    <mergeCell ref="A16:C16"/>
    <mergeCell ref="A17:A22"/>
    <mergeCell ref="A23:C23"/>
    <mergeCell ref="A24:C24"/>
    <mergeCell ref="A25:A28"/>
    <mergeCell ref="B25:B26"/>
    <mergeCell ref="B27:B28"/>
    <mergeCell ref="A29:C29"/>
    <mergeCell ref="T9:AA9"/>
    <mergeCell ref="A1:C4"/>
    <mergeCell ref="A7:C7"/>
    <mergeCell ref="A9:C9"/>
    <mergeCell ref="D9:K9"/>
    <mergeCell ref="L9:S9"/>
  </mergeCells>
  <pageMargins left="0.70866141732283472" right="0.70866141732283472" top="0.74803149606299213" bottom="0.74803149606299213" header="0.31496062992125984" footer="0.31496062992125984"/>
  <pageSetup orientation="landscape" r:id="rId1"/>
  <drawing r:id="rId2"/>
  <legacy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7558519241921"/>
    <pageSetUpPr autoPageBreaks="0"/>
  </sheetPr>
  <dimension ref="A1:BO98"/>
  <sheetViews>
    <sheetView showGridLines="0" zoomScale="70" zoomScaleNormal="70" workbookViewId="0">
      <pane xSplit="3" topLeftCell="D1" activePane="topRight" state="frozen"/>
      <selection activeCell="B13" sqref="B13"/>
      <selection pane="topRight" activeCell="A6" sqref="A6"/>
    </sheetView>
  </sheetViews>
  <sheetFormatPr baseColWidth="10" defaultColWidth="10.83203125" defaultRowHeight="15.5" x14ac:dyDescent="0.35"/>
  <cols>
    <col min="1" max="1" width="11.58203125" style="39" customWidth="1"/>
    <col min="2" max="2" width="50.58203125" style="5" customWidth="1"/>
    <col min="3" max="3" width="35.58203125" style="5" customWidth="1"/>
    <col min="4" max="175" width="15.58203125" style="5" customWidth="1"/>
    <col min="176" max="16384" width="10.83203125" style="5"/>
  </cols>
  <sheetData>
    <row r="1" spans="1:27" ht="15.65" customHeight="1" x14ac:dyDescent="0.35">
      <c r="A1" s="3310" t="s">
        <v>1348</v>
      </c>
      <c r="B1" s="3310"/>
      <c r="C1" s="3310"/>
      <c r="D1" s="2907"/>
      <c r="E1" s="2907"/>
      <c r="F1" s="2907"/>
      <c r="G1" s="2907"/>
      <c r="H1" s="2907"/>
      <c r="I1" s="2907"/>
      <c r="J1" s="2907"/>
      <c r="K1" s="2907"/>
      <c r="L1" s="2907"/>
      <c r="M1" s="2907"/>
      <c r="N1" s="2907"/>
      <c r="O1" s="2907"/>
      <c r="P1" s="2907"/>
      <c r="Q1" s="2907"/>
      <c r="R1" s="2907"/>
      <c r="S1" s="2907"/>
      <c r="T1" s="36"/>
      <c r="U1" s="36"/>
      <c r="V1" s="36"/>
      <c r="W1" s="36"/>
      <c r="X1" s="36"/>
      <c r="Y1" s="36"/>
    </row>
    <row r="2" spans="1:27" ht="15.65" customHeight="1" x14ac:dyDescent="0.35">
      <c r="A2" s="3310"/>
      <c r="B2" s="3310"/>
      <c r="C2" s="3310"/>
      <c r="D2" s="2907"/>
      <c r="E2" s="2907"/>
      <c r="F2" s="2907"/>
      <c r="G2" s="2907"/>
      <c r="H2" s="2907"/>
      <c r="I2" s="2907"/>
      <c r="J2" s="2907"/>
      <c r="K2" s="2907"/>
      <c r="L2" s="2907"/>
      <c r="M2" s="2907"/>
      <c r="N2" s="2907"/>
      <c r="O2" s="2907"/>
      <c r="P2" s="2907"/>
      <c r="Q2" s="2907"/>
      <c r="R2" s="2907"/>
      <c r="S2" s="2907"/>
      <c r="T2" s="36"/>
      <c r="U2" s="36"/>
      <c r="V2" s="36"/>
      <c r="W2" s="36"/>
      <c r="X2" s="36"/>
      <c r="Y2" s="36"/>
    </row>
    <row r="3" spans="1:27" ht="15.65" customHeight="1" x14ac:dyDescent="0.35">
      <c r="A3" s="3310"/>
      <c r="B3" s="3310"/>
      <c r="C3" s="3310"/>
      <c r="D3" s="2907"/>
      <c r="E3" s="2907"/>
      <c r="F3" s="2907"/>
      <c r="G3" s="2907"/>
      <c r="H3" s="2907"/>
      <c r="I3" s="2907"/>
      <c r="J3" s="2907"/>
      <c r="K3" s="2907"/>
      <c r="L3" s="2907"/>
      <c r="M3" s="2907"/>
      <c r="N3" s="2907"/>
      <c r="O3" s="2907"/>
      <c r="P3" s="2907"/>
      <c r="Q3" s="2907"/>
      <c r="R3" s="2907"/>
      <c r="S3" s="2907"/>
      <c r="T3" s="36"/>
      <c r="U3" s="36"/>
      <c r="V3" s="36"/>
      <c r="W3" s="36"/>
      <c r="X3" s="36"/>
      <c r="Y3" s="36"/>
    </row>
    <row r="4" spans="1:27" ht="15.65" customHeight="1" x14ac:dyDescent="0.35">
      <c r="A4" s="3310"/>
      <c r="B4" s="3310"/>
      <c r="C4" s="3310"/>
      <c r="D4" s="2907"/>
      <c r="E4" s="2907"/>
      <c r="F4" s="2907"/>
      <c r="G4" s="2907"/>
      <c r="H4" s="2907"/>
      <c r="I4" s="2907"/>
      <c r="J4" s="2907"/>
      <c r="K4" s="2907"/>
      <c r="L4" s="2907"/>
      <c r="M4" s="2907"/>
      <c r="N4" s="2907"/>
      <c r="O4" s="2907"/>
      <c r="P4" s="2907"/>
      <c r="Q4" s="2907"/>
      <c r="R4" s="2907"/>
      <c r="S4" s="2907"/>
      <c r="T4" s="36"/>
      <c r="U4" s="36"/>
      <c r="V4" s="36"/>
      <c r="W4" s="36"/>
      <c r="X4" s="36"/>
      <c r="Y4" s="36"/>
    </row>
    <row r="5" spans="1:27" ht="15.65" customHeight="1" x14ac:dyDescent="0.35">
      <c r="D5" s="36"/>
      <c r="E5" s="36"/>
      <c r="F5" s="36"/>
      <c r="G5" s="36"/>
      <c r="H5" s="36"/>
      <c r="I5" s="36"/>
      <c r="J5" s="36"/>
      <c r="K5" s="36"/>
      <c r="L5" s="36"/>
      <c r="M5" s="36"/>
      <c r="N5" s="36"/>
      <c r="O5" s="36"/>
      <c r="P5" s="36"/>
      <c r="Q5" s="36"/>
      <c r="R5" s="36"/>
      <c r="S5" s="36"/>
      <c r="T5" s="36"/>
      <c r="U5" s="36"/>
      <c r="V5" s="36"/>
      <c r="W5" s="36"/>
      <c r="X5" s="36"/>
      <c r="Y5" s="36"/>
    </row>
    <row r="6" spans="1:27" ht="15.65" customHeight="1" x14ac:dyDescent="0.35">
      <c r="D6" s="36"/>
      <c r="E6" s="36"/>
      <c r="F6" s="36"/>
      <c r="G6" s="36"/>
      <c r="H6" s="36"/>
      <c r="I6" s="36"/>
      <c r="J6" s="36"/>
      <c r="K6" s="36"/>
      <c r="L6" s="36"/>
      <c r="M6" s="36"/>
      <c r="N6" s="36"/>
      <c r="O6" s="36"/>
      <c r="P6" s="36"/>
      <c r="Q6" s="36"/>
      <c r="R6" s="36"/>
      <c r="S6" s="36"/>
      <c r="T6" s="36"/>
      <c r="U6" s="36"/>
      <c r="V6" s="36"/>
      <c r="W6" s="36"/>
      <c r="X6" s="36"/>
      <c r="Y6" s="36"/>
    </row>
    <row r="7" spans="1:27" ht="31.5" customHeight="1" x14ac:dyDescent="0.35">
      <c r="A7" s="3375" t="s">
        <v>2775</v>
      </c>
      <c r="B7" s="3375"/>
      <c r="C7" s="3375"/>
      <c r="D7" s="400"/>
      <c r="E7" s="402"/>
      <c r="F7" s="402"/>
      <c r="G7" s="400"/>
      <c r="H7" s="400"/>
      <c r="I7" s="400"/>
      <c r="J7" s="400"/>
      <c r="K7" s="400"/>
      <c r="L7" s="400"/>
      <c r="M7" s="402"/>
      <c r="N7" s="402"/>
      <c r="O7" s="400"/>
      <c r="P7" s="400"/>
      <c r="Q7" s="400"/>
      <c r="R7" s="400"/>
      <c r="S7" s="400"/>
      <c r="T7" s="36"/>
      <c r="U7" s="36"/>
      <c r="V7" s="36"/>
      <c r="W7" s="36"/>
      <c r="X7" s="36"/>
      <c r="Y7" s="36"/>
    </row>
    <row r="8" spans="1:27" ht="15.65" customHeight="1" thickBot="1" x14ac:dyDescent="0.4">
      <c r="D8" s="36"/>
      <c r="E8" s="36"/>
      <c r="F8" s="36"/>
      <c r="G8" s="36"/>
      <c r="H8" s="36"/>
      <c r="I8" s="36"/>
      <c r="J8" s="36"/>
      <c r="K8" s="36"/>
      <c r="L8" s="36"/>
      <c r="M8" s="36"/>
      <c r="N8" s="36"/>
      <c r="O8" s="36"/>
      <c r="P8" s="36"/>
      <c r="Q8" s="36"/>
      <c r="R8" s="36"/>
      <c r="S8" s="36"/>
      <c r="T8" s="36"/>
      <c r="U8" s="36"/>
      <c r="V8" s="36"/>
      <c r="W8" s="36"/>
      <c r="X8" s="36"/>
      <c r="Y8" s="36"/>
    </row>
    <row r="9" spans="1:27" ht="30" customHeight="1" thickTop="1" x14ac:dyDescent="0.35">
      <c r="A9" s="3603" t="s">
        <v>1349</v>
      </c>
      <c r="B9" s="3604"/>
      <c r="C9" s="3604"/>
      <c r="D9" s="3764">
        <v>2025</v>
      </c>
      <c r="E9" s="3765"/>
      <c r="F9" s="3765"/>
      <c r="G9" s="3765"/>
      <c r="H9" s="3765"/>
      <c r="I9" s="3765"/>
      <c r="J9" s="3765"/>
      <c r="K9" s="3766"/>
      <c r="L9" s="3764">
        <v>2024</v>
      </c>
      <c r="M9" s="3765"/>
      <c r="N9" s="3765"/>
      <c r="O9" s="3765"/>
      <c r="P9" s="3765"/>
      <c r="Q9" s="3765"/>
      <c r="R9" s="3765"/>
      <c r="S9" s="3766"/>
      <c r="T9" s="3764">
        <v>2023</v>
      </c>
      <c r="U9" s="3765"/>
      <c r="V9" s="3765"/>
      <c r="W9" s="3765"/>
      <c r="X9" s="3765"/>
      <c r="Y9" s="3765"/>
      <c r="Z9" s="3765"/>
      <c r="AA9" s="3766"/>
    </row>
    <row r="10" spans="1:27" ht="40" customHeight="1" x14ac:dyDescent="0.35">
      <c r="A10" s="60" t="s">
        <v>1350</v>
      </c>
      <c r="B10" s="243" t="s">
        <v>1351</v>
      </c>
      <c r="C10" s="243" t="s">
        <v>1352</v>
      </c>
      <c r="D10" s="2842" t="s">
        <v>1353</v>
      </c>
      <c r="E10" s="2843" t="s">
        <v>1354</v>
      </c>
      <c r="F10" s="2843" t="s">
        <v>1355</v>
      </c>
      <c r="G10" s="2843" t="s">
        <v>1356</v>
      </c>
      <c r="H10" s="2844" t="s">
        <v>1395</v>
      </c>
      <c r="I10" s="2845" t="s">
        <v>1316</v>
      </c>
      <c r="J10" s="2846" t="s">
        <v>1317</v>
      </c>
      <c r="K10" s="2847" t="s">
        <v>1642</v>
      </c>
      <c r="L10" s="2842" t="s">
        <v>1353</v>
      </c>
      <c r="M10" s="2843" t="s">
        <v>1354</v>
      </c>
      <c r="N10" s="2843" t="s">
        <v>1355</v>
      </c>
      <c r="O10" s="2843" t="s">
        <v>1356</v>
      </c>
      <c r="P10" s="2844" t="s">
        <v>1395</v>
      </c>
      <c r="Q10" s="2845" t="s">
        <v>1316</v>
      </c>
      <c r="R10" s="2846" t="s">
        <v>1317</v>
      </c>
      <c r="S10" s="2847" t="s">
        <v>1642</v>
      </c>
      <c r="T10" s="2842" t="s">
        <v>1353</v>
      </c>
      <c r="U10" s="2843" t="s">
        <v>1354</v>
      </c>
      <c r="V10" s="2843" t="s">
        <v>1355</v>
      </c>
      <c r="W10" s="2843" t="s">
        <v>1356</v>
      </c>
      <c r="X10" s="2844" t="s">
        <v>1395</v>
      </c>
      <c r="Y10" s="2845" t="s">
        <v>1316</v>
      </c>
      <c r="Z10" s="2846" t="s">
        <v>1317</v>
      </c>
      <c r="AA10" s="2847" t="s">
        <v>1642</v>
      </c>
    </row>
    <row r="11" spans="1:27" ht="27" customHeight="1" x14ac:dyDescent="0.35">
      <c r="A11" s="3744" t="s">
        <v>1643</v>
      </c>
      <c r="B11" s="3745"/>
      <c r="C11" s="3745"/>
      <c r="D11" s="2908"/>
      <c r="E11" s="2909"/>
      <c r="F11" s="2909"/>
      <c r="G11" s="2909"/>
      <c r="H11" s="2910"/>
      <c r="I11" s="2911"/>
      <c r="J11" s="2912"/>
      <c r="K11" s="2913"/>
      <c r="L11" s="2908"/>
      <c r="M11" s="2909"/>
      <c r="N11" s="2909"/>
      <c r="O11" s="2909"/>
      <c r="P11" s="2910"/>
      <c r="Q11" s="2911"/>
      <c r="R11" s="2912"/>
      <c r="S11" s="2913"/>
      <c r="T11" s="2908"/>
      <c r="U11" s="2909"/>
      <c r="V11" s="2909"/>
      <c r="W11" s="2909"/>
      <c r="X11" s="2910"/>
      <c r="Y11" s="2911"/>
      <c r="Z11" s="2912"/>
      <c r="AA11" s="2914"/>
    </row>
    <row r="12" spans="1:27" ht="24" customHeight="1" x14ac:dyDescent="0.35">
      <c r="A12" s="3741" t="s">
        <v>711</v>
      </c>
      <c r="B12" s="3742"/>
      <c r="C12" s="3742"/>
      <c r="D12" s="477"/>
      <c r="E12" s="478"/>
      <c r="F12" s="478"/>
      <c r="G12" s="478"/>
      <c r="H12" s="566"/>
      <c r="I12" s="484"/>
      <c r="J12" s="479"/>
      <c r="K12" s="634"/>
      <c r="L12" s="477"/>
      <c r="M12" s="478"/>
      <c r="N12" s="478"/>
      <c r="O12" s="478"/>
      <c r="P12" s="566"/>
      <c r="Q12" s="484"/>
      <c r="R12" s="479"/>
      <c r="S12" s="634"/>
      <c r="T12" s="477"/>
      <c r="U12" s="478"/>
      <c r="V12" s="478"/>
      <c r="W12" s="478"/>
      <c r="X12" s="566"/>
      <c r="Y12" s="484"/>
      <c r="Z12" s="479"/>
      <c r="AA12" s="447"/>
    </row>
    <row r="13" spans="1:27" ht="47.25" customHeight="1" x14ac:dyDescent="0.35">
      <c r="A13" s="3771" t="s">
        <v>1644</v>
      </c>
      <c r="B13" s="918" t="s">
        <v>1645</v>
      </c>
      <c r="C13" s="43" t="s">
        <v>1646</v>
      </c>
      <c r="D13" s="594">
        <v>0</v>
      </c>
      <c r="E13" s="587">
        <v>0</v>
      </c>
      <c r="F13" s="587">
        <v>0</v>
      </c>
      <c r="G13" s="587">
        <v>0</v>
      </c>
      <c r="H13" s="588">
        <v>0</v>
      </c>
      <c r="I13" s="591">
        <v>0</v>
      </c>
      <c r="J13" s="592">
        <v>0</v>
      </c>
      <c r="K13" s="789">
        <v>0</v>
      </c>
      <c r="L13" s="594">
        <v>0</v>
      </c>
      <c r="M13" s="587">
        <v>0</v>
      </c>
      <c r="N13" s="587">
        <v>0</v>
      </c>
      <c r="O13" s="587">
        <v>0</v>
      </c>
      <c r="P13" s="588">
        <v>0</v>
      </c>
      <c r="Q13" s="591">
        <v>0</v>
      </c>
      <c r="R13" s="592">
        <v>0</v>
      </c>
      <c r="S13" s="789">
        <v>0</v>
      </c>
      <c r="T13" s="594">
        <v>0</v>
      </c>
      <c r="U13" s="587">
        <v>1</v>
      </c>
      <c r="V13" s="587">
        <v>1</v>
      </c>
      <c r="W13" s="587">
        <v>0</v>
      </c>
      <c r="X13" s="588">
        <v>0</v>
      </c>
      <c r="Y13" s="591">
        <v>2</v>
      </c>
      <c r="Z13" s="592">
        <v>0</v>
      </c>
      <c r="AA13" s="92">
        <v>2</v>
      </c>
    </row>
    <row r="14" spans="1:27" ht="31" x14ac:dyDescent="0.35">
      <c r="A14" s="3771"/>
      <c r="B14" s="55" t="s">
        <v>1647</v>
      </c>
      <c r="C14" s="55" t="s">
        <v>1646</v>
      </c>
      <c r="D14" s="3022">
        <v>0</v>
      </c>
      <c r="E14" s="3023">
        <v>0</v>
      </c>
      <c r="F14" s="3023">
        <v>0</v>
      </c>
      <c r="G14" s="3023">
        <v>0</v>
      </c>
      <c r="H14" s="3024">
        <v>0</v>
      </c>
      <c r="I14" s="3025">
        <v>0</v>
      </c>
      <c r="J14" s="3026">
        <v>0</v>
      </c>
      <c r="K14" s="3027">
        <v>0</v>
      </c>
      <c r="L14" s="3022">
        <v>0</v>
      </c>
      <c r="M14" s="3023">
        <v>0</v>
      </c>
      <c r="N14" s="3023">
        <v>0</v>
      </c>
      <c r="O14" s="3023">
        <v>0</v>
      </c>
      <c r="P14" s="3024">
        <v>0</v>
      </c>
      <c r="Q14" s="3025">
        <v>0</v>
      </c>
      <c r="R14" s="3026">
        <v>0</v>
      </c>
      <c r="S14" s="3027">
        <v>0</v>
      </c>
      <c r="T14" s="3022">
        <v>0</v>
      </c>
      <c r="U14" s="3023">
        <v>0</v>
      </c>
      <c r="V14" s="3023">
        <v>0</v>
      </c>
      <c r="W14" s="3023">
        <v>0</v>
      </c>
      <c r="X14" s="3024">
        <v>0</v>
      </c>
      <c r="Y14" s="3025">
        <v>0</v>
      </c>
      <c r="Z14" s="3026">
        <v>0</v>
      </c>
      <c r="AA14" s="835">
        <v>0</v>
      </c>
    </row>
    <row r="15" spans="1:27" ht="31" x14ac:dyDescent="0.35">
      <c r="A15" s="3771"/>
      <c r="B15" s="5" t="s">
        <v>1648</v>
      </c>
      <c r="C15" s="5" t="s">
        <v>1646</v>
      </c>
      <c r="D15" s="578">
        <v>0</v>
      </c>
      <c r="E15" s="510">
        <v>0</v>
      </c>
      <c r="F15" s="510">
        <v>0</v>
      </c>
      <c r="G15" s="510">
        <v>0</v>
      </c>
      <c r="H15" s="600">
        <v>0</v>
      </c>
      <c r="I15" s="601">
        <v>0</v>
      </c>
      <c r="J15" s="602">
        <v>0</v>
      </c>
      <c r="K15" s="2121">
        <v>0</v>
      </c>
      <c r="L15" s="578">
        <v>0</v>
      </c>
      <c r="M15" s="510">
        <v>0</v>
      </c>
      <c r="N15" s="510">
        <v>0</v>
      </c>
      <c r="O15" s="510">
        <v>0</v>
      </c>
      <c r="P15" s="600">
        <v>0</v>
      </c>
      <c r="Q15" s="601">
        <v>0</v>
      </c>
      <c r="R15" s="602">
        <v>0</v>
      </c>
      <c r="S15" s="2121">
        <v>0</v>
      </c>
      <c r="T15" s="578">
        <v>0</v>
      </c>
      <c r="U15" s="510">
        <v>1</v>
      </c>
      <c r="V15" s="510">
        <v>1</v>
      </c>
      <c r="W15" s="510">
        <v>0</v>
      </c>
      <c r="X15" s="600">
        <v>0</v>
      </c>
      <c r="Y15" s="601">
        <v>2</v>
      </c>
      <c r="Z15" s="602">
        <v>0</v>
      </c>
      <c r="AA15" s="93">
        <v>2</v>
      </c>
    </row>
    <row r="16" spans="1:27" ht="20.149999999999999" customHeight="1" x14ac:dyDescent="0.35">
      <c r="A16" s="3757" t="s">
        <v>1649</v>
      </c>
      <c r="B16" s="3758" t="s">
        <v>60</v>
      </c>
      <c r="C16" s="3758"/>
      <c r="D16" s="886"/>
      <c r="E16" s="881"/>
      <c r="F16" s="881"/>
      <c r="G16" s="881"/>
      <c r="H16" s="902"/>
      <c r="I16" s="883"/>
      <c r="J16" s="884"/>
      <c r="K16" s="900"/>
      <c r="L16" s="886"/>
      <c r="M16" s="881"/>
      <c r="N16" s="881"/>
      <c r="O16" s="881"/>
      <c r="P16" s="902"/>
      <c r="Q16" s="883"/>
      <c r="R16" s="884"/>
      <c r="S16" s="900"/>
      <c r="T16" s="886"/>
      <c r="U16" s="881"/>
      <c r="V16" s="881"/>
      <c r="W16" s="881"/>
      <c r="X16" s="902"/>
      <c r="Y16" s="883"/>
      <c r="Z16" s="884"/>
      <c r="AA16" s="879"/>
    </row>
    <row r="17" spans="1:60" ht="51" customHeight="1" x14ac:dyDescent="0.35">
      <c r="A17" s="3771" t="s">
        <v>1644</v>
      </c>
      <c r="B17" s="5" t="s">
        <v>1650</v>
      </c>
      <c r="C17" s="5" t="s">
        <v>1651</v>
      </c>
      <c r="D17" s="578">
        <v>0</v>
      </c>
      <c r="E17" s="510">
        <v>0</v>
      </c>
      <c r="F17" s="510">
        <v>0</v>
      </c>
      <c r="G17" s="510">
        <v>0</v>
      </c>
      <c r="H17" s="600">
        <v>0</v>
      </c>
      <c r="I17" s="601">
        <v>0</v>
      </c>
      <c r="J17" s="602">
        <v>0</v>
      </c>
      <c r="K17" s="2121">
        <v>0</v>
      </c>
      <c r="L17" s="578">
        <v>0</v>
      </c>
      <c r="M17" s="510">
        <v>0</v>
      </c>
      <c r="N17" s="510">
        <v>0</v>
      </c>
      <c r="O17" s="510">
        <v>0</v>
      </c>
      <c r="P17" s="600">
        <v>0</v>
      </c>
      <c r="Q17" s="601">
        <v>0</v>
      </c>
      <c r="R17" s="602">
        <v>0</v>
      </c>
      <c r="S17" s="2121">
        <v>0</v>
      </c>
      <c r="T17" s="578">
        <v>0</v>
      </c>
      <c r="U17" s="510">
        <v>0</v>
      </c>
      <c r="V17" s="510">
        <v>1</v>
      </c>
      <c r="W17" s="510">
        <v>0</v>
      </c>
      <c r="X17" s="600">
        <v>0</v>
      </c>
      <c r="Y17" s="601">
        <v>1</v>
      </c>
      <c r="Z17" s="602">
        <v>0</v>
      </c>
      <c r="AA17" s="93">
        <v>2</v>
      </c>
    </row>
    <row r="18" spans="1:60" ht="57" customHeight="1" x14ac:dyDescent="0.35">
      <c r="A18" s="3771"/>
      <c r="B18" s="5" t="s">
        <v>1652</v>
      </c>
      <c r="C18" s="5" t="s">
        <v>1385</v>
      </c>
      <c r="D18" s="772">
        <v>0</v>
      </c>
      <c r="E18" s="724">
        <v>0</v>
      </c>
      <c r="F18" s="724">
        <v>0</v>
      </c>
      <c r="G18" s="724">
        <v>0</v>
      </c>
      <c r="H18" s="773">
        <v>0</v>
      </c>
      <c r="I18" s="774">
        <v>0</v>
      </c>
      <c r="J18" s="760">
        <v>0</v>
      </c>
      <c r="K18" s="789">
        <v>0</v>
      </c>
      <c r="L18" s="772">
        <v>0</v>
      </c>
      <c r="M18" s="724">
        <v>0</v>
      </c>
      <c r="N18" s="724">
        <v>0</v>
      </c>
      <c r="O18" s="724">
        <v>0</v>
      </c>
      <c r="P18" s="773">
        <v>0</v>
      </c>
      <c r="Q18" s="774">
        <v>0</v>
      </c>
      <c r="R18" s="760">
        <v>0</v>
      </c>
      <c r="S18" s="789">
        <v>0</v>
      </c>
      <c r="T18" s="772">
        <v>0</v>
      </c>
      <c r="U18" s="724">
        <v>0</v>
      </c>
      <c r="V18" s="724">
        <v>110365</v>
      </c>
      <c r="W18" s="724">
        <v>0</v>
      </c>
      <c r="X18" s="773">
        <v>0</v>
      </c>
      <c r="Y18" s="774">
        <v>110365</v>
      </c>
      <c r="Z18" s="760">
        <v>0</v>
      </c>
      <c r="AA18" s="255">
        <v>110365</v>
      </c>
    </row>
    <row r="19" spans="1:60" ht="60" customHeight="1" x14ac:dyDescent="0.35">
      <c r="A19" s="3771"/>
      <c r="B19" s="5" t="s">
        <v>1653</v>
      </c>
      <c r="C19" s="5" t="s">
        <v>1651</v>
      </c>
      <c r="D19" s="578">
        <v>0</v>
      </c>
      <c r="E19" s="510">
        <v>0</v>
      </c>
      <c r="F19" s="510">
        <v>0</v>
      </c>
      <c r="G19" s="510">
        <v>0</v>
      </c>
      <c r="H19" s="600">
        <v>0</v>
      </c>
      <c r="I19" s="601">
        <v>0</v>
      </c>
      <c r="J19" s="602">
        <v>0</v>
      </c>
      <c r="K19" s="2121">
        <v>0</v>
      </c>
      <c r="L19" s="578">
        <v>0</v>
      </c>
      <c r="M19" s="510">
        <v>0</v>
      </c>
      <c r="N19" s="510">
        <v>0</v>
      </c>
      <c r="O19" s="510">
        <v>0</v>
      </c>
      <c r="P19" s="600">
        <v>0</v>
      </c>
      <c r="Q19" s="601">
        <v>0</v>
      </c>
      <c r="R19" s="602">
        <v>0</v>
      </c>
      <c r="S19" s="2121">
        <v>0</v>
      </c>
      <c r="T19" s="578">
        <v>0</v>
      </c>
      <c r="U19" s="510">
        <v>1</v>
      </c>
      <c r="V19" s="510">
        <v>0</v>
      </c>
      <c r="W19" s="510">
        <v>0</v>
      </c>
      <c r="X19" s="600">
        <v>0</v>
      </c>
      <c r="Y19" s="601">
        <v>1</v>
      </c>
      <c r="Z19" s="602">
        <v>0</v>
      </c>
      <c r="AA19" s="93">
        <v>1</v>
      </c>
    </row>
    <row r="20" spans="1:60" ht="46.5" x14ac:dyDescent="0.35">
      <c r="A20" s="3771"/>
      <c r="B20" s="55" t="s">
        <v>1654</v>
      </c>
      <c r="C20" s="55" t="s">
        <v>1385</v>
      </c>
      <c r="D20" s="3015">
        <v>0</v>
      </c>
      <c r="E20" s="3016">
        <v>0</v>
      </c>
      <c r="F20" s="3016">
        <v>0</v>
      </c>
      <c r="G20" s="3016">
        <v>0</v>
      </c>
      <c r="H20" s="3017">
        <v>0</v>
      </c>
      <c r="I20" s="3018">
        <v>0</v>
      </c>
      <c r="J20" s="3019">
        <v>0</v>
      </c>
      <c r="K20" s="3020">
        <v>0</v>
      </c>
      <c r="L20" s="3015">
        <v>0</v>
      </c>
      <c r="M20" s="3016">
        <v>0</v>
      </c>
      <c r="N20" s="3016">
        <v>0</v>
      </c>
      <c r="O20" s="3016">
        <v>0</v>
      </c>
      <c r="P20" s="3017">
        <v>0</v>
      </c>
      <c r="Q20" s="3018">
        <v>0</v>
      </c>
      <c r="R20" s="3019">
        <v>0</v>
      </c>
      <c r="S20" s="3020">
        <v>0</v>
      </c>
      <c r="T20" s="3015">
        <v>0</v>
      </c>
      <c r="U20" s="3016">
        <v>196202</v>
      </c>
      <c r="V20" s="3016">
        <v>0</v>
      </c>
      <c r="W20" s="3016">
        <v>0</v>
      </c>
      <c r="X20" s="3017">
        <v>0</v>
      </c>
      <c r="Y20" s="3018">
        <v>196202</v>
      </c>
      <c r="Z20" s="3019">
        <v>0</v>
      </c>
      <c r="AA20" s="3021">
        <v>196202</v>
      </c>
    </row>
    <row r="21" spans="1:60" ht="46.5" x14ac:dyDescent="0.35">
      <c r="A21" s="3771"/>
      <c r="B21" s="5" t="s">
        <v>1655</v>
      </c>
      <c r="C21" s="5" t="s">
        <v>1651</v>
      </c>
      <c r="D21" s="578">
        <v>0</v>
      </c>
      <c r="E21" s="510">
        <v>0</v>
      </c>
      <c r="F21" s="510">
        <v>0</v>
      </c>
      <c r="G21" s="510">
        <v>0</v>
      </c>
      <c r="H21" s="600">
        <v>0</v>
      </c>
      <c r="I21" s="601">
        <v>0</v>
      </c>
      <c r="J21" s="602">
        <v>0</v>
      </c>
      <c r="K21" s="2121">
        <v>0</v>
      </c>
      <c r="L21" s="578">
        <v>0</v>
      </c>
      <c r="M21" s="510">
        <v>0</v>
      </c>
      <c r="N21" s="510">
        <v>0</v>
      </c>
      <c r="O21" s="510">
        <v>0</v>
      </c>
      <c r="P21" s="600">
        <v>0</v>
      </c>
      <c r="Q21" s="601">
        <v>0</v>
      </c>
      <c r="R21" s="602">
        <v>0</v>
      </c>
      <c r="S21" s="2121">
        <v>0</v>
      </c>
      <c r="T21" s="578">
        <v>0</v>
      </c>
      <c r="U21" s="510">
        <v>1</v>
      </c>
      <c r="V21" s="510">
        <v>1</v>
      </c>
      <c r="W21" s="510">
        <v>0</v>
      </c>
      <c r="X21" s="600">
        <v>0</v>
      </c>
      <c r="Y21" s="601">
        <v>2</v>
      </c>
      <c r="Z21" s="602">
        <v>0</v>
      </c>
      <c r="AA21" s="93">
        <v>2</v>
      </c>
    </row>
    <row r="22" spans="1:60" ht="46.5" x14ac:dyDescent="0.35">
      <c r="A22" s="3771"/>
      <c r="B22" s="5" t="s">
        <v>1656</v>
      </c>
      <c r="C22" s="5" t="s">
        <v>1385</v>
      </c>
      <c r="D22" s="772">
        <v>0</v>
      </c>
      <c r="E22" s="724">
        <v>0</v>
      </c>
      <c r="F22" s="724">
        <v>0</v>
      </c>
      <c r="G22" s="724">
        <v>0</v>
      </c>
      <c r="H22" s="773">
        <v>0</v>
      </c>
      <c r="I22" s="774">
        <v>0</v>
      </c>
      <c r="J22" s="760">
        <v>0</v>
      </c>
      <c r="K22" s="789">
        <v>0</v>
      </c>
      <c r="L22" s="772">
        <v>0</v>
      </c>
      <c r="M22" s="724">
        <v>0</v>
      </c>
      <c r="N22" s="724">
        <v>0</v>
      </c>
      <c r="O22" s="724">
        <v>0</v>
      </c>
      <c r="P22" s="773">
        <v>0</v>
      </c>
      <c r="Q22" s="774">
        <v>0</v>
      </c>
      <c r="R22" s="760">
        <v>0</v>
      </c>
      <c r="S22" s="789">
        <v>0</v>
      </c>
      <c r="T22" s="772">
        <v>0</v>
      </c>
      <c r="U22" s="724">
        <v>196202</v>
      </c>
      <c r="V22" s="724">
        <v>110365</v>
      </c>
      <c r="W22" s="724">
        <v>0</v>
      </c>
      <c r="X22" s="773">
        <v>0</v>
      </c>
      <c r="Y22" s="774">
        <v>306567</v>
      </c>
      <c r="Z22" s="760">
        <v>0</v>
      </c>
      <c r="AA22" s="255">
        <v>306567</v>
      </c>
    </row>
    <row r="23" spans="1:60" ht="27" customHeight="1" x14ac:dyDescent="0.35">
      <c r="A23" s="3744" t="s">
        <v>1657</v>
      </c>
      <c r="B23" s="3745"/>
      <c r="C23" s="3772"/>
      <c r="D23" s="2908"/>
      <c r="E23" s="2909"/>
      <c r="F23" s="2909"/>
      <c r="G23" s="2909"/>
      <c r="H23" s="2910"/>
      <c r="I23" s="2911"/>
      <c r="J23" s="2912"/>
      <c r="K23" s="2913"/>
      <c r="L23" s="2908"/>
      <c r="M23" s="2909"/>
      <c r="N23" s="2909"/>
      <c r="O23" s="2909"/>
      <c r="P23" s="2910"/>
      <c r="Q23" s="2911"/>
      <c r="R23" s="2912"/>
      <c r="S23" s="2913"/>
      <c r="T23" s="2908"/>
      <c r="U23" s="2909"/>
      <c r="V23" s="2909"/>
      <c r="W23" s="2909"/>
      <c r="X23" s="2910"/>
      <c r="Y23" s="2911"/>
      <c r="Z23" s="2912"/>
      <c r="AA23" s="2914"/>
      <c r="AB23" s="9"/>
      <c r="AC23" s="9"/>
      <c r="AD23" s="9"/>
      <c r="AE23" s="9"/>
    </row>
    <row r="24" spans="1:60" ht="24" customHeight="1" x14ac:dyDescent="0.35">
      <c r="A24" s="3773" t="s">
        <v>847</v>
      </c>
      <c r="B24" s="3774"/>
      <c r="C24" s="3774"/>
      <c r="D24" s="579"/>
      <c r="E24" s="580"/>
      <c r="F24" s="580"/>
      <c r="G24" s="580"/>
      <c r="H24" s="581"/>
      <c r="I24" s="582"/>
      <c r="J24" s="583"/>
      <c r="K24" s="2122"/>
      <c r="L24" s="579"/>
      <c r="M24" s="580"/>
      <c r="N24" s="580"/>
      <c r="O24" s="580"/>
      <c r="P24" s="581"/>
      <c r="Q24" s="582"/>
      <c r="R24" s="583"/>
      <c r="S24" s="2122"/>
      <c r="T24" s="579"/>
      <c r="U24" s="580"/>
      <c r="V24" s="580"/>
      <c r="W24" s="580"/>
      <c r="X24" s="581"/>
      <c r="Y24" s="582"/>
      <c r="Z24" s="583"/>
      <c r="AA24" s="2131"/>
      <c r="AB24" s="9"/>
      <c r="AC24" s="9"/>
      <c r="AD24" s="9"/>
      <c r="AE24" s="9"/>
    </row>
    <row r="25" spans="1:60" ht="25.5" customHeight="1" x14ac:dyDescent="0.35">
      <c r="A25" s="3759" t="s">
        <v>1658</v>
      </c>
      <c r="B25" s="3791" t="s">
        <v>1659</v>
      </c>
      <c r="C25" s="950" t="s">
        <v>1660</v>
      </c>
      <c r="D25" s="304"/>
      <c r="E25" s="305"/>
      <c r="F25" s="305"/>
      <c r="G25" s="305"/>
      <c r="H25" s="812"/>
      <c r="I25" s="1160"/>
      <c r="J25" s="306"/>
      <c r="K25" s="2123"/>
      <c r="L25" s="304"/>
      <c r="M25" s="305"/>
      <c r="N25" s="305"/>
      <c r="O25" s="305"/>
      <c r="P25" s="812"/>
      <c r="Q25" s="1160"/>
      <c r="R25" s="306"/>
      <c r="S25" s="2123"/>
      <c r="T25" s="304"/>
      <c r="U25" s="305"/>
      <c r="V25" s="305"/>
      <c r="W25" s="305"/>
      <c r="X25" s="812"/>
      <c r="Y25" s="1160"/>
      <c r="Z25" s="306"/>
      <c r="AA25" s="396"/>
      <c r="AB25" s="9"/>
      <c r="AC25" s="9"/>
      <c r="AD25" s="9"/>
      <c r="AE25" s="9"/>
    </row>
    <row r="26" spans="1:60" ht="23.5" customHeight="1" x14ac:dyDescent="0.35">
      <c r="A26" s="3759"/>
      <c r="B26" s="3792"/>
      <c r="C26" s="824" t="s">
        <v>1442</v>
      </c>
      <c r="D26" s="1428">
        <v>1</v>
      </c>
      <c r="E26" s="204">
        <v>1</v>
      </c>
      <c r="F26" s="1214">
        <v>1</v>
      </c>
      <c r="G26" s="1214">
        <v>1</v>
      </c>
      <c r="H26" s="1215">
        <v>1</v>
      </c>
      <c r="I26" s="1216">
        <v>1</v>
      </c>
      <c r="J26" s="2916">
        <v>1</v>
      </c>
      <c r="K26" s="2917">
        <v>1</v>
      </c>
      <c r="L26" s="1428">
        <v>1</v>
      </c>
      <c r="M26" s="204">
        <v>1</v>
      </c>
      <c r="N26" s="1214">
        <v>1</v>
      </c>
      <c r="O26" s="1214">
        <v>1</v>
      </c>
      <c r="P26" s="1215">
        <v>1</v>
      </c>
      <c r="Q26" s="1216">
        <v>1</v>
      </c>
      <c r="R26" s="2916">
        <v>1</v>
      </c>
      <c r="S26" s="2917">
        <v>1</v>
      </c>
      <c r="T26" s="203">
        <v>1</v>
      </c>
      <c r="U26" s="204">
        <v>1</v>
      </c>
      <c r="V26" s="1214">
        <v>1</v>
      </c>
      <c r="W26" s="1214">
        <v>1</v>
      </c>
      <c r="X26" s="1215">
        <v>1</v>
      </c>
      <c r="Y26" s="1216">
        <v>1</v>
      </c>
      <c r="Z26" s="2916">
        <v>1</v>
      </c>
      <c r="AA26" s="2687">
        <v>1</v>
      </c>
      <c r="AB26" s="9"/>
      <c r="AC26" s="9"/>
      <c r="AD26" s="9"/>
      <c r="AE26" s="9"/>
      <c r="AF26" s="9"/>
      <c r="AG26" s="9"/>
      <c r="AH26" s="1805"/>
      <c r="AI26" s="1805"/>
      <c r="AJ26" s="9"/>
      <c r="AK26" s="9"/>
      <c r="AL26" s="9"/>
      <c r="AM26" s="9"/>
      <c r="AN26" s="9"/>
      <c r="AO26" s="9"/>
      <c r="AP26" s="1805"/>
      <c r="AQ26" s="1805"/>
      <c r="AR26" s="9"/>
      <c r="AS26" s="9"/>
      <c r="AT26" s="9"/>
      <c r="AU26" s="9"/>
      <c r="AV26" s="9"/>
      <c r="AW26" s="9"/>
      <c r="AX26" s="1805"/>
      <c r="AY26" s="1805"/>
      <c r="AZ26" s="9"/>
      <c r="BA26" s="9"/>
      <c r="BB26" s="9"/>
      <c r="BC26" s="9"/>
      <c r="BD26" s="9"/>
      <c r="BE26" s="9"/>
      <c r="BF26" s="1805"/>
      <c r="BG26" s="1805"/>
      <c r="BH26" s="9"/>
    </row>
    <row r="27" spans="1:60" ht="17" x14ac:dyDescent="0.35">
      <c r="A27" s="3759"/>
      <c r="B27" s="3792" t="s">
        <v>1661</v>
      </c>
      <c r="C27" s="851" t="s">
        <v>1660</v>
      </c>
      <c r="D27" s="1161"/>
      <c r="E27" s="305"/>
      <c r="F27" s="507"/>
      <c r="G27" s="507"/>
      <c r="H27" s="1162"/>
      <c r="I27" s="1163"/>
      <c r="J27" s="508"/>
      <c r="K27" s="2124"/>
      <c r="L27" s="1161"/>
      <c r="M27" s="305"/>
      <c r="N27" s="507"/>
      <c r="O27" s="507"/>
      <c r="P27" s="1162"/>
      <c r="Q27" s="1163"/>
      <c r="R27" s="508"/>
      <c r="S27" s="2124"/>
      <c r="T27" s="903"/>
      <c r="U27" s="305"/>
      <c r="V27" s="507"/>
      <c r="W27" s="507"/>
      <c r="X27" s="1162"/>
      <c r="Y27" s="1163"/>
      <c r="Z27" s="508"/>
      <c r="AA27" s="1659"/>
      <c r="AB27" s="9"/>
      <c r="AC27" s="9"/>
      <c r="AD27" s="9"/>
      <c r="AE27" s="9"/>
      <c r="AF27" s="9"/>
      <c r="AG27" s="9"/>
      <c r="AH27" s="1805"/>
      <c r="AI27" s="1805"/>
      <c r="AJ27" s="9"/>
      <c r="AK27" s="9"/>
      <c r="AL27" s="9"/>
      <c r="AM27" s="9"/>
      <c r="AN27" s="9"/>
      <c r="AO27" s="9"/>
      <c r="AP27" s="1805"/>
      <c r="AQ27" s="1805"/>
      <c r="AR27" s="9"/>
      <c r="AS27" s="9"/>
      <c r="AT27" s="9"/>
      <c r="AU27" s="9"/>
      <c r="AV27" s="9"/>
      <c r="AW27" s="9"/>
      <c r="AX27" s="1805"/>
      <c r="AY27" s="1805"/>
      <c r="AZ27" s="9"/>
      <c r="BA27" s="9"/>
      <c r="BB27" s="9"/>
      <c r="BC27" s="9"/>
      <c r="BD27" s="9"/>
      <c r="BE27" s="9"/>
      <c r="BF27" s="1805"/>
      <c r="BG27" s="1805"/>
      <c r="BH27" s="9"/>
    </row>
    <row r="28" spans="1:60" ht="17" x14ac:dyDescent="0.35">
      <c r="A28" s="3759"/>
      <c r="B28" s="3793"/>
      <c r="C28" s="803" t="s">
        <v>1442</v>
      </c>
      <c r="D28" s="1428">
        <v>1</v>
      </c>
      <c r="E28" s="204">
        <v>1</v>
      </c>
      <c r="F28" s="1214">
        <v>1</v>
      </c>
      <c r="G28" s="1214">
        <v>1</v>
      </c>
      <c r="H28" s="1215">
        <v>1</v>
      </c>
      <c r="I28" s="1216">
        <v>1</v>
      </c>
      <c r="J28" s="2916">
        <v>1</v>
      </c>
      <c r="K28" s="2917">
        <v>1</v>
      </c>
      <c r="L28" s="1428">
        <v>1</v>
      </c>
      <c r="M28" s="204">
        <v>1</v>
      </c>
      <c r="N28" s="1214">
        <v>1</v>
      </c>
      <c r="O28" s="1214">
        <v>1</v>
      </c>
      <c r="P28" s="1215">
        <v>1</v>
      </c>
      <c r="Q28" s="1216">
        <v>1</v>
      </c>
      <c r="R28" s="2916">
        <v>1</v>
      </c>
      <c r="S28" s="2917">
        <v>1</v>
      </c>
      <c r="T28" s="203">
        <v>1</v>
      </c>
      <c r="U28" s="204">
        <v>1</v>
      </c>
      <c r="V28" s="1214">
        <v>1</v>
      </c>
      <c r="W28" s="1214">
        <v>1</v>
      </c>
      <c r="X28" s="1215">
        <v>1</v>
      </c>
      <c r="Y28" s="1216">
        <v>1</v>
      </c>
      <c r="Z28" s="2916">
        <v>1</v>
      </c>
      <c r="AA28" s="2687">
        <v>1</v>
      </c>
      <c r="AB28" s="9"/>
      <c r="AC28" s="9"/>
      <c r="AD28" s="9"/>
      <c r="AE28" s="9"/>
      <c r="AF28" s="9"/>
      <c r="AG28" s="9"/>
      <c r="AH28" s="1805"/>
      <c r="AI28" s="1805"/>
      <c r="AJ28" s="9"/>
      <c r="AK28" s="9"/>
      <c r="AL28" s="9"/>
      <c r="AM28" s="9"/>
      <c r="AN28" s="9"/>
      <c r="AO28" s="9"/>
      <c r="AP28" s="1805"/>
      <c r="AQ28" s="1805"/>
      <c r="AR28" s="9"/>
      <c r="AS28" s="9"/>
      <c r="AT28" s="9"/>
      <c r="AU28" s="9"/>
      <c r="AV28" s="9"/>
      <c r="AW28" s="9"/>
      <c r="AX28" s="1805"/>
      <c r="AY28" s="1805"/>
      <c r="AZ28" s="9"/>
      <c r="BA28" s="9"/>
      <c r="BB28" s="9"/>
      <c r="BC28" s="9"/>
      <c r="BD28" s="9"/>
      <c r="BE28" s="9"/>
      <c r="BF28" s="1805"/>
      <c r="BG28" s="1805"/>
      <c r="BH28" s="9"/>
    </row>
    <row r="29" spans="1:60" ht="38.15" customHeight="1" x14ac:dyDescent="0.35">
      <c r="A29" s="3778" t="s">
        <v>1662</v>
      </c>
      <c r="B29" s="3779"/>
      <c r="C29" s="3779"/>
      <c r="D29" s="921"/>
      <c r="E29" s="922"/>
      <c r="F29" s="922"/>
      <c r="G29" s="922"/>
      <c r="H29" s="923"/>
      <c r="I29" s="924"/>
      <c r="J29" s="925"/>
      <c r="K29" s="2125"/>
      <c r="L29" s="921"/>
      <c r="M29" s="922"/>
      <c r="N29" s="922"/>
      <c r="O29" s="922"/>
      <c r="P29" s="923"/>
      <c r="Q29" s="924"/>
      <c r="R29" s="925"/>
      <c r="S29" s="2125"/>
      <c r="T29" s="921"/>
      <c r="U29" s="922"/>
      <c r="V29" s="922"/>
      <c r="W29" s="922"/>
      <c r="X29" s="923"/>
      <c r="Y29" s="924"/>
      <c r="Z29" s="925"/>
      <c r="AA29" s="2132"/>
    </row>
    <row r="30" spans="1:60" x14ac:dyDescent="0.35">
      <c r="A30" s="3768" t="s">
        <v>1663</v>
      </c>
      <c r="B30" s="3769" t="s">
        <v>1432</v>
      </c>
      <c r="C30" s="851" t="s">
        <v>1660</v>
      </c>
      <c r="D30" s="903"/>
      <c r="E30" s="904"/>
      <c r="F30" s="1164"/>
      <c r="G30" s="1164"/>
      <c r="H30" s="1165"/>
      <c r="I30" s="1166"/>
      <c r="J30" s="1167"/>
      <c r="K30" s="2126"/>
      <c r="L30" s="903"/>
      <c r="M30" s="904"/>
      <c r="N30" s="1164"/>
      <c r="O30" s="1164"/>
      <c r="P30" s="1165"/>
      <c r="Q30" s="1166"/>
      <c r="R30" s="1167"/>
      <c r="S30" s="2126"/>
      <c r="T30" s="903"/>
      <c r="U30" s="904"/>
      <c r="V30" s="1164"/>
      <c r="W30" s="1164"/>
      <c r="X30" s="1165"/>
      <c r="Y30" s="1166"/>
      <c r="Z30" s="1167"/>
      <c r="AA30" s="2133"/>
    </row>
    <row r="31" spans="1:60" x14ac:dyDescent="0.35">
      <c r="A31" s="3747"/>
      <c r="B31" s="3769"/>
      <c r="C31" s="824" t="s">
        <v>1442</v>
      </c>
      <c r="D31" s="203">
        <v>1</v>
      </c>
      <c r="E31" s="204">
        <v>1</v>
      </c>
      <c r="F31" s="1214">
        <v>1</v>
      </c>
      <c r="G31" s="1214">
        <v>1</v>
      </c>
      <c r="H31" s="1215">
        <v>1</v>
      </c>
      <c r="I31" s="1216">
        <v>1</v>
      </c>
      <c r="J31" s="2916">
        <v>1</v>
      </c>
      <c r="K31" s="2917">
        <v>1</v>
      </c>
      <c r="L31" s="203">
        <v>1</v>
      </c>
      <c r="M31" s="204">
        <v>1</v>
      </c>
      <c r="N31" s="1214">
        <v>1</v>
      </c>
      <c r="O31" s="1214">
        <v>1</v>
      </c>
      <c r="P31" s="1215">
        <v>1</v>
      </c>
      <c r="Q31" s="1216">
        <v>1</v>
      </c>
      <c r="R31" s="2916">
        <v>1</v>
      </c>
      <c r="S31" s="2917">
        <v>1</v>
      </c>
      <c r="T31" s="203">
        <v>1</v>
      </c>
      <c r="U31" s="204">
        <v>1</v>
      </c>
      <c r="V31" s="1214">
        <v>1</v>
      </c>
      <c r="W31" s="1214">
        <v>1</v>
      </c>
      <c r="X31" s="1215">
        <v>1</v>
      </c>
      <c r="Y31" s="1216">
        <v>1</v>
      </c>
      <c r="Z31" s="2916">
        <v>1</v>
      </c>
      <c r="AA31" s="2687">
        <v>1</v>
      </c>
    </row>
    <row r="32" spans="1:60" x14ac:dyDescent="0.35">
      <c r="A32" s="3747"/>
      <c r="B32" s="3769" t="s">
        <v>1434</v>
      </c>
      <c r="C32" s="851" t="s">
        <v>1660</v>
      </c>
      <c r="D32" s="903"/>
      <c r="E32" s="904"/>
      <c r="F32" s="1164"/>
      <c r="G32" s="1164"/>
      <c r="H32" s="1165"/>
      <c r="I32" s="1166"/>
      <c r="J32" s="1167"/>
      <c r="K32" s="2126"/>
      <c r="L32" s="903"/>
      <c r="M32" s="904"/>
      <c r="N32" s="1164"/>
      <c r="O32" s="1164"/>
      <c r="P32" s="1165"/>
      <c r="Q32" s="1166"/>
      <c r="R32" s="1167"/>
      <c r="S32" s="2126"/>
      <c r="T32" s="903"/>
      <c r="U32" s="904"/>
      <c r="V32" s="1164"/>
      <c r="W32" s="1164"/>
      <c r="X32" s="1165"/>
      <c r="Y32" s="1166"/>
      <c r="Z32" s="1167"/>
      <c r="AA32" s="2133"/>
    </row>
    <row r="33" spans="1:27" x14ac:dyDescent="0.35">
      <c r="A33" s="3747"/>
      <c r="B33" s="3769"/>
      <c r="C33" s="824" t="s">
        <v>1442</v>
      </c>
      <c r="D33" s="203">
        <v>1</v>
      </c>
      <c r="E33" s="204">
        <v>1</v>
      </c>
      <c r="F33" s="1214">
        <v>1</v>
      </c>
      <c r="G33" s="1214">
        <v>1</v>
      </c>
      <c r="H33" s="1215">
        <v>1</v>
      </c>
      <c r="I33" s="1216">
        <v>1</v>
      </c>
      <c r="J33" s="2916">
        <v>1</v>
      </c>
      <c r="K33" s="2917">
        <v>1</v>
      </c>
      <c r="L33" s="203">
        <v>1</v>
      </c>
      <c r="M33" s="204">
        <v>1</v>
      </c>
      <c r="N33" s="1214">
        <v>1</v>
      </c>
      <c r="O33" s="1214">
        <v>1</v>
      </c>
      <c r="P33" s="1215">
        <v>1</v>
      </c>
      <c r="Q33" s="1216">
        <v>1</v>
      </c>
      <c r="R33" s="2916">
        <v>1</v>
      </c>
      <c r="S33" s="2917">
        <v>1</v>
      </c>
      <c r="T33" s="203">
        <v>1</v>
      </c>
      <c r="U33" s="204">
        <v>1</v>
      </c>
      <c r="V33" s="1214">
        <v>1</v>
      </c>
      <c r="W33" s="1214">
        <v>1</v>
      </c>
      <c r="X33" s="1215">
        <v>1</v>
      </c>
      <c r="Y33" s="1216">
        <v>1</v>
      </c>
      <c r="Z33" s="2916">
        <v>1</v>
      </c>
      <c r="AA33" s="2687">
        <v>1</v>
      </c>
    </row>
    <row r="34" spans="1:27" x14ac:dyDescent="0.35">
      <c r="A34" s="3747"/>
      <c r="B34" s="3769" t="s">
        <v>1436</v>
      </c>
      <c r="C34" s="851" t="s">
        <v>1660</v>
      </c>
      <c r="D34" s="903"/>
      <c r="E34" s="904"/>
      <c r="F34" s="1164"/>
      <c r="G34" s="1164"/>
      <c r="H34" s="1165"/>
      <c r="I34" s="1166"/>
      <c r="J34" s="1167"/>
      <c r="K34" s="2126"/>
      <c r="L34" s="903"/>
      <c r="M34" s="904"/>
      <c r="N34" s="1164"/>
      <c r="O34" s="1164"/>
      <c r="P34" s="1165"/>
      <c r="Q34" s="1166"/>
      <c r="R34" s="1167"/>
      <c r="S34" s="2126"/>
      <c r="T34" s="903"/>
      <c r="U34" s="904"/>
      <c r="V34" s="1164"/>
      <c r="W34" s="1164"/>
      <c r="X34" s="1165"/>
      <c r="Y34" s="1166"/>
      <c r="Z34" s="1167"/>
      <c r="AA34" s="2133"/>
    </row>
    <row r="35" spans="1:27" x14ac:dyDescent="0.35">
      <c r="A35" s="3747"/>
      <c r="B35" s="3770"/>
      <c r="C35" s="803" t="s">
        <v>1442</v>
      </c>
      <c r="D35" s="203">
        <v>1</v>
      </c>
      <c r="E35" s="204">
        <v>1</v>
      </c>
      <c r="F35" s="1214">
        <v>1</v>
      </c>
      <c r="G35" s="1214">
        <v>1</v>
      </c>
      <c r="H35" s="1215">
        <v>1</v>
      </c>
      <c r="I35" s="1216">
        <v>1</v>
      </c>
      <c r="J35" s="2916">
        <v>1</v>
      </c>
      <c r="K35" s="2917">
        <v>1</v>
      </c>
      <c r="L35" s="203">
        <v>1</v>
      </c>
      <c r="M35" s="204">
        <v>1</v>
      </c>
      <c r="N35" s="1214">
        <v>1</v>
      </c>
      <c r="O35" s="1214">
        <v>1</v>
      </c>
      <c r="P35" s="1215">
        <v>1</v>
      </c>
      <c r="Q35" s="1216">
        <v>1</v>
      </c>
      <c r="R35" s="2916">
        <v>1</v>
      </c>
      <c r="S35" s="2917">
        <v>1</v>
      </c>
      <c r="T35" s="203">
        <v>1</v>
      </c>
      <c r="U35" s="204">
        <v>1</v>
      </c>
      <c r="V35" s="1214">
        <v>1</v>
      </c>
      <c r="W35" s="1214">
        <v>1</v>
      </c>
      <c r="X35" s="1215">
        <v>1</v>
      </c>
      <c r="Y35" s="1216">
        <v>1</v>
      </c>
      <c r="Z35" s="2916">
        <v>1</v>
      </c>
      <c r="AA35" s="2687">
        <v>1</v>
      </c>
    </row>
    <row r="36" spans="1:27" ht="36.65" customHeight="1" x14ac:dyDescent="0.35">
      <c r="A36" s="3780" t="s">
        <v>1664</v>
      </c>
      <c r="B36" s="3781"/>
      <c r="C36" s="3781"/>
      <c r="D36" s="921"/>
      <c r="E36" s="922"/>
      <c r="F36" s="922"/>
      <c r="G36" s="922"/>
      <c r="H36" s="923"/>
      <c r="I36" s="924"/>
      <c r="J36" s="925"/>
      <c r="K36" s="2125"/>
      <c r="L36" s="921"/>
      <c r="M36" s="922"/>
      <c r="N36" s="922"/>
      <c r="O36" s="922"/>
      <c r="P36" s="923"/>
      <c r="Q36" s="924"/>
      <c r="R36" s="925"/>
      <c r="S36" s="2125"/>
      <c r="T36" s="921"/>
      <c r="U36" s="922"/>
      <c r="V36" s="922"/>
      <c r="W36" s="922"/>
      <c r="X36" s="923"/>
      <c r="Y36" s="924"/>
      <c r="Z36" s="925"/>
      <c r="AA36" s="2132"/>
    </row>
    <row r="37" spans="1:27" x14ac:dyDescent="0.35">
      <c r="A37" s="3768" t="s">
        <v>1665</v>
      </c>
      <c r="B37" s="3769" t="s">
        <v>1339</v>
      </c>
      <c r="C37" s="851" t="s">
        <v>1660</v>
      </c>
      <c r="D37" s="903"/>
      <c r="E37" s="904"/>
      <c r="F37" s="1164"/>
      <c r="G37" s="1164"/>
      <c r="H37" s="1165"/>
      <c r="I37" s="1166"/>
      <c r="J37" s="1167"/>
      <c r="K37" s="2126"/>
      <c r="L37" s="903"/>
      <c r="M37" s="904"/>
      <c r="N37" s="1164"/>
      <c r="O37" s="1164"/>
      <c r="P37" s="1165"/>
      <c r="Q37" s="1166"/>
      <c r="R37" s="1167"/>
      <c r="S37" s="2126"/>
      <c r="T37" s="903"/>
      <c r="U37" s="904"/>
      <c r="V37" s="1164"/>
      <c r="W37" s="1164"/>
      <c r="X37" s="1165"/>
      <c r="Y37" s="1166"/>
      <c r="Z37" s="1167"/>
      <c r="AA37" s="2133"/>
    </row>
    <row r="38" spans="1:27" x14ac:dyDescent="0.35">
      <c r="A38" s="3747"/>
      <c r="B38" s="3770"/>
      <c r="C38" s="824" t="s">
        <v>1442</v>
      </c>
      <c r="D38" s="203">
        <v>1</v>
      </c>
      <c r="E38" s="204">
        <v>1</v>
      </c>
      <c r="F38" s="1214">
        <v>1</v>
      </c>
      <c r="G38" s="1214">
        <v>1</v>
      </c>
      <c r="H38" s="1215">
        <v>1</v>
      </c>
      <c r="I38" s="1216">
        <v>1</v>
      </c>
      <c r="J38" s="2916">
        <v>1</v>
      </c>
      <c r="K38" s="2917">
        <v>1</v>
      </c>
      <c r="L38" s="203">
        <v>1</v>
      </c>
      <c r="M38" s="204">
        <v>1</v>
      </c>
      <c r="N38" s="1214">
        <v>1</v>
      </c>
      <c r="O38" s="1214">
        <v>1</v>
      </c>
      <c r="P38" s="1215">
        <v>1</v>
      </c>
      <c r="Q38" s="1216">
        <v>1</v>
      </c>
      <c r="R38" s="2916">
        <v>1</v>
      </c>
      <c r="S38" s="2917">
        <v>1</v>
      </c>
      <c r="T38" s="203">
        <v>1</v>
      </c>
      <c r="U38" s="204">
        <v>1</v>
      </c>
      <c r="V38" s="1214">
        <v>1</v>
      </c>
      <c r="W38" s="1214">
        <v>1</v>
      </c>
      <c r="X38" s="1215">
        <v>1</v>
      </c>
      <c r="Y38" s="1216">
        <v>1</v>
      </c>
      <c r="Z38" s="2916">
        <v>1</v>
      </c>
      <c r="AA38" s="2687">
        <v>1</v>
      </c>
    </row>
    <row r="39" spans="1:27" x14ac:dyDescent="0.35">
      <c r="A39" s="3747"/>
      <c r="B39" s="3769" t="s">
        <v>1666</v>
      </c>
      <c r="C39" s="851" t="s">
        <v>1660</v>
      </c>
      <c r="D39" s="903"/>
      <c r="E39" s="904"/>
      <c r="F39" s="1164"/>
      <c r="G39" s="1164"/>
      <c r="H39" s="1165"/>
      <c r="I39" s="1166"/>
      <c r="J39" s="1167"/>
      <c r="K39" s="2126"/>
      <c r="L39" s="903"/>
      <c r="M39" s="904"/>
      <c r="N39" s="1164"/>
      <c r="O39" s="1164"/>
      <c r="P39" s="1165"/>
      <c r="Q39" s="1166"/>
      <c r="R39" s="1167"/>
      <c r="S39" s="2126"/>
      <c r="T39" s="903"/>
      <c r="U39" s="904"/>
      <c r="V39" s="1164"/>
      <c r="W39" s="1164"/>
      <c r="X39" s="1165"/>
      <c r="Y39" s="1166"/>
      <c r="Z39" s="1167"/>
      <c r="AA39" s="2133"/>
    </row>
    <row r="40" spans="1:27" x14ac:dyDescent="0.35">
      <c r="A40" s="3747"/>
      <c r="B40" s="3770"/>
      <c r="C40" s="803" t="s">
        <v>1442</v>
      </c>
      <c r="D40" s="203">
        <v>1</v>
      </c>
      <c r="E40" s="204">
        <v>1</v>
      </c>
      <c r="F40" s="1214">
        <v>1</v>
      </c>
      <c r="G40" s="1214">
        <v>1</v>
      </c>
      <c r="H40" s="1215">
        <v>1</v>
      </c>
      <c r="I40" s="1216">
        <v>1</v>
      </c>
      <c r="J40" s="2916">
        <v>1</v>
      </c>
      <c r="K40" s="2917">
        <v>1</v>
      </c>
      <c r="L40" s="203">
        <v>1</v>
      </c>
      <c r="M40" s="204">
        <v>1</v>
      </c>
      <c r="N40" s="1214">
        <v>1</v>
      </c>
      <c r="O40" s="1214">
        <v>1</v>
      </c>
      <c r="P40" s="1215">
        <v>1</v>
      </c>
      <c r="Q40" s="1216">
        <v>1</v>
      </c>
      <c r="R40" s="2916">
        <v>1</v>
      </c>
      <c r="S40" s="2917">
        <v>1</v>
      </c>
      <c r="T40" s="203">
        <v>1</v>
      </c>
      <c r="U40" s="204">
        <v>1</v>
      </c>
      <c r="V40" s="1214">
        <v>1</v>
      </c>
      <c r="W40" s="1214">
        <v>1</v>
      </c>
      <c r="X40" s="1215">
        <v>1</v>
      </c>
      <c r="Y40" s="1216">
        <v>1</v>
      </c>
      <c r="Z40" s="2916">
        <v>1</v>
      </c>
      <c r="AA40" s="2687">
        <v>1</v>
      </c>
    </row>
    <row r="41" spans="1:27" ht="20.149999999999999" customHeight="1" x14ac:dyDescent="0.35">
      <c r="A41" s="3780" t="s">
        <v>1667</v>
      </c>
      <c r="B41" s="3781"/>
      <c r="C41" s="3781"/>
      <c r="D41" s="921"/>
      <c r="E41" s="922"/>
      <c r="F41" s="922"/>
      <c r="G41" s="922"/>
      <c r="H41" s="923"/>
      <c r="I41" s="924"/>
      <c r="J41" s="925"/>
      <c r="K41" s="2125"/>
      <c r="L41" s="921"/>
      <c r="M41" s="922"/>
      <c r="N41" s="922"/>
      <c r="O41" s="922"/>
      <c r="P41" s="923"/>
      <c r="Q41" s="924"/>
      <c r="R41" s="925"/>
      <c r="S41" s="2125"/>
      <c r="T41" s="921"/>
      <c r="U41" s="922"/>
      <c r="V41" s="922"/>
      <c r="W41" s="922"/>
      <c r="X41" s="923"/>
      <c r="Y41" s="924"/>
      <c r="Z41" s="925"/>
      <c r="AA41" s="2132"/>
    </row>
    <row r="42" spans="1:27" x14ac:dyDescent="0.35">
      <c r="A42" s="3768" t="s">
        <v>1663</v>
      </c>
      <c r="B42" s="3769" t="s">
        <v>1432</v>
      </c>
      <c r="C42" s="851" t="s">
        <v>1660</v>
      </c>
      <c r="D42" s="903"/>
      <c r="E42" s="904"/>
      <c r="F42" s="1164"/>
      <c r="G42" s="1164"/>
      <c r="H42" s="1165"/>
      <c r="I42" s="1166"/>
      <c r="J42" s="1167"/>
      <c r="K42" s="2126"/>
      <c r="L42" s="903"/>
      <c r="M42" s="904"/>
      <c r="N42" s="1164"/>
      <c r="O42" s="1164"/>
      <c r="P42" s="1165"/>
      <c r="Q42" s="1166"/>
      <c r="R42" s="1167"/>
      <c r="S42" s="2126"/>
      <c r="T42" s="903"/>
      <c r="U42" s="904"/>
      <c r="V42" s="1164"/>
      <c r="W42" s="1164"/>
      <c r="X42" s="1165"/>
      <c r="Y42" s="1166"/>
      <c r="Z42" s="1167"/>
      <c r="AA42" s="2133"/>
    </row>
    <row r="43" spans="1:27" x14ac:dyDescent="0.35">
      <c r="A43" s="3747"/>
      <c r="B43" s="3769"/>
      <c r="C43" s="824" t="s">
        <v>1442</v>
      </c>
      <c r="D43" s="203">
        <v>1</v>
      </c>
      <c r="E43" s="204">
        <v>1</v>
      </c>
      <c r="F43" s="1214">
        <v>1</v>
      </c>
      <c r="G43" s="1214">
        <v>1</v>
      </c>
      <c r="H43" s="1215">
        <v>1</v>
      </c>
      <c r="I43" s="1216">
        <v>1</v>
      </c>
      <c r="J43" s="2916">
        <v>1</v>
      </c>
      <c r="K43" s="2917">
        <v>1</v>
      </c>
      <c r="L43" s="203">
        <v>1</v>
      </c>
      <c r="M43" s="204">
        <v>1</v>
      </c>
      <c r="N43" s="1214">
        <v>1</v>
      </c>
      <c r="O43" s="1214">
        <v>1</v>
      </c>
      <c r="P43" s="1215">
        <v>1</v>
      </c>
      <c r="Q43" s="1216">
        <v>1</v>
      </c>
      <c r="R43" s="2916">
        <v>1</v>
      </c>
      <c r="S43" s="2917">
        <v>1</v>
      </c>
      <c r="T43" s="203">
        <v>1</v>
      </c>
      <c r="U43" s="204">
        <v>1</v>
      </c>
      <c r="V43" s="1214">
        <v>1</v>
      </c>
      <c r="W43" s="1214">
        <v>1</v>
      </c>
      <c r="X43" s="1215">
        <v>1</v>
      </c>
      <c r="Y43" s="1216">
        <v>1</v>
      </c>
      <c r="Z43" s="2916">
        <v>1</v>
      </c>
      <c r="AA43" s="2687">
        <v>1</v>
      </c>
    </row>
    <row r="44" spans="1:27" x14ac:dyDescent="0.35">
      <c r="A44" s="3747"/>
      <c r="B44" s="3769" t="s">
        <v>1434</v>
      </c>
      <c r="C44" s="851" t="s">
        <v>1660</v>
      </c>
      <c r="D44" s="903"/>
      <c r="E44" s="904"/>
      <c r="F44" s="1164"/>
      <c r="G44" s="1164"/>
      <c r="H44" s="1165"/>
      <c r="I44" s="1166"/>
      <c r="J44" s="1167"/>
      <c r="K44" s="2126"/>
      <c r="L44" s="903"/>
      <c r="M44" s="904"/>
      <c r="N44" s="1164"/>
      <c r="O44" s="1164"/>
      <c r="P44" s="1165"/>
      <c r="Q44" s="1166"/>
      <c r="R44" s="1167"/>
      <c r="S44" s="2126"/>
      <c r="T44" s="903"/>
      <c r="U44" s="904"/>
      <c r="V44" s="1164"/>
      <c r="W44" s="1164"/>
      <c r="X44" s="1165"/>
      <c r="Y44" s="1166"/>
      <c r="Z44" s="1167"/>
      <c r="AA44" s="2133"/>
    </row>
    <row r="45" spans="1:27" x14ac:dyDescent="0.35">
      <c r="A45" s="3747"/>
      <c r="B45" s="3769"/>
      <c r="C45" s="824" t="s">
        <v>1442</v>
      </c>
      <c r="D45" s="203">
        <v>1</v>
      </c>
      <c r="E45" s="204">
        <v>1</v>
      </c>
      <c r="F45" s="1214">
        <v>1</v>
      </c>
      <c r="G45" s="1214">
        <v>1</v>
      </c>
      <c r="H45" s="1215">
        <v>1</v>
      </c>
      <c r="I45" s="1216">
        <v>1</v>
      </c>
      <c r="J45" s="2916">
        <v>1</v>
      </c>
      <c r="K45" s="2917">
        <v>1</v>
      </c>
      <c r="L45" s="203">
        <v>1</v>
      </c>
      <c r="M45" s="204">
        <v>1</v>
      </c>
      <c r="N45" s="1214">
        <v>1</v>
      </c>
      <c r="O45" s="1214">
        <v>1</v>
      </c>
      <c r="P45" s="1215">
        <v>1</v>
      </c>
      <c r="Q45" s="1216">
        <v>1</v>
      </c>
      <c r="R45" s="2916">
        <v>1</v>
      </c>
      <c r="S45" s="2917">
        <v>1</v>
      </c>
      <c r="T45" s="203">
        <v>1</v>
      </c>
      <c r="U45" s="204">
        <v>1</v>
      </c>
      <c r="V45" s="1214">
        <v>1</v>
      </c>
      <c r="W45" s="1214">
        <v>1</v>
      </c>
      <c r="X45" s="1215">
        <v>1</v>
      </c>
      <c r="Y45" s="1216">
        <v>1</v>
      </c>
      <c r="Z45" s="2916">
        <v>1</v>
      </c>
      <c r="AA45" s="2687">
        <v>1</v>
      </c>
    </row>
    <row r="46" spans="1:27" x14ac:dyDescent="0.35">
      <c r="A46" s="3747"/>
      <c r="B46" s="3769" t="s">
        <v>1436</v>
      </c>
      <c r="C46" s="851" t="s">
        <v>1660</v>
      </c>
      <c r="D46" s="903"/>
      <c r="E46" s="904"/>
      <c r="F46" s="1164"/>
      <c r="G46" s="1164"/>
      <c r="H46" s="1165"/>
      <c r="I46" s="1166"/>
      <c r="J46" s="1167"/>
      <c r="K46" s="2126"/>
      <c r="L46" s="903"/>
      <c r="M46" s="904"/>
      <c r="N46" s="1164"/>
      <c r="O46" s="1164"/>
      <c r="P46" s="1165"/>
      <c r="Q46" s="1166"/>
      <c r="R46" s="1167"/>
      <c r="S46" s="2126"/>
      <c r="T46" s="903"/>
      <c r="U46" s="904"/>
      <c r="V46" s="1164"/>
      <c r="W46" s="1164"/>
      <c r="X46" s="1165"/>
      <c r="Y46" s="1166"/>
      <c r="Z46" s="1167"/>
      <c r="AA46" s="2133"/>
    </row>
    <row r="47" spans="1:27" x14ac:dyDescent="0.35">
      <c r="A47" s="3747"/>
      <c r="B47" s="3770"/>
      <c r="C47" s="803" t="s">
        <v>1442</v>
      </c>
      <c r="D47" s="203">
        <v>1</v>
      </c>
      <c r="E47" s="204">
        <v>1</v>
      </c>
      <c r="F47" s="1214">
        <v>1</v>
      </c>
      <c r="G47" s="1214">
        <v>1</v>
      </c>
      <c r="H47" s="1215">
        <v>1</v>
      </c>
      <c r="I47" s="1216">
        <v>1</v>
      </c>
      <c r="J47" s="2916">
        <v>1</v>
      </c>
      <c r="K47" s="2917">
        <v>1</v>
      </c>
      <c r="L47" s="203">
        <v>1</v>
      </c>
      <c r="M47" s="204">
        <v>1</v>
      </c>
      <c r="N47" s="1214">
        <v>1</v>
      </c>
      <c r="O47" s="1214">
        <v>1</v>
      </c>
      <c r="P47" s="1215">
        <v>1</v>
      </c>
      <c r="Q47" s="1216">
        <v>1</v>
      </c>
      <c r="R47" s="2916">
        <v>1</v>
      </c>
      <c r="S47" s="2917">
        <v>1</v>
      </c>
      <c r="T47" s="203">
        <v>1</v>
      </c>
      <c r="U47" s="204">
        <v>1</v>
      </c>
      <c r="V47" s="1214">
        <v>1</v>
      </c>
      <c r="W47" s="1214">
        <v>1</v>
      </c>
      <c r="X47" s="1215">
        <v>1</v>
      </c>
      <c r="Y47" s="1216">
        <v>1</v>
      </c>
      <c r="Z47" s="2916">
        <v>1</v>
      </c>
      <c r="AA47" s="2687">
        <v>1</v>
      </c>
    </row>
    <row r="48" spans="1:27" ht="24" customHeight="1" x14ac:dyDescent="0.35">
      <c r="A48" s="3773" t="s">
        <v>1668</v>
      </c>
      <c r="B48" s="3774"/>
      <c r="C48" s="3774"/>
      <c r="D48" s="579"/>
      <c r="E48" s="580"/>
      <c r="F48" s="580"/>
      <c r="G48" s="580"/>
      <c r="H48" s="581"/>
      <c r="I48" s="582"/>
      <c r="J48" s="583"/>
      <c r="K48" s="2122"/>
      <c r="L48" s="579"/>
      <c r="M48" s="580"/>
      <c r="N48" s="580"/>
      <c r="O48" s="580"/>
      <c r="P48" s="581"/>
      <c r="Q48" s="582"/>
      <c r="R48" s="583"/>
      <c r="S48" s="2122"/>
      <c r="T48" s="579"/>
      <c r="U48" s="580"/>
      <c r="V48" s="580"/>
      <c r="W48" s="580"/>
      <c r="X48" s="581"/>
      <c r="Y48" s="582"/>
      <c r="Z48" s="583"/>
      <c r="AA48" s="2131"/>
    </row>
    <row r="49" spans="1:67" ht="39" customHeight="1" x14ac:dyDescent="0.35">
      <c r="A49" s="3747" t="s">
        <v>1669</v>
      </c>
      <c r="B49" s="5" t="s">
        <v>1670</v>
      </c>
      <c r="C49" s="5" t="s">
        <v>1660</v>
      </c>
      <c r="D49" s="2918">
        <v>0</v>
      </c>
      <c r="E49" s="511">
        <v>0</v>
      </c>
      <c r="F49" s="511">
        <v>0</v>
      </c>
      <c r="G49" s="511">
        <v>0</v>
      </c>
      <c r="H49" s="512">
        <v>0</v>
      </c>
      <c r="I49" s="513">
        <v>0</v>
      </c>
      <c r="J49" s="1190">
        <v>0</v>
      </c>
      <c r="K49" s="2710">
        <v>0</v>
      </c>
      <c r="L49" s="2919"/>
      <c r="M49" s="392"/>
      <c r="N49" s="392"/>
      <c r="O49" s="392"/>
      <c r="P49" s="393"/>
      <c r="Q49" s="394"/>
      <c r="R49" s="395"/>
      <c r="S49" s="2127"/>
      <c r="T49" s="2919"/>
      <c r="U49" s="392"/>
      <c r="V49" s="392"/>
      <c r="W49" s="392"/>
      <c r="X49" s="393"/>
      <c r="Y49" s="394"/>
      <c r="Z49" s="395"/>
      <c r="AA49" s="2134"/>
    </row>
    <row r="50" spans="1:67" ht="46.5" x14ac:dyDescent="0.35">
      <c r="A50" s="3747"/>
      <c r="B50" s="5" t="s">
        <v>1671</v>
      </c>
      <c r="C50" s="5" t="s">
        <v>1660</v>
      </c>
      <c r="D50" s="2918">
        <v>0</v>
      </c>
      <c r="E50" s="511">
        <v>0</v>
      </c>
      <c r="F50" s="511">
        <v>0</v>
      </c>
      <c r="G50" s="511">
        <v>0</v>
      </c>
      <c r="H50" s="512">
        <v>0</v>
      </c>
      <c r="I50" s="513">
        <v>0</v>
      </c>
      <c r="J50" s="1190">
        <v>0</v>
      </c>
      <c r="K50" s="2710">
        <v>0</v>
      </c>
      <c r="L50" s="2919"/>
      <c r="M50" s="392"/>
      <c r="N50" s="392"/>
      <c r="O50" s="392"/>
      <c r="P50" s="393"/>
      <c r="Q50" s="394"/>
      <c r="R50" s="395"/>
      <c r="S50" s="2127"/>
      <c r="T50" s="2919"/>
      <c r="U50" s="392"/>
      <c r="V50" s="392"/>
      <c r="W50" s="392"/>
      <c r="X50" s="393"/>
      <c r="Y50" s="394"/>
      <c r="Z50" s="395"/>
      <c r="AA50" s="2134"/>
    </row>
    <row r="51" spans="1:67" s="389" customFormat="1" ht="46.5" x14ac:dyDescent="0.35">
      <c r="A51" s="3747"/>
      <c r="B51" s="389" t="s">
        <v>1672</v>
      </c>
      <c r="C51" s="389" t="s">
        <v>1673</v>
      </c>
      <c r="D51" s="2920">
        <v>0</v>
      </c>
      <c r="E51" s="915">
        <v>0</v>
      </c>
      <c r="F51" s="915">
        <v>0</v>
      </c>
      <c r="G51" s="915">
        <v>0</v>
      </c>
      <c r="H51" s="916">
        <v>0</v>
      </c>
      <c r="I51" s="917">
        <v>0</v>
      </c>
      <c r="J51" s="1438">
        <v>0</v>
      </c>
      <c r="K51" s="2128">
        <v>0</v>
      </c>
      <c r="L51" s="2920">
        <v>0</v>
      </c>
      <c r="M51" s="915">
        <v>0</v>
      </c>
      <c r="N51" s="915">
        <v>0</v>
      </c>
      <c r="O51" s="915">
        <v>0</v>
      </c>
      <c r="P51" s="916">
        <v>0</v>
      </c>
      <c r="Q51" s="917">
        <v>0</v>
      </c>
      <c r="R51" s="1438">
        <v>0</v>
      </c>
      <c r="S51" s="2128">
        <v>0</v>
      </c>
      <c r="T51" s="2920">
        <v>0</v>
      </c>
      <c r="U51" s="915">
        <v>0</v>
      </c>
      <c r="V51" s="915">
        <v>0</v>
      </c>
      <c r="W51" s="915">
        <v>0</v>
      </c>
      <c r="X51" s="916">
        <v>0</v>
      </c>
      <c r="Y51" s="917">
        <v>0</v>
      </c>
      <c r="Z51" s="1438">
        <v>0</v>
      </c>
      <c r="AA51" s="2135">
        <v>0</v>
      </c>
    </row>
    <row r="52" spans="1:67" s="389" customFormat="1" ht="27" customHeight="1" x14ac:dyDescent="0.35">
      <c r="A52" s="3744" t="s">
        <v>1674</v>
      </c>
      <c r="B52" s="3745"/>
      <c r="C52" s="3745"/>
      <c r="D52" s="2908"/>
      <c r="E52" s="2909"/>
      <c r="F52" s="2909"/>
      <c r="G52" s="2909"/>
      <c r="H52" s="2910"/>
      <c r="I52" s="2911"/>
      <c r="J52" s="2912"/>
      <c r="K52" s="2913"/>
      <c r="L52" s="2908"/>
      <c r="M52" s="2909"/>
      <c r="N52" s="2909"/>
      <c r="O52" s="2909"/>
      <c r="P52" s="2910"/>
      <c r="Q52" s="2911"/>
      <c r="R52" s="2912"/>
      <c r="S52" s="2913"/>
      <c r="T52" s="2908"/>
      <c r="U52" s="2909"/>
      <c r="V52" s="2909"/>
      <c r="W52" s="2909"/>
      <c r="X52" s="2910"/>
      <c r="Y52" s="2911"/>
      <c r="Z52" s="2912"/>
      <c r="AA52" s="2914"/>
    </row>
    <row r="53" spans="1:67" ht="24" customHeight="1" x14ac:dyDescent="0.35">
      <c r="A53" s="3773" t="s">
        <v>1675</v>
      </c>
      <c r="B53" s="3774"/>
      <c r="C53" s="3774"/>
      <c r="D53" s="579"/>
      <c r="E53" s="580"/>
      <c r="F53" s="580"/>
      <c r="G53" s="580"/>
      <c r="H53" s="581"/>
      <c r="I53" s="582"/>
      <c r="J53" s="583"/>
      <c r="K53" s="2122"/>
      <c r="L53" s="579"/>
      <c r="M53" s="580"/>
      <c r="N53" s="580"/>
      <c r="O53" s="580"/>
      <c r="P53" s="581"/>
      <c r="Q53" s="582"/>
      <c r="R53" s="583"/>
      <c r="S53" s="2122"/>
      <c r="T53" s="579"/>
      <c r="U53" s="580"/>
      <c r="V53" s="580"/>
      <c r="W53" s="580"/>
      <c r="X53" s="581"/>
      <c r="Y53" s="582"/>
      <c r="Z53" s="583"/>
      <c r="AA53" s="2131"/>
    </row>
    <row r="54" spans="1:67" ht="62.15" customHeight="1" x14ac:dyDescent="0.35">
      <c r="A54" s="3747" t="s">
        <v>1676</v>
      </c>
      <c r="B54" s="5" t="s">
        <v>1677</v>
      </c>
      <c r="C54" s="6" t="s">
        <v>1678</v>
      </c>
      <c r="D54" s="2918">
        <v>0</v>
      </c>
      <c r="E54" s="511">
        <v>0</v>
      </c>
      <c r="F54" s="511">
        <v>0</v>
      </c>
      <c r="G54" s="511">
        <v>0</v>
      </c>
      <c r="H54" s="512">
        <v>0</v>
      </c>
      <c r="I54" s="513">
        <v>0</v>
      </c>
      <c r="J54" s="1190">
        <v>0</v>
      </c>
      <c r="K54" s="2710">
        <v>0</v>
      </c>
      <c r="L54" s="2919"/>
      <c r="M54" s="392"/>
      <c r="N54" s="392"/>
      <c r="O54" s="392"/>
      <c r="P54" s="393"/>
      <c r="Q54" s="394"/>
      <c r="R54" s="395"/>
      <c r="S54" s="2127"/>
      <c r="T54" s="2919"/>
      <c r="U54" s="392"/>
      <c r="V54" s="392"/>
      <c r="W54" s="392"/>
      <c r="X54" s="393"/>
      <c r="Y54" s="394"/>
      <c r="Z54" s="395"/>
      <c r="AA54" s="2134"/>
    </row>
    <row r="55" spans="1:67" s="389" customFormat="1" ht="76.5" customHeight="1" x14ac:dyDescent="0.35">
      <c r="A55" s="3747"/>
      <c r="B55" s="5" t="s">
        <v>1679</v>
      </c>
      <c r="C55" s="6" t="s">
        <v>1678</v>
      </c>
      <c r="D55" s="578">
        <v>0</v>
      </c>
      <c r="E55" s="510">
        <v>0</v>
      </c>
      <c r="F55" s="511">
        <v>0</v>
      </c>
      <c r="G55" s="511">
        <v>0</v>
      </c>
      <c r="H55" s="512">
        <v>0</v>
      </c>
      <c r="I55" s="513">
        <v>0</v>
      </c>
      <c r="J55" s="602">
        <v>0</v>
      </c>
      <c r="K55" s="2121">
        <v>0</v>
      </c>
      <c r="L55" s="578">
        <v>0</v>
      </c>
      <c r="M55" s="510">
        <v>0</v>
      </c>
      <c r="N55" s="511">
        <v>0</v>
      </c>
      <c r="O55" s="511">
        <v>0</v>
      </c>
      <c r="P55" s="512">
        <v>0</v>
      </c>
      <c r="Q55" s="513">
        <v>0</v>
      </c>
      <c r="R55" s="602">
        <v>0</v>
      </c>
      <c r="S55" s="2121">
        <v>0</v>
      </c>
      <c r="T55" s="578">
        <v>0</v>
      </c>
      <c r="U55" s="510">
        <v>0</v>
      </c>
      <c r="V55" s="511">
        <v>0</v>
      </c>
      <c r="W55" s="511">
        <v>0</v>
      </c>
      <c r="X55" s="512">
        <v>0</v>
      </c>
      <c r="Y55" s="513">
        <v>0</v>
      </c>
      <c r="Z55" s="602">
        <v>0</v>
      </c>
      <c r="AA55" s="93">
        <v>0</v>
      </c>
    </row>
    <row r="56" spans="1:67" ht="27" customHeight="1" x14ac:dyDescent="0.35">
      <c r="A56" s="3744" t="s">
        <v>1680</v>
      </c>
      <c r="B56" s="3745"/>
      <c r="C56" s="3745"/>
      <c r="D56" s="926"/>
      <c r="E56" s="927"/>
      <c r="F56" s="927"/>
      <c r="G56" s="927"/>
      <c r="H56" s="928"/>
      <c r="I56" s="929"/>
      <c r="J56" s="930"/>
      <c r="K56" s="2129"/>
      <c r="L56" s="926"/>
      <c r="M56" s="927"/>
      <c r="N56" s="927"/>
      <c r="O56" s="927"/>
      <c r="P56" s="928"/>
      <c r="Q56" s="929"/>
      <c r="R56" s="930"/>
      <c r="S56" s="2129"/>
      <c r="T56" s="926"/>
      <c r="U56" s="927"/>
      <c r="V56" s="927"/>
      <c r="W56" s="927"/>
      <c r="X56" s="928"/>
      <c r="Y56" s="929"/>
      <c r="Z56" s="930"/>
      <c r="AA56" s="2136"/>
    </row>
    <row r="57" spans="1:67" ht="24" customHeight="1" x14ac:dyDescent="0.35">
      <c r="A57" s="3773" t="s">
        <v>1681</v>
      </c>
      <c r="B57" s="3774"/>
      <c r="C57" s="3774"/>
      <c r="D57" s="579"/>
      <c r="E57" s="580"/>
      <c r="F57" s="580"/>
      <c r="G57" s="580"/>
      <c r="H57" s="581"/>
      <c r="I57" s="582"/>
      <c r="J57" s="583"/>
      <c r="K57" s="2122"/>
      <c r="L57" s="579"/>
      <c r="M57" s="580"/>
      <c r="N57" s="580"/>
      <c r="O57" s="580"/>
      <c r="P57" s="581"/>
      <c r="Q57" s="582"/>
      <c r="R57" s="583"/>
      <c r="S57" s="2122"/>
      <c r="T57" s="579"/>
      <c r="U57" s="580"/>
      <c r="V57" s="580"/>
      <c r="W57" s="580"/>
      <c r="X57" s="581"/>
      <c r="Y57" s="582"/>
      <c r="Z57" s="583"/>
      <c r="AA57" s="2131"/>
    </row>
    <row r="58" spans="1:67" ht="46.5" customHeight="1" thickBot="1" x14ac:dyDescent="0.4">
      <c r="A58" s="2200" t="s">
        <v>1682</v>
      </c>
      <c r="B58" s="14" t="s">
        <v>1683</v>
      </c>
      <c r="C58" s="33" t="s">
        <v>1660</v>
      </c>
      <c r="D58" s="606">
        <v>0</v>
      </c>
      <c r="E58" s="1429">
        <v>0</v>
      </c>
      <c r="F58" s="1430">
        <v>0</v>
      </c>
      <c r="G58" s="1430">
        <v>0</v>
      </c>
      <c r="H58" s="1431">
        <v>0</v>
      </c>
      <c r="I58" s="607">
        <v>0</v>
      </c>
      <c r="J58" s="1432">
        <v>0</v>
      </c>
      <c r="K58" s="2130">
        <v>0</v>
      </c>
      <c r="L58" s="606">
        <v>0</v>
      </c>
      <c r="M58" s="1429">
        <v>0</v>
      </c>
      <c r="N58" s="1430">
        <v>1</v>
      </c>
      <c r="O58" s="1430">
        <v>3</v>
      </c>
      <c r="P58" s="1431">
        <v>0</v>
      </c>
      <c r="Q58" s="607">
        <v>4</v>
      </c>
      <c r="R58" s="1432">
        <v>1</v>
      </c>
      <c r="S58" s="2130">
        <v>5</v>
      </c>
      <c r="T58" s="606">
        <v>0</v>
      </c>
      <c r="U58" s="1429">
        <v>3</v>
      </c>
      <c r="V58" s="1430">
        <v>10</v>
      </c>
      <c r="W58" s="1430">
        <v>4</v>
      </c>
      <c r="X58" s="1431">
        <v>0</v>
      </c>
      <c r="Y58" s="607">
        <v>17</v>
      </c>
      <c r="Z58" s="1432">
        <v>2</v>
      </c>
      <c r="AA58" s="2137">
        <v>19</v>
      </c>
    </row>
    <row r="59" spans="1:67" ht="16" thickTop="1" x14ac:dyDescent="0.35">
      <c r="A59" s="2201"/>
    </row>
    <row r="60" spans="1:67" x14ac:dyDescent="0.35">
      <c r="A60" s="3755" t="s">
        <v>1684</v>
      </c>
      <c r="B60" s="3755"/>
      <c r="C60" s="3755"/>
    </row>
    <row r="61" spans="1:67" ht="16" thickBot="1" x14ac:dyDescent="0.4">
      <c r="A61" s="2201"/>
    </row>
    <row r="62" spans="1:67" s="2837" customFormat="1" ht="30" customHeight="1" thickTop="1" x14ac:dyDescent="0.35">
      <c r="A62" s="3603" t="s">
        <v>1349</v>
      </c>
      <c r="B62" s="3604"/>
      <c r="C62" s="3790"/>
      <c r="D62" s="3764">
        <v>2025</v>
      </c>
      <c r="E62" s="3765"/>
      <c r="F62" s="3765"/>
      <c r="G62" s="3765"/>
      <c r="H62" s="3765"/>
      <c r="I62" s="3765"/>
      <c r="J62" s="3765"/>
      <c r="K62" s="3765"/>
      <c r="L62" s="3764">
        <v>2024</v>
      </c>
      <c r="M62" s="3765"/>
      <c r="N62" s="3765"/>
      <c r="O62" s="3765"/>
      <c r="P62" s="3765"/>
      <c r="Q62" s="3765"/>
      <c r="R62" s="3765"/>
      <c r="S62" s="3765"/>
      <c r="T62" s="3764">
        <v>2023</v>
      </c>
      <c r="U62" s="3765"/>
      <c r="V62" s="3765"/>
      <c r="W62" s="3765"/>
      <c r="X62" s="3765"/>
      <c r="Y62" s="3765"/>
      <c r="Z62" s="3765"/>
      <c r="AA62" s="3765"/>
      <c r="AB62" s="3764">
        <v>2022</v>
      </c>
      <c r="AC62" s="3765"/>
      <c r="AD62" s="3765"/>
      <c r="AE62" s="3765"/>
      <c r="AF62" s="3765"/>
      <c r="AG62" s="3765"/>
      <c r="AH62" s="3765"/>
      <c r="AI62" s="3765"/>
      <c r="AJ62" s="3751">
        <v>2021</v>
      </c>
      <c r="AK62" s="3752"/>
      <c r="AL62" s="3752"/>
      <c r="AM62" s="3752"/>
      <c r="AN62" s="3752"/>
      <c r="AO62" s="3752"/>
      <c r="AP62" s="3752"/>
      <c r="AQ62" s="3753"/>
      <c r="AR62" s="3751">
        <v>2020</v>
      </c>
      <c r="AS62" s="3752"/>
      <c r="AT62" s="3752"/>
      <c r="AU62" s="3752"/>
      <c r="AV62" s="3752"/>
      <c r="AW62" s="3752"/>
      <c r="AX62" s="3752"/>
      <c r="AY62" s="3753"/>
      <c r="AZ62" s="3752">
        <v>2019</v>
      </c>
      <c r="BA62" s="3752"/>
      <c r="BB62" s="3752"/>
      <c r="BC62" s="3752"/>
      <c r="BD62" s="3752"/>
      <c r="BE62" s="3752"/>
      <c r="BF62" s="3752"/>
      <c r="BG62" s="3752"/>
      <c r="BH62" s="3751">
        <v>2018</v>
      </c>
      <c r="BI62" s="3752"/>
      <c r="BJ62" s="3752"/>
      <c r="BK62" s="3752"/>
      <c r="BL62" s="3752"/>
      <c r="BM62" s="3752"/>
      <c r="BN62" s="3752"/>
      <c r="BO62" s="3754"/>
    </row>
    <row r="63" spans="1:67" s="2838" customFormat="1" ht="40" customHeight="1" x14ac:dyDescent="0.35">
      <c r="A63" s="60" t="s">
        <v>1350</v>
      </c>
      <c r="B63" s="919" t="s">
        <v>1351</v>
      </c>
      <c r="C63" s="372" t="s">
        <v>1352</v>
      </c>
      <c r="D63" s="2842" t="s">
        <v>1353</v>
      </c>
      <c r="E63" s="2843" t="s">
        <v>1354</v>
      </c>
      <c r="F63" s="2843" t="s">
        <v>1355</v>
      </c>
      <c r="G63" s="2843" t="s">
        <v>1356</v>
      </c>
      <c r="H63" s="2848" t="s">
        <v>1395</v>
      </c>
      <c r="I63" s="2845" t="s">
        <v>1316</v>
      </c>
      <c r="J63" s="2846" t="s">
        <v>1317</v>
      </c>
      <c r="K63" s="2849" t="s">
        <v>1318</v>
      </c>
      <c r="L63" s="2842" t="s">
        <v>1353</v>
      </c>
      <c r="M63" s="2843" t="s">
        <v>1354</v>
      </c>
      <c r="N63" s="2843" t="s">
        <v>1355</v>
      </c>
      <c r="O63" s="2843" t="s">
        <v>1356</v>
      </c>
      <c r="P63" s="2848" t="s">
        <v>1395</v>
      </c>
      <c r="Q63" s="2845" t="s">
        <v>1316</v>
      </c>
      <c r="R63" s="2846" t="s">
        <v>1317</v>
      </c>
      <c r="S63" s="2849" t="s">
        <v>1318</v>
      </c>
      <c r="T63" s="2842" t="s">
        <v>1353</v>
      </c>
      <c r="U63" s="2843" t="s">
        <v>1354</v>
      </c>
      <c r="V63" s="2843" t="s">
        <v>1355</v>
      </c>
      <c r="W63" s="2843" t="s">
        <v>1356</v>
      </c>
      <c r="X63" s="2848" t="s">
        <v>1395</v>
      </c>
      <c r="Y63" s="2845" t="s">
        <v>1316</v>
      </c>
      <c r="Z63" s="2846" t="s">
        <v>1317</v>
      </c>
      <c r="AA63" s="2849" t="s">
        <v>1318</v>
      </c>
      <c r="AB63" s="2842" t="s">
        <v>1353</v>
      </c>
      <c r="AC63" s="2843" t="s">
        <v>1354</v>
      </c>
      <c r="AD63" s="2843" t="s">
        <v>1355</v>
      </c>
      <c r="AE63" s="2843" t="s">
        <v>1356</v>
      </c>
      <c r="AF63" s="2848" t="s">
        <v>1395</v>
      </c>
      <c r="AG63" s="2845" t="s">
        <v>1316</v>
      </c>
      <c r="AH63" s="2846" t="s">
        <v>1317</v>
      </c>
      <c r="AI63" s="2849" t="s">
        <v>1318</v>
      </c>
      <c r="AJ63" s="2842" t="s">
        <v>1353</v>
      </c>
      <c r="AK63" s="2843" t="s">
        <v>1354</v>
      </c>
      <c r="AL63" s="2843" t="s">
        <v>1355</v>
      </c>
      <c r="AM63" s="2843" t="s">
        <v>1356</v>
      </c>
      <c r="AN63" s="2848" t="s">
        <v>1395</v>
      </c>
      <c r="AO63" s="2845" t="s">
        <v>1316</v>
      </c>
      <c r="AP63" s="2846" t="s">
        <v>1317</v>
      </c>
      <c r="AQ63" s="2849" t="s">
        <v>1318</v>
      </c>
      <c r="AR63" s="2842" t="s">
        <v>1353</v>
      </c>
      <c r="AS63" s="2843" t="s">
        <v>1354</v>
      </c>
      <c r="AT63" s="2843" t="s">
        <v>1355</v>
      </c>
      <c r="AU63" s="2843" t="s">
        <v>1356</v>
      </c>
      <c r="AV63" s="2848" t="s">
        <v>1395</v>
      </c>
      <c r="AW63" s="2845" t="s">
        <v>1316</v>
      </c>
      <c r="AX63" s="2846" t="s">
        <v>1317</v>
      </c>
      <c r="AY63" s="2849" t="s">
        <v>1318</v>
      </c>
      <c r="AZ63" s="2842" t="s">
        <v>1353</v>
      </c>
      <c r="BA63" s="2843" t="s">
        <v>1354</v>
      </c>
      <c r="BB63" s="2843" t="s">
        <v>1355</v>
      </c>
      <c r="BC63" s="2843" t="s">
        <v>1356</v>
      </c>
      <c r="BD63" s="2848" t="s">
        <v>1395</v>
      </c>
      <c r="BE63" s="2845" t="s">
        <v>1316</v>
      </c>
      <c r="BF63" s="2846" t="s">
        <v>1317</v>
      </c>
      <c r="BG63" s="2849" t="s">
        <v>1318</v>
      </c>
      <c r="BH63" s="2842" t="s">
        <v>1353</v>
      </c>
      <c r="BI63" s="2843" t="s">
        <v>1354</v>
      </c>
      <c r="BJ63" s="2843" t="s">
        <v>1355</v>
      </c>
      <c r="BK63" s="2843" t="s">
        <v>1356</v>
      </c>
      <c r="BL63" s="2848" t="s">
        <v>1395</v>
      </c>
      <c r="BM63" s="2845" t="s">
        <v>1316</v>
      </c>
      <c r="BN63" s="2846" t="s">
        <v>1317</v>
      </c>
      <c r="BO63" s="2923" t="s">
        <v>1318</v>
      </c>
    </row>
    <row r="64" spans="1:67" ht="27" customHeight="1" x14ac:dyDescent="0.35">
      <c r="A64" s="3744" t="s">
        <v>1685</v>
      </c>
      <c r="B64" s="3745"/>
      <c r="C64" s="3772"/>
      <c r="D64" s="406"/>
      <c r="E64" s="407"/>
      <c r="F64" s="407"/>
      <c r="G64" s="407"/>
      <c r="H64" s="408"/>
      <c r="I64" s="409"/>
      <c r="J64" s="410"/>
      <c r="K64" s="522"/>
      <c r="L64" s="406"/>
      <c r="M64" s="407"/>
      <c r="N64" s="407"/>
      <c r="O64" s="407"/>
      <c r="P64" s="408"/>
      <c r="Q64" s="409"/>
      <c r="R64" s="410"/>
      <c r="S64" s="522"/>
      <c r="T64" s="406"/>
      <c r="U64" s="407"/>
      <c r="V64" s="407"/>
      <c r="W64" s="407"/>
      <c r="X64" s="408"/>
      <c r="Y64" s="409"/>
      <c r="Z64" s="410"/>
      <c r="AA64" s="522"/>
      <c r="AB64" s="406"/>
      <c r="AC64" s="407"/>
      <c r="AD64" s="407"/>
      <c r="AE64" s="407"/>
      <c r="AF64" s="408"/>
      <c r="AG64" s="409"/>
      <c r="AH64" s="410"/>
      <c r="AI64" s="522"/>
      <c r="AJ64" s="406"/>
      <c r="AK64" s="407"/>
      <c r="AL64" s="407"/>
      <c r="AM64" s="407"/>
      <c r="AN64" s="408"/>
      <c r="AO64" s="409"/>
      <c r="AP64" s="410"/>
      <c r="AQ64" s="411"/>
      <c r="AR64" s="406"/>
      <c r="AS64" s="407"/>
      <c r="AT64" s="407"/>
      <c r="AU64" s="407"/>
      <c r="AV64" s="448"/>
      <c r="AW64" s="409"/>
      <c r="AX64" s="410"/>
      <c r="AY64" s="411"/>
      <c r="AZ64" s="406"/>
      <c r="BA64" s="407"/>
      <c r="BB64" s="407"/>
      <c r="BC64" s="407"/>
      <c r="BD64" s="448"/>
      <c r="BE64" s="409"/>
      <c r="BF64" s="410"/>
      <c r="BG64" s="522"/>
      <c r="BH64" s="406"/>
      <c r="BI64" s="407"/>
      <c r="BJ64" s="407"/>
      <c r="BK64" s="407"/>
      <c r="BL64" s="448"/>
      <c r="BM64" s="409"/>
      <c r="BN64" s="410"/>
      <c r="BO64" s="413"/>
    </row>
    <row r="65" spans="1:67" ht="24" customHeight="1" x14ac:dyDescent="0.35">
      <c r="A65" s="3741" t="s">
        <v>1686</v>
      </c>
      <c r="B65" s="3742" t="s">
        <v>1773</v>
      </c>
      <c r="C65" s="3756"/>
      <c r="D65" s="111"/>
      <c r="E65" s="112"/>
      <c r="F65" s="112"/>
      <c r="G65" s="112"/>
      <c r="H65" s="113"/>
      <c r="I65" s="152"/>
      <c r="J65" s="137"/>
      <c r="K65" s="217"/>
      <c r="L65" s="111"/>
      <c r="M65" s="112"/>
      <c r="N65" s="112"/>
      <c r="O65" s="112"/>
      <c r="P65" s="113"/>
      <c r="Q65" s="152"/>
      <c r="R65" s="137"/>
      <c r="S65" s="217"/>
      <c r="T65" s="111"/>
      <c r="U65" s="112"/>
      <c r="V65" s="112"/>
      <c r="W65" s="112"/>
      <c r="X65" s="113"/>
      <c r="Y65" s="152"/>
      <c r="Z65" s="137"/>
      <c r="AA65" s="217"/>
      <c r="AB65" s="111"/>
      <c r="AC65" s="112"/>
      <c r="AD65" s="112"/>
      <c r="AE65" s="112"/>
      <c r="AF65" s="113"/>
      <c r="AG65" s="152"/>
      <c r="AH65" s="137"/>
      <c r="AI65" s="217"/>
      <c r="AJ65" s="111"/>
      <c r="AK65" s="112"/>
      <c r="AL65" s="112"/>
      <c r="AM65" s="112"/>
      <c r="AN65" s="113"/>
      <c r="AO65" s="152"/>
      <c r="AP65" s="137"/>
      <c r="AQ65" s="145"/>
      <c r="AR65" s="111"/>
      <c r="AS65" s="112"/>
      <c r="AT65" s="112"/>
      <c r="AU65" s="112"/>
      <c r="AV65" s="238"/>
      <c r="AW65" s="152"/>
      <c r="AX65" s="137"/>
      <c r="AY65" s="145"/>
      <c r="AZ65" s="111"/>
      <c r="BA65" s="112"/>
      <c r="BB65" s="112"/>
      <c r="BC65" s="112"/>
      <c r="BD65" s="238"/>
      <c r="BE65" s="152"/>
      <c r="BF65" s="137"/>
      <c r="BG65" s="217"/>
      <c r="BH65" s="111"/>
      <c r="BI65" s="112"/>
      <c r="BJ65" s="112"/>
      <c r="BK65" s="112"/>
      <c r="BL65" s="238"/>
      <c r="BM65" s="152"/>
      <c r="BN65" s="137"/>
      <c r="BO65" s="53"/>
    </row>
    <row r="66" spans="1:67" x14ac:dyDescent="0.35">
      <c r="A66" s="2197"/>
      <c r="B66" s="5" t="s">
        <v>1687</v>
      </c>
      <c r="C66" s="93" t="s">
        <v>1442</v>
      </c>
      <c r="D66" s="1213">
        <v>1</v>
      </c>
      <c r="E66" s="1214">
        <v>1</v>
      </c>
      <c r="F66" s="1214">
        <v>1</v>
      </c>
      <c r="G66" s="1214">
        <v>1</v>
      </c>
      <c r="H66" s="2916">
        <v>1</v>
      </c>
      <c r="I66" s="1216">
        <v>1</v>
      </c>
      <c r="J66" s="2916">
        <v>1</v>
      </c>
      <c r="K66" s="2924">
        <v>1</v>
      </c>
      <c r="L66" s="1213">
        <v>1</v>
      </c>
      <c r="M66" s="1214">
        <v>1</v>
      </c>
      <c r="N66" s="1214">
        <v>1</v>
      </c>
      <c r="O66" s="1214">
        <v>1</v>
      </c>
      <c r="P66" s="2916">
        <v>1</v>
      </c>
      <c r="Q66" s="1216">
        <v>1</v>
      </c>
      <c r="R66" s="2916">
        <v>1</v>
      </c>
      <c r="S66" s="2924">
        <v>1</v>
      </c>
      <c r="T66" s="1213">
        <v>1</v>
      </c>
      <c r="U66" s="1214">
        <v>1</v>
      </c>
      <c r="V66" s="1214">
        <v>1</v>
      </c>
      <c r="W66" s="1214">
        <v>1</v>
      </c>
      <c r="X66" s="2916">
        <v>1</v>
      </c>
      <c r="Y66" s="1216">
        <v>1</v>
      </c>
      <c r="Z66" s="2916">
        <v>1</v>
      </c>
      <c r="AA66" s="2924">
        <v>1</v>
      </c>
      <c r="AB66" s="203">
        <v>1</v>
      </c>
      <c r="AC66" s="204">
        <v>1</v>
      </c>
      <c r="AD66" s="204">
        <v>1</v>
      </c>
      <c r="AE66" s="204">
        <v>1</v>
      </c>
      <c r="AF66" s="205">
        <v>1</v>
      </c>
      <c r="AG66" s="212">
        <v>1</v>
      </c>
      <c r="AH66" s="205">
        <v>1</v>
      </c>
      <c r="AI66" s="75">
        <v>1</v>
      </c>
      <c r="AJ66" s="203">
        <v>1</v>
      </c>
      <c r="AK66" s="204">
        <v>1</v>
      </c>
      <c r="AL66" s="204">
        <v>1</v>
      </c>
      <c r="AM66" s="204">
        <v>1</v>
      </c>
      <c r="AN66" s="205">
        <v>1</v>
      </c>
      <c r="AO66" s="212">
        <v>1</v>
      </c>
      <c r="AP66" s="205">
        <v>1</v>
      </c>
      <c r="AQ66" s="211">
        <v>1</v>
      </c>
      <c r="AR66" s="203">
        <v>1</v>
      </c>
      <c r="AS66" s="204">
        <v>1</v>
      </c>
      <c r="AT66" s="204">
        <v>1</v>
      </c>
      <c r="AU66" s="204">
        <v>1</v>
      </c>
      <c r="AV66" s="229">
        <v>1</v>
      </c>
      <c r="AW66" s="212">
        <v>1</v>
      </c>
      <c r="AX66" s="205">
        <v>1</v>
      </c>
      <c r="AY66" s="211">
        <v>1</v>
      </c>
      <c r="AZ66" s="203">
        <v>1</v>
      </c>
      <c r="BA66" s="204">
        <v>1</v>
      </c>
      <c r="BB66" s="204">
        <v>1</v>
      </c>
      <c r="BC66" s="204">
        <v>1</v>
      </c>
      <c r="BD66" s="229">
        <v>1</v>
      </c>
      <c r="BE66" s="212">
        <v>1</v>
      </c>
      <c r="BF66" s="205">
        <v>1</v>
      </c>
      <c r="BG66" s="75">
        <v>1</v>
      </c>
      <c r="BH66" s="203">
        <v>1</v>
      </c>
      <c r="BI66" s="204">
        <v>1</v>
      </c>
      <c r="BJ66" s="204">
        <v>1</v>
      </c>
      <c r="BK66" s="204">
        <v>1</v>
      </c>
      <c r="BL66" s="229">
        <v>1</v>
      </c>
      <c r="BM66" s="212">
        <v>1</v>
      </c>
      <c r="BN66" s="205">
        <v>1</v>
      </c>
      <c r="BO66" s="29">
        <v>1</v>
      </c>
    </row>
    <row r="67" spans="1:67" x14ac:dyDescent="0.35">
      <c r="A67" s="2197"/>
      <c r="B67" s="5" t="s">
        <v>1688</v>
      </c>
      <c r="C67" s="93" t="s">
        <v>1442</v>
      </c>
      <c r="D67" s="1213">
        <v>1</v>
      </c>
      <c r="E67" s="1214">
        <v>1</v>
      </c>
      <c r="F67" s="1214">
        <v>1</v>
      </c>
      <c r="G67" s="1214">
        <v>1</v>
      </c>
      <c r="H67" s="2916">
        <v>1</v>
      </c>
      <c r="I67" s="1216">
        <v>1</v>
      </c>
      <c r="J67" s="2916">
        <v>1</v>
      </c>
      <c r="K67" s="2924">
        <v>1</v>
      </c>
      <c r="L67" s="1213">
        <v>1</v>
      </c>
      <c r="M67" s="1214">
        <v>1</v>
      </c>
      <c r="N67" s="1214">
        <v>1</v>
      </c>
      <c r="O67" s="1214">
        <v>1</v>
      </c>
      <c r="P67" s="2916">
        <v>1</v>
      </c>
      <c r="Q67" s="1216">
        <v>1</v>
      </c>
      <c r="R67" s="2916">
        <v>1</v>
      </c>
      <c r="S67" s="2924">
        <v>1</v>
      </c>
      <c r="T67" s="1213">
        <v>1</v>
      </c>
      <c r="U67" s="1214">
        <v>1</v>
      </c>
      <c r="V67" s="1214">
        <v>1</v>
      </c>
      <c r="W67" s="1214">
        <v>1</v>
      </c>
      <c r="X67" s="2916">
        <v>1</v>
      </c>
      <c r="Y67" s="1216">
        <v>1</v>
      </c>
      <c r="Z67" s="2916">
        <v>1</v>
      </c>
      <c r="AA67" s="2924">
        <v>1</v>
      </c>
      <c r="AB67" s="203">
        <v>1</v>
      </c>
      <c r="AC67" s="204">
        <v>1</v>
      </c>
      <c r="AD67" s="204">
        <v>1</v>
      </c>
      <c r="AE67" s="204">
        <v>1</v>
      </c>
      <c r="AF67" s="205">
        <v>1</v>
      </c>
      <c r="AG67" s="212">
        <v>1</v>
      </c>
      <c r="AH67" s="205">
        <v>1</v>
      </c>
      <c r="AI67" s="75">
        <v>1</v>
      </c>
      <c r="AJ67" s="203">
        <v>1</v>
      </c>
      <c r="AK67" s="204">
        <v>1</v>
      </c>
      <c r="AL67" s="204">
        <v>1</v>
      </c>
      <c r="AM67" s="204">
        <v>1</v>
      </c>
      <c r="AN67" s="205">
        <v>1</v>
      </c>
      <c r="AO67" s="212">
        <v>1</v>
      </c>
      <c r="AP67" s="205">
        <v>1</v>
      </c>
      <c r="AQ67" s="211">
        <v>1</v>
      </c>
      <c r="AR67" s="203">
        <v>1</v>
      </c>
      <c r="AS67" s="204">
        <v>1</v>
      </c>
      <c r="AT67" s="204">
        <v>1</v>
      </c>
      <c r="AU67" s="204">
        <v>1</v>
      </c>
      <c r="AV67" s="229">
        <v>1</v>
      </c>
      <c r="AW67" s="212">
        <v>1</v>
      </c>
      <c r="AX67" s="205">
        <v>1</v>
      </c>
      <c r="AY67" s="211">
        <v>1</v>
      </c>
      <c r="AZ67" s="203">
        <v>1</v>
      </c>
      <c r="BA67" s="204">
        <v>1</v>
      </c>
      <c r="BB67" s="204">
        <v>1</v>
      </c>
      <c r="BC67" s="204">
        <v>1</v>
      </c>
      <c r="BD67" s="229">
        <v>1</v>
      </c>
      <c r="BE67" s="212">
        <v>1</v>
      </c>
      <c r="BF67" s="205">
        <v>1</v>
      </c>
      <c r="BG67" s="75">
        <v>1</v>
      </c>
      <c r="BH67" s="203">
        <v>1</v>
      </c>
      <c r="BI67" s="204">
        <v>1</v>
      </c>
      <c r="BJ67" s="204">
        <v>1</v>
      </c>
      <c r="BK67" s="204">
        <v>1</v>
      </c>
      <c r="BL67" s="229">
        <v>1</v>
      </c>
      <c r="BM67" s="212">
        <v>1</v>
      </c>
      <c r="BN67" s="205">
        <v>1</v>
      </c>
      <c r="BO67" s="29">
        <v>1</v>
      </c>
    </row>
    <row r="68" spans="1:67" ht="24" customHeight="1" x14ac:dyDescent="0.35">
      <c r="A68" s="3741" t="s">
        <v>1689</v>
      </c>
      <c r="B68" s="3742" t="s">
        <v>1774</v>
      </c>
      <c r="C68" s="3756"/>
      <c r="D68" s="111"/>
      <c r="E68" s="112"/>
      <c r="F68" s="112"/>
      <c r="G68" s="112"/>
      <c r="H68" s="113"/>
      <c r="I68" s="152"/>
      <c r="J68" s="137"/>
      <c r="K68" s="217"/>
      <c r="L68" s="111"/>
      <c r="M68" s="112"/>
      <c r="N68" s="112"/>
      <c r="O68" s="112"/>
      <c r="P68" s="113"/>
      <c r="Q68" s="152"/>
      <c r="R68" s="137"/>
      <c r="S68" s="217"/>
      <c r="T68" s="111"/>
      <c r="U68" s="112"/>
      <c r="V68" s="112"/>
      <c r="W68" s="112"/>
      <c r="X68" s="113"/>
      <c r="Y68" s="152"/>
      <c r="Z68" s="137"/>
      <c r="AA68" s="217"/>
      <c r="AB68" s="111"/>
      <c r="AC68" s="112"/>
      <c r="AD68" s="112"/>
      <c r="AE68" s="112"/>
      <c r="AF68" s="113"/>
      <c r="AG68" s="152"/>
      <c r="AH68" s="137"/>
      <c r="AI68" s="217"/>
      <c r="AJ68" s="111"/>
      <c r="AK68" s="112"/>
      <c r="AL68" s="112"/>
      <c r="AM68" s="112"/>
      <c r="AN68" s="113"/>
      <c r="AO68" s="152"/>
      <c r="AP68" s="137"/>
      <c r="AQ68" s="145"/>
      <c r="AR68" s="111"/>
      <c r="AS68" s="112"/>
      <c r="AT68" s="112"/>
      <c r="AU68" s="112"/>
      <c r="AV68" s="238"/>
      <c r="AW68" s="152"/>
      <c r="AX68" s="137"/>
      <c r="AY68" s="145"/>
      <c r="AZ68" s="111"/>
      <c r="BA68" s="112"/>
      <c r="BB68" s="112"/>
      <c r="BC68" s="112"/>
      <c r="BD68" s="238"/>
      <c r="BE68" s="152"/>
      <c r="BF68" s="137"/>
      <c r="BG68" s="217"/>
      <c r="BH68" s="111"/>
      <c r="BI68" s="112"/>
      <c r="BJ68" s="112"/>
      <c r="BK68" s="112"/>
      <c r="BL68" s="238"/>
      <c r="BM68" s="152"/>
      <c r="BN68" s="137"/>
      <c r="BO68" s="53"/>
    </row>
    <row r="69" spans="1:67" x14ac:dyDescent="0.35">
      <c r="A69" s="2197"/>
      <c r="B69" s="5" t="s">
        <v>1687</v>
      </c>
      <c r="C69" s="93" t="s">
        <v>1442</v>
      </c>
      <c r="D69" s="1213">
        <v>1</v>
      </c>
      <c r="E69" s="1214">
        <v>1</v>
      </c>
      <c r="F69" s="1214">
        <v>1</v>
      </c>
      <c r="G69" s="1214">
        <v>1</v>
      </c>
      <c r="H69" s="2916">
        <v>1</v>
      </c>
      <c r="I69" s="1216">
        <v>1</v>
      </c>
      <c r="J69" s="2916">
        <v>1</v>
      </c>
      <c r="K69" s="2924">
        <v>1</v>
      </c>
      <c r="L69" s="1213">
        <v>1</v>
      </c>
      <c r="M69" s="1214">
        <v>1</v>
      </c>
      <c r="N69" s="1214">
        <v>1</v>
      </c>
      <c r="O69" s="1214">
        <v>1</v>
      </c>
      <c r="P69" s="2916">
        <v>1</v>
      </c>
      <c r="Q69" s="1216">
        <v>1</v>
      </c>
      <c r="R69" s="2916">
        <v>1</v>
      </c>
      <c r="S69" s="2924">
        <v>1</v>
      </c>
      <c r="T69" s="1213">
        <v>1</v>
      </c>
      <c r="U69" s="1214">
        <v>1</v>
      </c>
      <c r="V69" s="1214">
        <v>1</v>
      </c>
      <c r="W69" s="1214">
        <v>1</v>
      </c>
      <c r="X69" s="2916">
        <v>1</v>
      </c>
      <c r="Y69" s="1216">
        <v>1</v>
      </c>
      <c r="Z69" s="2916">
        <v>1</v>
      </c>
      <c r="AA69" s="2924">
        <v>1</v>
      </c>
      <c r="AB69" s="203">
        <v>1</v>
      </c>
      <c r="AC69" s="204">
        <v>1</v>
      </c>
      <c r="AD69" s="204">
        <v>1</v>
      </c>
      <c r="AE69" s="204">
        <v>1</v>
      </c>
      <c r="AF69" s="205">
        <v>1</v>
      </c>
      <c r="AG69" s="212">
        <v>1</v>
      </c>
      <c r="AH69" s="205">
        <v>1</v>
      </c>
      <c r="AI69" s="75">
        <v>1</v>
      </c>
      <c r="AJ69" s="203">
        <v>1</v>
      </c>
      <c r="AK69" s="204">
        <v>1</v>
      </c>
      <c r="AL69" s="204">
        <v>1</v>
      </c>
      <c r="AM69" s="204">
        <v>1</v>
      </c>
      <c r="AN69" s="205">
        <v>1</v>
      </c>
      <c r="AO69" s="212">
        <v>1</v>
      </c>
      <c r="AP69" s="205">
        <v>1</v>
      </c>
      <c r="AQ69" s="211">
        <v>1</v>
      </c>
      <c r="AR69" s="203">
        <v>1</v>
      </c>
      <c r="AS69" s="204">
        <v>1</v>
      </c>
      <c r="AT69" s="204">
        <v>1</v>
      </c>
      <c r="AU69" s="204">
        <v>1</v>
      </c>
      <c r="AV69" s="229">
        <v>1</v>
      </c>
      <c r="AW69" s="212">
        <v>1</v>
      </c>
      <c r="AX69" s="205">
        <v>1</v>
      </c>
      <c r="AY69" s="211">
        <v>1</v>
      </c>
      <c r="AZ69" s="203">
        <v>1</v>
      </c>
      <c r="BA69" s="204">
        <v>1</v>
      </c>
      <c r="BB69" s="204">
        <v>1</v>
      </c>
      <c r="BC69" s="204">
        <v>1</v>
      </c>
      <c r="BD69" s="229">
        <v>1</v>
      </c>
      <c r="BE69" s="212">
        <v>1</v>
      </c>
      <c r="BF69" s="205">
        <v>1</v>
      </c>
      <c r="BG69" s="75">
        <v>1</v>
      </c>
      <c r="BH69" s="203">
        <v>1</v>
      </c>
      <c r="BI69" s="204">
        <v>1</v>
      </c>
      <c r="BJ69" s="204">
        <v>1</v>
      </c>
      <c r="BK69" s="204">
        <v>1</v>
      </c>
      <c r="BL69" s="229">
        <v>1</v>
      </c>
      <c r="BM69" s="212">
        <v>1</v>
      </c>
      <c r="BN69" s="205">
        <v>1</v>
      </c>
      <c r="BO69" s="29">
        <v>1</v>
      </c>
    </row>
    <row r="70" spans="1:67" x14ac:dyDescent="0.35">
      <c r="A70" s="2197"/>
      <c r="B70" s="5" t="s">
        <v>1688</v>
      </c>
      <c r="C70" s="93" t="s">
        <v>1442</v>
      </c>
      <c r="D70" s="1213">
        <v>1</v>
      </c>
      <c r="E70" s="1214">
        <v>1</v>
      </c>
      <c r="F70" s="1214">
        <v>1</v>
      </c>
      <c r="G70" s="1214">
        <v>1</v>
      </c>
      <c r="H70" s="2916">
        <v>1</v>
      </c>
      <c r="I70" s="1216">
        <v>1</v>
      </c>
      <c r="J70" s="2916">
        <v>1</v>
      </c>
      <c r="K70" s="2924">
        <v>1</v>
      </c>
      <c r="L70" s="1213">
        <v>1</v>
      </c>
      <c r="M70" s="1214">
        <v>1</v>
      </c>
      <c r="N70" s="1214">
        <v>1</v>
      </c>
      <c r="O70" s="1214">
        <v>1</v>
      </c>
      <c r="P70" s="2916">
        <v>1</v>
      </c>
      <c r="Q70" s="1216">
        <v>1</v>
      </c>
      <c r="R70" s="2916">
        <v>1</v>
      </c>
      <c r="S70" s="2924">
        <v>1</v>
      </c>
      <c r="T70" s="1213">
        <v>1</v>
      </c>
      <c r="U70" s="1214">
        <v>1</v>
      </c>
      <c r="V70" s="1214">
        <v>1</v>
      </c>
      <c r="W70" s="1214">
        <v>1</v>
      </c>
      <c r="X70" s="2916">
        <v>1</v>
      </c>
      <c r="Y70" s="1216">
        <v>1</v>
      </c>
      <c r="Z70" s="2916">
        <v>1</v>
      </c>
      <c r="AA70" s="2924">
        <v>1</v>
      </c>
      <c r="AB70" s="203">
        <v>1</v>
      </c>
      <c r="AC70" s="204">
        <v>1</v>
      </c>
      <c r="AD70" s="204">
        <v>1</v>
      </c>
      <c r="AE70" s="204">
        <v>1</v>
      </c>
      <c r="AF70" s="205">
        <v>1</v>
      </c>
      <c r="AG70" s="212">
        <v>1</v>
      </c>
      <c r="AH70" s="205">
        <v>1</v>
      </c>
      <c r="AI70" s="75">
        <v>1</v>
      </c>
      <c r="AJ70" s="203">
        <v>1</v>
      </c>
      <c r="AK70" s="204">
        <v>1</v>
      </c>
      <c r="AL70" s="204">
        <v>1</v>
      </c>
      <c r="AM70" s="204">
        <v>1</v>
      </c>
      <c r="AN70" s="205">
        <v>1</v>
      </c>
      <c r="AO70" s="212">
        <v>1</v>
      </c>
      <c r="AP70" s="205">
        <v>1</v>
      </c>
      <c r="AQ70" s="211">
        <v>1</v>
      </c>
      <c r="AR70" s="203">
        <v>1</v>
      </c>
      <c r="AS70" s="204">
        <v>1</v>
      </c>
      <c r="AT70" s="204">
        <v>1</v>
      </c>
      <c r="AU70" s="204">
        <v>1</v>
      </c>
      <c r="AV70" s="229">
        <v>1</v>
      </c>
      <c r="AW70" s="212">
        <v>1</v>
      </c>
      <c r="AX70" s="205">
        <v>1</v>
      </c>
      <c r="AY70" s="211">
        <v>1</v>
      </c>
      <c r="AZ70" s="203">
        <v>1</v>
      </c>
      <c r="BA70" s="204">
        <v>1</v>
      </c>
      <c r="BB70" s="204">
        <v>1</v>
      </c>
      <c r="BC70" s="204">
        <v>1</v>
      </c>
      <c r="BD70" s="229">
        <v>1</v>
      </c>
      <c r="BE70" s="212">
        <v>1</v>
      </c>
      <c r="BF70" s="205">
        <v>1</v>
      </c>
      <c r="BG70" s="75">
        <v>1</v>
      </c>
      <c r="BH70" s="203">
        <v>1</v>
      </c>
      <c r="BI70" s="204">
        <v>1</v>
      </c>
      <c r="BJ70" s="204">
        <v>1</v>
      </c>
      <c r="BK70" s="204">
        <v>1</v>
      </c>
      <c r="BL70" s="229">
        <v>1</v>
      </c>
      <c r="BM70" s="212">
        <v>1</v>
      </c>
      <c r="BN70" s="205">
        <v>1</v>
      </c>
      <c r="BO70" s="29">
        <v>1</v>
      </c>
    </row>
    <row r="71" spans="1:67" ht="24" customHeight="1" x14ac:dyDescent="0.35">
      <c r="A71" s="3782" t="s">
        <v>1690</v>
      </c>
      <c r="B71" s="3783"/>
      <c r="C71" s="3784"/>
      <c r="D71" s="111"/>
      <c r="E71" s="112"/>
      <c r="F71" s="112"/>
      <c r="G71" s="112"/>
      <c r="H71" s="113"/>
      <c r="I71" s="152"/>
      <c r="J71" s="137"/>
      <c r="K71" s="217"/>
      <c r="L71" s="111"/>
      <c r="M71" s="112"/>
      <c r="N71" s="112"/>
      <c r="O71" s="112"/>
      <c r="P71" s="113"/>
      <c r="Q71" s="152"/>
      <c r="R71" s="137"/>
      <c r="S71" s="217"/>
      <c r="T71" s="111"/>
      <c r="U71" s="112"/>
      <c r="V71" s="112"/>
      <c r="W71" s="112"/>
      <c r="X71" s="113"/>
      <c r="Y71" s="152"/>
      <c r="Z71" s="137"/>
      <c r="AA71" s="217"/>
      <c r="AB71" s="111"/>
      <c r="AC71" s="112"/>
      <c r="AD71" s="112"/>
      <c r="AE71" s="112"/>
      <c r="AF71" s="113"/>
      <c r="AG71" s="152"/>
      <c r="AH71" s="137"/>
      <c r="AI71" s="217"/>
      <c r="AJ71" s="111"/>
      <c r="AK71" s="112"/>
      <c r="AL71" s="112"/>
      <c r="AM71" s="112"/>
      <c r="AN71" s="113"/>
      <c r="AO71" s="152"/>
      <c r="AP71" s="137"/>
      <c r="AQ71" s="145"/>
      <c r="AR71" s="111"/>
      <c r="AS71" s="112"/>
      <c r="AT71" s="112"/>
      <c r="AU71" s="112"/>
      <c r="AV71" s="238"/>
      <c r="AW71" s="152"/>
      <c r="AX71" s="137"/>
      <c r="AY71" s="145"/>
      <c r="AZ71" s="111"/>
      <c r="BA71" s="112"/>
      <c r="BB71" s="112"/>
      <c r="BC71" s="112"/>
      <c r="BD71" s="238"/>
      <c r="BE71" s="152"/>
      <c r="BF71" s="137"/>
      <c r="BG71" s="217"/>
      <c r="BH71" s="111"/>
      <c r="BI71" s="112"/>
      <c r="BJ71" s="112"/>
      <c r="BK71" s="112"/>
      <c r="BL71" s="238"/>
      <c r="BM71" s="152"/>
      <c r="BN71" s="137"/>
      <c r="BO71" s="53"/>
    </row>
    <row r="72" spans="1:67" x14ac:dyDescent="0.35">
      <c r="A72" s="2197"/>
      <c r="B72" s="52" t="s">
        <v>1687</v>
      </c>
      <c r="C72" s="202" t="s">
        <v>1442</v>
      </c>
      <c r="D72" s="203">
        <v>0.99</v>
      </c>
      <c r="E72" s="204">
        <v>0.99</v>
      </c>
      <c r="F72" s="204">
        <v>0.98</v>
      </c>
      <c r="G72" s="204">
        <v>0.99</v>
      </c>
      <c r="H72" s="205">
        <v>0.98</v>
      </c>
      <c r="I72" s="1216">
        <v>0.99</v>
      </c>
      <c r="J72" s="205">
        <v>0.93</v>
      </c>
      <c r="K72" s="75">
        <v>0.98</v>
      </c>
      <c r="L72" s="203">
        <v>1</v>
      </c>
      <c r="M72" s="204">
        <v>0.93</v>
      </c>
      <c r="N72" s="204">
        <v>1</v>
      </c>
      <c r="O72" s="204">
        <v>0.99</v>
      </c>
      <c r="P72" s="205">
        <v>0.99</v>
      </c>
      <c r="Q72" s="1216">
        <v>0.98199999999999998</v>
      </c>
      <c r="R72" s="205">
        <v>0.98</v>
      </c>
      <c r="S72" s="75">
        <v>0.98</v>
      </c>
      <c r="T72" s="203">
        <v>1</v>
      </c>
      <c r="U72" s="204">
        <v>1</v>
      </c>
      <c r="V72" s="204">
        <v>1</v>
      </c>
      <c r="W72" s="204">
        <v>1</v>
      </c>
      <c r="X72" s="205">
        <v>1</v>
      </c>
      <c r="Y72" s="1216">
        <v>1</v>
      </c>
      <c r="Z72" s="205">
        <v>1</v>
      </c>
      <c r="AA72" s="75">
        <v>1</v>
      </c>
      <c r="AB72" s="203">
        <v>1</v>
      </c>
      <c r="AC72" s="204">
        <v>1</v>
      </c>
      <c r="AD72" s="204">
        <v>1</v>
      </c>
      <c r="AE72" s="204">
        <v>1</v>
      </c>
      <c r="AF72" s="205">
        <v>1</v>
      </c>
      <c r="AG72" s="212">
        <v>1</v>
      </c>
      <c r="AH72" s="205">
        <v>1</v>
      </c>
      <c r="AI72" s="75">
        <v>1</v>
      </c>
      <c r="AJ72" s="538"/>
      <c r="AK72" s="337"/>
      <c r="AL72" s="337"/>
      <c r="AM72" s="337"/>
      <c r="AN72" s="338"/>
      <c r="AO72" s="819"/>
      <c r="AP72" s="338"/>
      <c r="AQ72" s="254"/>
      <c r="AR72" s="538"/>
      <c r="AS72" s="337"/>
      <c r="AT72" s="337"/>
      <c r="AU72" s="337"/>
      <c r="AV72" s="1549"/>
      <c r="AW72" s="819"/>
      <c r="AX72" s="338"/>
      <c r="AY72" s="254"/>
      <c r="AZ72" s="538"/>
      <c r="BA72" s="337"/>
      <c r="BB72" s="337"/>
      <c r="BC72" s="337"/>
      <c r="BD72" s="1549"/>
      <c r="BE72" s="819"/>
      <c r="BF72" s="338"/>
      <c r="BG72" s="2925"/>
      <c r="BH72" s="538"/>
      <c r="BI72" s="337"/>
      <c r="BJ72" s="337"/>
      <c r="BK72" s="337"/>
      <c r="BL72" s="1549"/>
      <c r="BM72" s="819"/>
      <c r="BN72" s="338"/>
      <c r="BO72" s="1158"/>
    </row>
    <row r="73" spans="1:67" ht="24" customHeight="1" x14ac:dyDescent="0.35">
      <c r="A73" s="3741" t="s">
        <v>1691</v>
      </c>
      <c r="B73" s="3742"/>
      <c r="C73" s="3756"/>
      <c r="D73" s="111"/>
      <c r="E73" s="112"/>
      <c r="F73" s="112"/>
      <c r="G73" s="112"/>
      <c r="H73" s="113"/>
      <c r="I73" s="152"/>
      <c r="J73" s="137"/>
      <c r="K73" s="217"/>
      <c r="L73" s="111"/>
      <c r="M73" s="112"/>
      <c r="N73" s="112"/>
      <c r="O73" s="112"/>
      <c r="P73" s="113"/>
      <c r="Q73" s="152"/>
      <c r="R73" s="137"/>
      <c r="S73" s="217"/>
      <c r="T73" s="111"/>
      <c r="U73" s="112"/>
      <c r="V73" s="112"/>
      <c r="W73" s="112"/>
      <c r="X73" s="113"/>
      <c r="Y73" s="152"/>
      <c r="Z73" s="137"/>
      <c r="AA73" s="217"/>
      <c r="AB73" s="111"/>
      <c r="AC73" s="112"/>
      <c r="AD73" s="112"/>
      <c r="AE73" s="112"/>
      <c r="AF73" s="113"/>
      <c r="AG73" s="152"/>
      <c r="AH73" s="137"/>
      <c r="AI73" s="217"/>
      <c r="AJ73" s="111"/>
      <c r="AK73" s="112"/>
      <c r="AL73" s="112"/>
      <c r="AM73" s="112"/>
      <c r="AN73" s="113"/>
      <c r="AO73" s="152"/>
      <c r="AP73" s="137"/>
      <c r="AQ73" s="145"/>
      <c r="AR73" s="111"/>
      <c r="AS73" s="112"/>
      <c r="AT73" s="112"/>
      <c r="AU73" s="112"/>
      <c r="AV73" s="238"/>
      <c r="AW73" s="152"/>
      <c r="AX73" s="137"/>
      <c r="AY73" s="145"/>
      <c r="AZ73" s="111"/>
      <c r="BA73" s="112"/>
      <c r="BB73" s="112"/>
      <c r="BC73" s="112"/>
      <c r="BD73" s="238"/>
      <c r="BE73" s="152"/>
      <c r="BF73" s="137"/>
      <c r="BG73" s="217"/>
      <c r="BH73" s="111"/>
      <c r="BI73" s="112"/>
      <c r="BJ73" s="112"/>
      <c r="BK73" s="112"/>
      <c r="BL73" s="238"/>
      <c r="BM73" s="152"/>
      <c r="BN73" s="137"/>
      <c r="BO73" s="53"/>
    </row>
    <row r="74" spans="1:67" x14ac:dyDescent="0.35">
      <c r="A74" s="3763"/>
      <c r="B74" s="5" t="s">
        <v>1692</v>
      </c>
      <c r="C74" s="93" t="s">
        <v>1693</v>
      </c>
      <c r="D74" s="2926">
        <v>23</v>
      </c>
      <c r="E74" s="2927">
        <v>35</v>
      </c>
      <c r="F74" s="2927">
        <v>19</v>
      </c>
      <c r="G74" s="2927">
        <v>7</v>
      </c>
      <c r="H74" s="2928">
        <v>9</v>
      </c>
      <c r="I74" s="1175">
        <v>93</v>
      </c>
      <c r="J74" s="2928">
        <v>9</v>
      </c>
      <c r="K74" s="2929">
        <v>102</v>
      </c>
      <c r="L74" s="2926">
        <v>18</v>
      </c>
      <c r="M74" s="2927">
        <v>33</v>
      </c>
      <c r="N74" s="2927">
        <v>15</v>
      </c>
      <c r="O74" s="2927">
        <v>7</v>
      </c>
      <c r="P74" s="2928">
        <v>16</v>
      </c>
      <c r="Q74" s="1175">
        <v>89</v>
      </c>
      <c r="R74" s="2928">
        <v>4</v>
      </c>
      <c r="S74" s="2929">
        <v>93</v>
      </c>
      <c r="T74" s="2926">
        <v>12</v>
      </c>
      <c r="U74" s="2927">
        <v>29</v>
      </c>
      <c r="V74" s="2927">
        <v>42</v>
      </c>
      <c r="W74" s="2927">
        <v>43</v>
      </c>
      <c r="X74" s="2928">
        <v>13</v>
      </c>
      <c r="Y74" s="1175">
        <v>139</v>
      </c>
      <c r="Z74" s="2928">
        <v>5</v>
      </c>
      <c r="AA74" s="2929">
        <v>144</v>
      </c>
      <c r="AB74" s="383"/>
      <c r="AC74" s="384"/>
      <c r="AD74" s="384"/>
      <c r="AE74" s="384"/>
      <c r="AF74" s="350"/>
      <c r="AG74" s="385"/>
      <c r="AH74" s="350"/>
      <c r="AI74" s="2930"/>
      <c r="AJ74" s="383"/>
      <c r="AK74" s="384"/>
      <c r="AL74" s="384"/>
      <c r="AM74" s="384"/>
      <c r="AN74" s="350"/>
      <c r="AO74" s="385"/>
      <c r="AP74" s="350"/>
      <c r="AQ74" s="386"/>
      <c r="AR74" s="383"/>
      <c r="AS74" s="384"/>
      <c r="AT74" s="384"/>
      <c r="AU74" s="384"/>
      <c r="AV74" s="387"/>
      <c r="AW74" s="385"/>
      <c r="AX74" s="350"/>
      <c r="AY74" s="386"/>
      <c r="AZ74" s="383"/>
      <c r="BA74" s="384"/>
      <c r="BB74" s="384"/>
      <c r="BC74" s="384"/>
      <c r="BD74" s="387"/>
      <c r="BE74" s="385"/>
      <c r="BF74" s="350"/>
      <c r="BG74" s="2930"/>
      <c r="BH74" s="383"/>
      <c r="BI74" s="384"/>
      <c r="BJ74" s="384"/>
      <c r="BK74" s="384"/>
      <c r="BL74" s="387"/>
      <c r="BM74" s="385"/>
      <c r="BN74" s="350"/>
      <c r="BO74" s="388"/>
    </row>
    <row r="75" spans="1:67" x14ac:dyDescent="0.35">
      <c r="A75" s="3763"/>
      <c r="B75" s="5" t="s">
        <v>1694</v>
      </c>
      <c r="C75" s="93" t="s">
        <v>1693</v>
      </c>
      <c r="D75" s="2926">
        <v>0</v>
      </c>
      <c r="E75" s="2927">
        <v>0</v>
      </c>
      <c r="F75" s="2927">
        <v>0</v>
      </c>
      <c r="G75" s="2927">
        <v>0</v>
      </c>
      <c r="H75" s="2928">
        <v>0</v>
      </c>
      <c r="I75" s="1175">
        <v>0</v>
      </c>
      <c r="J75" s="2928">
        <v>0</v>
      </c>
      <c r="K75" s="2929">
        <v>0</v>
      </c>
      <c r="L75" s="2926">
        <v>0</v>
      </c>
      <c r="M75" s="2927">
        <v>0</v>
      </c>
      <c r="N75" s="2927">
        <v>0</v>
      </c>
      <c r="O75" s="2927">
        <v>0</v>
      </c>
      <c r="P75" s="2928">
        <v>0</v>
      </c>
      <c r="Q75" s="1175">
        <v>0</v>
      </c>
      <c r="R75" s="2928">
        <v>0</v>
      </c>
      <c r="S75" s="2929">
        <v>0</v>
      </c>
      <c r="T75" s="2926">
        <v>0</v>
      </c>
      <c r="U75" s="2927">
        <v>1</v>
      </c>
      <c r="V75" s="2927">
        <v>0</v>
      </c>
      <c r="W75" s="2927">
        <v>0</v>
      </c>
      <c r="X75" s="2928">
        <v>0</v>
      </c>
      <c r="Y75" s="1175">
        <v>1</v>
      </c>
      <c r="Z75" s="2928">
        <v>0</v>
      </c>
      <c r="AA75" s="2929">
        <v>1</v>
      </c>
      <c r="AB75" s="383"/>
      <c r="AC75" s="384"/>
      <c r="AD75" s="384"/>
      <c r="AE75" s="384"/>
      <c r="AF75" s="350"/>
      <c r="AG75" s="385"/>
      <c r="AH75" s="350"/>
      <c r="AI75" s="2930"/>
      <c r="AJ75" s="383"/>
      <c r="AK75" s="384"/>
      <c r="AL75" s="384"/>
      <c r="AM75" s="384"/>
      <c r="AN75" s="350"/>
      <c r="AO75" s="385"/>
      <c r="AP75" s="350"/>
      <c r="AQ75" s="386"/>
      <c r="AR75" s="383"/>
      <c r="AS75" s="384"/>
      <c r="AT75" s="384"/>
      <c r="AU75" s="384"/>
      <c r="AV75" s="387"/>
      <c r="AW75" s="385"/>
      <c r="AX75" s="350"/>
      <c r="AY75" s="386"/>
      <c r="AZ75" s="383"/>
      <c r="BA75" s="384"/>
      <c r="BB75" s="384"/>
      <c r="BC75" s="384"/>
      <c r="BD75" s="387"/>
      <c r="BE75" s="385"/>
      <c r="BF75" s="350"/>
      <c r="BG75" s="2930"/>
      <c r="BH75" s="383"/>
      <c r="BI75" s="384"/>
      <c r="BJ75" s="384"/>
      <c r="BK75" s="384"/>
      <c r="BL75" s="387"/>
      <c r="BM75" s="385"/>
      <c r="BN75" s="350"/>
      <c r="BO75" s="388"/>
    </row>
    <row r="76" spans="1:67" x14ac:dyDescent="0.35">
      <c r="A76" s="3763"/>
      <c r="B76" s="5" t="s">
        <v>1695</v>
      </c>
      <c r="C76" s="93" t="s">
        <v>1693</v>
      </c>
      <c r="D76" s="5">
        <v>29</v>
      </c>
      <c r="E76" s="2927">
        <v>14</v>
      </c>
      <c r="F76" s="2927">
        <v>27</v>
      </c>
      <c r="G76" s="2927">
        <v>7</v>
      </c>
      <c r="H76" s="2928">
        <v>6</v>
      </c>
      <c r="I76" s="1175">
        <v>83</v>
      </c>
      <c r="J76" s="2931">
        <v>2</v>
      </c>
      <c r="K76" s="2932">
        <v>85</v>
      </c>
      <c r="L76" s="5">
        <v>9</v>
      </c>
      <c r="M76" s="2927">
        <v>7</v>
      </c>
      <c r="N76" s="2927">
        <v>23</v>
      </c>
      <c r="O76" s="2927">
        <v>8</v>
      </c>
      <c r="P76" s="2928">
        <v>7</v>
      </c>
      <c r="Q76" s="1175">
        <v>54</v>
      </c>
      <c r="R76" s="2931">
        <v>2</v>
      </c>
      <c r="S76" s="2932">
        <v>56</v>
      </c>
      <c r="T76" s="5">
        <v>7</v>
      </c>
      <c r="U76" s="2927">
        <v>7</v>
      </c>
      <c r="V76" s="2927">
        <v>14</v>
      </c>
      <c r="W76" s="2927">
        <v>7</v>
      </c>
      <c r="X76" s="2928">
        <v>4</v>
      </c>
      <c r="Y76" s="1175">
        <v>39</v>
      </c>
      <c r="Z76" s="2928">
        <v>2</v>
      </c>
      <c r="AA76" s="2929">
        <v>41</v>
      </c>
      <c r="AB76" s="383"/>
      <c r="AC76" s="384"/>
      <c r="AD76" s="384"/>
      <c r="AE76" s="384"/>
      <c r="AF76" s="350"/>
      <c r="AG76" s="385"/>
      <c r="AH76" s="350"/>
      <c r="AI76" s="2930"/>
      <c r="AJ76" s="383"/>
      <c r="AK76" s="384"/>
      <c r="AL76" s="384"/>
      <c r="AM76" s="384"/>
      <c r="AN76" s="350"/>
      <c r="AO76" s="385"/>
      <c r="AP76" s="350"/>
      <c r="AQ76" s="386"/>
      <c r="AR76" s="383"/>
      <c r="AS76" s="384"/>
      <c r="AT76" s="384"/>
      <c r="AU76" s="384"/>
      <c r="AV76" s="387"/>
      <c r="AW76" s="385"/>
      <c r="AX76" s="350"/>
      <c r="AY76" s="386"/>
      <c r="AZ76" s="383"/>
      <c r="BA76" s="384"/>
      <c r="BB76" s="384"/>
      <c r="BC76" s="384"/>
      <c r="BD76" s="387"/>
      <c r="BE76" s="385"/>
      <c r="BF76" s="350"/>
      <c r="BG76" s="2930"/>
      <c r="BH76" s="383"/>
      <c r="BI76" s="384"/>
      <c r="BJ76" s="384"/>
      <c r="BK76" s="384"/>
      <c r="BL76" s="387"/>
      <c r="BM76" s="385"/>
      <c r="BN76" s="350"/>
      <c r="BO76" s="388"/>
    </row>
    <row r="77" spans="1:67" x14ac:dyDescent="0.35">
      <c r="A77" s="3763"/>
      <c r="B77" s="5" t="s">
        <v>1696</v>
      </c>
      <c r="C77" s="93" t="s">
        <v>1693</v>
      </c>
      <c r="D77" s="2926">
        <v>54</v>
      </c>
      <c r="E77" s="2927">
        <v>48</v>
      </c>
      <c r="F77" s="2927">
        <v>46</v>
      </c>
      <c r="G77" s="2927">
        <v>22</v>
      </c>
      <c r="H77" s="2928">
        <v>21</v>
      </c>
      <c r="I77" s="1175">
        <v>191</v>
      </c>
      <c r="J77" s="2928">
        <v>10</v>
      </c>
      <c r="K77" s="2929">
        <v>201</v>
      </c>
      <c r="L77" s="2926">
        <v>40</v>
      </c>
      <c r="M77" s="2927">
        <v>39</v>
      </c>
      <c r="N77" s="2927">
        <v>56</v>
      </c>
      <c r="O77" s="2927">
        <v>20</v>
      </c>
      <c r="P77" s="2928">
        <v>25</v>
      </c>
      <c r="Q77" s="1175">
        <v>180</v>
      </c>
      <c r="R77" s="2928">
        <v>10</v>
      </c>
      <c r="S77" s="2929">
        <v>190</v>
      </c>
      <c r="T77" s="2926">
        <v>8</v>
      </c>
      <c r="U77" s="2927">
        <v>23</v>
      </c>
      <c r="V77" s="2927">
        <v>66</v>
      </c>
      <c r="W77" s="2927">
        <v>23</v>
      </c>
      <c r="X77" s="2928">
        <v>38</v>
      </c>
      <c r="Y77" s="1175">
        <v>158</v>
      </c>
      <c r="Z77" s="2928">
        <v>9</v>
      </c>
      <c r="AA77" s="2929">
        <v>167</v>
      </c>
      <c r="AB77" s="383"/>
      <c r="AC77" s="384"/>
      <c r="AD77" s="384"/>
      <c r="AE77" s="384"/>
      <c r="AF77" s="350"/>
      <c r="AG77" s="385"/>
      <c r="AH77" s="350"/>
      <c r="AI77" s="2930"/>
      <c r="AJ77" s="383"/>
      <c r="AK77" s="384"/>
      <c r="AL77" s="384"/>
      <c r="AM77" s="384"/>
      <c r="AN77" s="350"/>
      <c r="AO77" s="385"/>
      <c r="AP77" s="350"/>
      <c r="AQ77" s="386"/>
      <c r="AR77" s="383"/>
      <c r="AS77" s="384"/>
      <c r="AT77" s="384"/>
      <c r="AU77" s="384"/>
      <c r="AV77" s="387"/>
      <c r="AW77" s="385"/>
      <c r="AX77" s="350"/>
      <c r="AY77" s="386"/>
      <c r="AZ77" s="383"/>
      <c r="BA77" s="384"/>
      <c r="BB77" s="384"/>
      <c r="BC77" s="384"/>
      <c r="BD77" s="387"/>
      <c r="BE77" s="385"/>
      <c r="BF77" s="350"/>
      <c r="BG77" s="2930"/>
      <c r="BH77" s="383"/>
      <c r="BI77" s="384"/>
      <c r="BJ77" s="384"/>
      <c r="BK77" s="384"/>
      <c r="BL77" s="387"/>
      <c r="BM77" s="385"/>
      <c r="BN77" s="350"/>
      <c r="BO77" s="388"/>
    </row>
    <row r="78" spans="1:67" ht="17.5" x14ac:dyDescent="0.35">
      <c r="A78" s="3763"/>
      <c r="B78" s="636" t="s">
        <v>1697</v>
      </c>
      <c r="C78" s="2234" t="s">
        <v>1693</v>
      </c>
      <c r="D78" s="2933">
        <v>92</v>
      </c>
      <c r="E78" s="2934">
        <v>101</v>
      </c>
      <c r="F78" s="2934">
        <v>114</v>
      </c>
      <c r="G78" s="2934">
        <v>41</v>
      </c>
      <c r="H78" s="2935">
        <v>17</v>
      </c>
      <c r="I78" s="2249">
        <v>365</v>
      </c>
      <c r="J78" s="2935">
        <v>7</v>
      </c>
      <c r="K78" s="2936">
        <v>372</v>
      </c>
      <c r="L78" s="2933">
        <v>30</v>
      </c>
      <c r="M78" s="2934">
        <v>92</v>
      </c>
      <c r="N78" s="2934">
        <v>80</v>
      </c>
      <c r="O78" s="2934">
        <v>45</v>
      </c>
      <c r="P78" s="2935">
        <v>41</v>
      </c>
      <c r="Q78" s="2249">
        <v>288</v>
      </c>
      <c r="R78" s="2935">
        <v>11</v>
      </c>
      <c r="S78" s="2936">
        <v>299</v>
      </c>
      <c r="T78" s="2933">
        <v>25</v>
      </c>
      <c r="U78" s="2934">
        <v>57</v>
      </c>
      <c r="V78" s="2934">
        <v>78</v>
      </c>
      <c r="W78" s="2934">
        <v>44</v>
      </c>
      <c r="X78" s="2935">
        <v>42</v>
      </c>
      <c r="Y78" s="2249">
        <v>246</v>
      </c>
      <c r="Z78" s="2935">
        <v>10</v>
      </c>
      <c r="AA78" s="2936">
        <v>256</v>
      </c>
      <c r="AB78" s="1651"/>
      <c r="AC78" s="2250"/>
      <c r="AD78" s="2250"/>
      <c r="AE78" s="2250"/>
      <c r="AF78" s="2251"/>
      <c r="AG78" s="2252"/>
      <c r="AH78" s="2251"/>
      <c r="AI78" s="2253"/>
      <c r="AJ78" s="1651"/>
      <c r="AK78" s="2250"/>
      <c r="AL78" s="2250"/>
      <c r="AM78" s="2250"/>
      <c r="AN78" s="2251"/>
      <c r="AO78" s="2252"/>
      <c r="AP78" s="2251"/>
      <c r="AQ78" s="2254"/>
      <c r="AR78" s="1651"/>
      <c r="AS78" s="2250"/>
      <c r="AT78" s="2250"/>
      <c r="AU78" s="2250"/>
      <c r="AV78" s="2255"/>
      <c r="AW78" s="2252"/>
      <c r="AX78" s="2251"/>
      <c r="AY78" s="2254"/>
      <c r="AZ78" s="1651"/>
      <c r="BA78" s="2250"/>
      <c r="BB78" s="2250"/>
      <c r="BC78" s="2250"/>
      <c r="BD78" s="2255"/>
      <c r="BE78" s="2252"/>
      <c r="BF78" s="2251"/>
      <c r="BG78" s="2253"/>
      <c r="BH78" s="1651"/>
      <c r="BI78" s="2250"/>
      <c r="BJ78" s="2250"/>
      <c r="BK78" s="2250"/>
      <c r="BL78" s="2255"/>
      <c r="BM78" s="2252"/>
      <c r="BN78" s="2251"/>
      <c r="BO78" s="2256"/>
    </row>
    <row r="79" spans="1:67" x14ac:dyDescent="0.35">
      <c r="A79" s="3763"/>
      <c r="B79" s="5" t="s">
        <v>1698</v>
      </c>
      <c r="C79" s="1286" t="s">
        <v>1693</v>
      </c>
      <c r="D79" s="2926">
        <v>198</v>
      </c>
      <c r="E79" s="2927">
        <v>198</v>
      </c>
      <c r="F79" s="2927">
        <v>206</v>
      </c>
      <c r="G79" s="2927">
        <v>77</v>
      </c>
      <c r="H79" s="2928">
        <v>53</v>
      </c>
      <c r="I79" s="1175">
        <v>732</v>
      </c>
      <c r="J79" s="2928">
        <v>28</v>
      </c>
      <c r="K79" s="2929">
        <v>760</v>
      </c>
      <c r="L79" s="2926">
        <v>97</v>
      </c>
      <c r="M79" s="2927">
        <v>171</v>
      </c>
      <c r="N79" s="2927">
        <v>174</v>
      </c>
      <c r="O79" s="2927">
        <v>80</v>
      </c>
      <c r="P79" s="2928">
        <v>89</v>
      </c>
      <c r="Q79" s="1175">
        <v>611</v>
      </c>
      <c r="R79" s="2928">
        <v>27</v>
      </c>
      <c r="S79" s="2929">
        <v>638</v>
      </c>
      <c r="T79" s="2926">
        <v>52</v>
      </c>
      <c r="U79" s="2927">
        <v>117</v>
      </c>
      <c r="V79" s="2927">
        <v>200</v>
      </c>
      <c r="W79" s="2927">
        <v>117</v>
      </c>
      <c r="X79" s="2928">
        <v>97</v>
      </c>
      <c r="Y79" s="1175">
        <v>583</v>
      </c>
      <c r="Z79" s="2928">
        <v>26</v>
      </c>
      <c r="AA79" s="2929">
        <v>609</v>
      </c>
      <c r="AB79" s="2227"/>
      <c r="AC79" s="2228"/>
      <c r="AD79" s="2228"/>
      <c r="AE79" s="2228"/>
      <c r="AF79" s="2229"/>
      <c r="AG79" s="2230"/>
      <c r="AH79" s="2229"/>
      <c r="AI79" s="2937"/>
      <c r="AJ79" s="2227"/>
      <c r="AK79" s="2228"/>
      <c r="AL79" s="2228"/>
      <c r="AM79" s="2228"/>
      <c r="AN79" s="2229"/>
      <c r="AO79" s="2230"/>
      <c r="AP79" s="2229"/>
      <c r="AQ79" s="2231"/>
      <c r="AR79" s="2227"/>
      <c r="AS79" s="2228"/>
      <c r="AT79" s="2228"/>
      <c r="AU79" s="2228"/>
      <c r="AV79" s="2232"/>
      <c r="AW79" s="2230"/>
      <c r="AX79" s="2229"/>
      <c r="AY79" s="2231"/>
      <c r="AZ79" s="2227"/>
      <c r="BA79" s="2228"/>
      <c r="BB79" s="2228"/>
      <c r="BC79" s="2228"/>
      <c r="BD79" s="2232"/>
      <c r="BE79" s="2230"/>
      <c r="BF79" s="2229"/>
      <c r="BG79" s="2937"/>
      <c r="BH79" s="383"/>
      <c r="BI79" s="384"/>
      <c r="BJ79" s="384"/>
      <c r="BK79" s="384"/>
      <c r="BL79" s="387"/>
      <c r="BM79" s="385"/>
      <c r="BN79" s="350"/>
      <c r="BO79" s="2233"/>
    </row>
    <row r="80" spans="1:67" ht="24" customHeight="1" x14ac:dyDescent="0.35">
      <c r="A80" s="3741" t="s">
        <v>1699</v>
      </c>
      <c r="B80" s="3742" t="s">
        <v>60</v>
      </c>
      <c r="C80" s="3756"/>
      <c r="D80" s="111"/>
      <c r="E80" s="112"/>
      <c r="F80" s="112"/>
      <c r="G80" s="112"/>
      <c r="H80" s="113"/>
      <c r="I80" s="152"/>
      <c r="J80" s="137"/>
      <c r="K80" s="217"/>
      <c r="L80" s="111"/>
      <c r="M80" s="112"/>
      <c r="N80" s="112"/>
      <c r="O80" s="112"/>
      <c r="P80" s="113"/>
      <c r="Q80" s="152"/>
      <c r="R80" s="137"/>
      <c r="S80" s="217"/>
      <c r="T80" s="111"/>
      <c r="U80" s="112"/>
      <c r="V80" s="112"/>
      <c r="W80" s="112"/>
      <c r="X80" s="113"/>
      <c r="Y80" s="152"/>
      <c r="Z80" s="137"/>
      <c r="AA80" s="217"/>
      <c r="AB80" s="436"/>
      <c r="AC80" s="437"/>
      <c r="AD80" s="437"/>
      <c r="AE80" s="437"/>
      <c r="AF80" s="438"/>
      <c r="AG80" s="931"/>
      <c r="AH80" s="932"/>
      <c r="AI80" s="933"/>
      <c r="AJ80" s="111"/>
      <c r="AK80" s="112"/>
      <c r="AL80" s="112"/>
      <c r="AM80" s="112"/>
      <c r="AN80" s="113"/>
      <c r="AO80" s="152"/>
      <c r="AP80" s="137"/>
      <c r="AQ80" s="145"/>
      <c r="AR80" s="111"/>
      <c r="AS80" s="112"/>
      <c r="AT80" s="112"/>
      <c r="AU80" s="112"/>
      <c r="AV80" s="238"/>
      <c r="AW80" s="152"/>
      <c r="AX80" s="137"/>
      <c r="AY80" s="145"/>
      <c r="AZ80" s="111"/>
      <c r="BA80" s="112"/>
      <c r="BB80" s="112"/>
      <c r="BC80" s="112"/>
      <c r="BD80" s="238"/>
      <c r="BE80" s="152"/>
      <c r="BF80" s="137"/>
      <c r="BG80" s="217"/>
      <c r="BH80" s="111"/>
      <c r="BI80" s="112"/>
      <c r="BJ80" s="112"/>
      <c r="BK80" s="112"/>
      <c r="BL80" s="238"/>
      <c r="BM80" s="152"/>
      <c r="BN80" s="137"/>
      <c r="BO80" s="53"/>
    </row>
    <row r="81" spans="1:67" x14ac:dyDescent="0.35">
      <c r="A81" s="2182" t="s">
        <v>1700</v>
      </c>
      <c r="B81" s="5" t="s">
        <v>1701</v>
      </c>
      <c r="C81" s="2694" t="s">
        <v>1702</v>
      </c>
      <c r="D81" s="129">
        <v>52</v>
      </c>
      <c r="E81" s="130">
        <v>49</v>
      </c>
      <c r="F81" s="130">
        <v>46</v>
      </c>
      <c r="G81" s="130">
        <v>14</v>
      </c>
      <c r="H81" s="131">
        <v>15</v>
      </c>
      <c r="I81" s="1175">
        <v>176</v>
      </c>
      <c r="J81" s="260">
        <v>11</v>
      </c>
      <c r="K81" s="265">
        <v>187</v>
      </c>
      <c r="L81" s="129">
        <v>27</v>
      </c>
      <c r="M81" s="130">
        <v>40</v>
      </c>
      <c r="N81" s="130">
        <v>38</v>
      </c>
      <c r="O81" s="130">
        <v>15</v>
      </c>
      <c r="P81" s="131">
        <v>23</v>
      </c>
      <c r="Q81" s="1175">
        <v>143</v>
      </c>
      <c r="R81" s="260">
        <v>6</v>
      </c>
      <c r="S81" s="265">
        <v>149</v>
      </c>
      <c r="T81" s="1844">
        <v>19</v>
      </c>
      <c r="U81" s="1845">
        <v>37</v>
      </c>
      <c r="V81" s="130">
        <v>56</v>
      </c>
      <c r="W81" s="130">
        <v>50</v>
      </c>
      <c r="X81" s="131">
        <v>17</v>
      </c>
      <c r="Y81" s="1175">
        <v>179</v>
      </c>
      <c r="Z81" s="260">
        <v>7</v>
      </c>
      <c r="AA81" s="265">
        <v>186</v>
      </c>
      <c r="AB81" s="206">
        <v>26</v>
      </c>
      <c r="AC81" s="207">
        <v>59</v>
      </c>
      <c r="AD81" s="207">
        <v>78</v>
      </c>
      <c r="AE81" s="207">
        <v>27</v>
      </c>
      <c r="AF81" s="125">
        <v>44</v>
      </c>
      <c r="AG81" s="213">
        <v>234</v>
      </c>
      <c r="AH81" s="214">
        <v>11</v>
      </c>
      <c r="AI81" s="920">
        <v>245</v>
      </c>
      <c r="AJ81" s="114">
        <v>32</v>
      </c>
      <c r="AK81" s="115">
        <v>35</v>
      </c>
      <c r="AL81" s="115">
        <v>38</v>
      </c>
      <c r="AM81" s="115">
        <v>13</v>
      </c>
      <c r="AN81" s="116">
        <v>23</v>
      </c>
      <c r="AO81" s="153">
        <v>141</v>
      </c>
      <c r="AP81" s="138">
        <v>3</v>
      </c>
      <c r="AQ81" s="146">
        <v>144</v>
      </c>
      <c r="AR81" s="114">
        <v>20</v>
      </c>
      <c r="AS81" s="115">
        <v>38</v>
      </c>
      <c r="AT81" s="115">
        <v>64</v>
      </c>
      <c r="AU81" s="115">
        <v>13</v>
      </c>
      <c r="AV81" s="230">
        <v>23</v>
      </c>
      <c r="AW81" s="153">
        <v>158</v>
      </c>
      <c r="AX81" s="138">
        <v>4</v>
      </c>
      <c r="AY81" s="146">
        <v>162</v>
      </c>
      <c r="AZ81" s="114">
        <v>29</v>
      </c>
      <c r="BA81" s="115">
        <v>35</v>
      </c>
      <c r="BB81" s="115">
        <v>89</v>
      </c>
      <c r="BC81" s="115">
        <v>26</v>
      </c>
      <c r="BD81" s="230">
        <v>19</v>
      </c>
      <c r="BE81" s="153">
        <v>198</v>
      </c>
      <c r="BF81" s="138">
        <v>11</v>
      </c>
      <c r="BG81" s="9">
        <v>209</v>
      </c>
      <c r="BH81" s="114">
        <v>9</v>
      </c>
      <c r="BI81" s="115">
        <v>24</v>
      </c>
      <c r="BJ81" s="115">
        <v>51</v>
      </c>
      <c r="BK81" s="115">
        <v>8</v>
      </c>
      <c r="BL81" s="230">
        <v>28</v>
      </c>
      <c r="BM81" s="153">
        <v>120</v>
      </c>
      <c r="BN81" s="138">
        <v>7</v>
      </c>
      <c r="BO81" s="13">
        <v>127</v>
      </c>
    </row>
    <row r="82" spans="1:67" s="6" customFormat="1" ht="24" customHeight="1" x14ac:dyDescent="0.35">
      <c r="A82" s="3741" t="s">
        <v>1703</v>
      </c>
      <c r="B82" s="3742"/>
      <c r="C82" s="3756"/>
      <c r="D82" s="111"/>
      <c r="E82" s="112"/>
      <c r="F82" s="112"/>
      <c r="G82" s="112"/>
      <c r="H82" s="113"/>
      <c r="I82" s="152"/>
      <c r="J82" s="137"/>
      <c r="K82" s="217"/>
      <c r="L82" s="111"/>
      <c r="M82" s="112"/>
      <c r="N82" s="112"/>
      <c r="O82" s="112"/>
      <c r="P82" s="113"/>
      <c r="Q82" s="152"/>
      <c r="R82" s="137"/>
      <c r="S82" s="217"/>
      <c r="T82" s="111"/>
      <c r="U82" s="112"/>
      <c r="V82" s="112"/>
      <c r="W82" s="112"/>
      <c r="X82" s="113"/>
      <c r="Y82" s="152"/>
      <c r="Z82" s="137"/>
      <c r="AA82" s="217"/>
      <c r="AB82" s="111"/>
      <c r="AC82" s="112"/>
      <c r="AD82" s="112"/>
      <c r="AE82" s="112"/>
      <c r="AF82" s="113"/>
      <c r="AG82" s="152"/>
      <c r="AH82" s="137"/>
      <c r="AI82" s="217"/>
      <c r="AJ82" s="111"/>
      <c r="AK82" s="112"/>
      <c r="AL82" s="112"/>
      <c r="AM82" s="112"/>
      <c r="AN82" s="113"/>
      <c r="AO82" s="152"/>
      <c r="AP82" s="137"/>
      <c r="AQ82" s="145"/>
      <c r="AR82" s="111"/>
      <c r="AS82" s="112"/>
      <c r="AT82" s="112"/>
      <c r="AU82" s="112"/>
      <c r="AV82" s="238"/>
      <c r="AW82" s="152"/>
      <c r="AX82" s="137"/>
      <c r="AY82" s="145"/>
      <c r="AZ82" s="111"/>
      <c r="BA82" s="112"/>
      <c r="BB82" s="112"/>
      <c r="BC82" s="112"/>
      <c r="BD82" s="238"/>
      <c r="BE82" s="152"/>
      <c r="BF82" s="137"/>
      <c r="BG82" s="217"/>
      <c r="BH82" s="111"/>
      <c r="BI82" s="112"/>
      <c r="BJ82" s="112"/>
      <c r="BK82" s="112"/>
      <c r="BL82" s="238"/>
      <c r="BM82" s="152"/>
      <c r="BN82" s="137"/>
      <c r="BO82" s="53"/>
    </row>
    <row r="83" spans="1:67" s="6" customFormat="1" ht="46.5" x14ac:dyDescent="0.35">
      <c r="A83" s="3763"/>
      <c r="B83" s="5" t="s">
        <v>1704</v>
      </c>
      <c r="C83" s="93" t="s">
        <v>1693</v>
      </c>
      <c r="D83" s="326"/>
      <c r="E83" s="354"/>
      <c r="F83" s="354"/>
      <c r="G83" s="354"/>
      <c r="H83" s="347"/>
      <c r="I83" s="1435"/>
      <c r="J83" s="299"/>
      <c r="K83" s="264"/>
      <c r="L83" s="326"/>
      <c r="M83" s="354"/>
      <c r="N83" s="354"/>
      <c r="O83" s="354"/>
      <c r="P83" s="347"/>
      <c r="Q83" s="1435"/>
      <c r="R83" s="299"/>
      <c r="S83" s="264"/>
      <c r="T83" s="326"/>
      <c r="U83" s="354"/>
      <c r="V83" s="354"/>
      <c r="W83" s="354"/>
      <c r="X83" s="347"/>
      <c r="Y83" s="1435"/>
      <c r="Z83" s="299"/>
      <c r="AA83" s="264"/>
      <c r="AB83" s="206">
        <v>5</v>
      </c>
      <c r="AC83" s="207">
        <v>16</v>
      </c>
      <c r="AD83" s="207">
        <v>21</v>
      </c>
      <c r="AE83" s="207">
        <v>5</v>
      </c>
      <c r="AF83" s="125">
        <v>11</v>
      </c>
      <c r="AG83" s="213">
        <v>58</v>
      </c>
      <c r="AH83" s="214">
        <v>3</v>
      </c>
      <c r="AI83" s="920">
        <v>61</v>
      </c>
      <c r="AJ83" s="114">
        <v>9</v>
      </c>
      <c r="AK83" s="115">
        <v>11</v>
      </c>
      <c r="AL83" s="115">
        <v>15</v>
      </c>
      <c r="AM83" s="115">
        <v>7</v>
      </c>
      <c r="AN83" s="116">
        <v>16</v>
      </c>
      <c r="AO83" s="153">
        <v>58</v>
      </c>
      <c r="AP83" s="138">
        <v>2</v>
      </c>
      <c r="AQ83" s="146">
        <v>60</v>
      </c>
      <c r="AR83" s="114">
        <v>12</v>
      </c>
      <c r="AS83" s="115">
        <v>11</v>
      </c>
      <c r="AT83" s="115">
        <v>21</v>
      </c>
      <c r="AU83" s="115">
        <v>4</v>
      </c>
      <c r="AV83" s="230">
        <v>6</v>
      </c>
      <c r="AW83" s="153">
        <v>54</v>
      </c>
      <c r="AX83" s="138">
        <v>2</v>
      </c>
      <c r="AY83" s="146">
        <v>56</v>
      </c>
      <c r="AZ83" s="304"/>
      <c r="BA83" s="305"/>
      <c r="BB83" s="305"/>
      <c r="BC83" s="305"/>
      <c r="BD83" s="812"/>
      <c r="BE83" s="1160"/>
      <c r="BF83" s="306"/>
      <c r="BG83" s="9">
        <v>209</v>
      </c>
      <c r="BH83" s="304"/>
      <c r="BI83" s="305"/>
      <c r="BJ83" s="305"/>
      <c r="BK83" s="305"/>
      <c r="BL83" s="812"/>
      <c r="BM83" s="1160"/>
      <c r="BN83" s="306"/>
      <c r="BO83" s="13">
        <v>127</v>
      </c>
    </row>
    <row r="84" spans="1:67" s="6" customFormat="1" x14ac:dyDescent="0.35">
      <c r="A84" s="3763"/>
      <c r="B84" s="5" t="s">
        <v>1705</v>
      </c>
      <c r="C84" s="93" t="s">
        <v>1693</v>
      </c>
      <c r="D84" s="326"/>
      <c r="E84" s="354"/>
      <c r="F84" s="354"/>
      <c r="G84" s="354"/>
      <c r="H84" s="347"/>
      <c r="I84" s="1435"/>
      <c r="J84" s="299"/>
      <c r="K84" s="264"/>
      <c r="L84" s="326"/>
      <c r="M84" s="354"/>
      <c r="N84" s="354"/>
      <c r="O84" s="354"/>
      <c r="P84" s="347"/>
      <c r="Q84" s="1435"/>
      <c r="R84" s="299"/>
      <c r="S84" s="264"/>
      <c r="T84" s="326"/>
      <c r="U84" s="354"/>
      <c r="V84" s="354"/>
      <c r="W84" s="354"/>
      <c r="X84" s="347"/>
      <c r="Y84" s="1435"/>
      <c r="Z84" s="299"/>
      <c r="AA84" s="264"/>
      <c r="AB84" s="206">
        <v>1</v>
      </c>
      <c r="AC84" s="207">
        <v>1</v>
      </c>
      <c r="AD84" s="207">
        <v>1</v>
      </c>
      <c r="AE84" s="207">
        <v>0</v>
      </c>
      <c r="AF84" s="125">
        <v>1</v>
      </c>
      <c r="AG84" s="213">
        <v>4</v>
      </c>
      <c r="AH84" s="214">
        <v>0</v>
      </c>
      <c r="AI84" s="920">
        <v>4</v>
      </c>
      <c r="AJ84" s="114">
        <v>0</v>
      </c>
      <c r="AK84" s="115">
        <v>0</v>
      </c>
      <c r="AL84" s="115">
        <v>2</v>
      </c>
      <c r="AM84" s="115">
        <v>0</v>
      </c>
      <c r="AN84" s="116">
        <v>0</v>
      </c>
      <c r="AO84" s="153">
        <v>2</v>
      </c>
      <c r="AP84" s="138">
        <v>0</v>
      </c>
      <c r="AQ84" s="146">
        <v>2</v>
      </c>
      <c r="AR84" s="114">
        <v>1</v>
      </c>
      <c r="AS84" s="115">
        <v>1</v>
      </c>
      <c r="AT84" s="115">
        <v>3</v>
      </c>
      <c r="AU84" s="115">
        <v>3</v>
      </c>
      <c r="AV84" s="230">
        <v>0</v>
      </c>
      <c r="AW84" s="153">
        <v>8</v>
      </c>
      <c r="AX84" s="138">
        <v>0</v>
      </c>
      <c r="AY84" s="146">
        <v>8</v>
      </c>
      <c r="AZ84" s="304"/>
      <c r="BA84" s="305"/>
      <c r="BB84" s="305"/>
      <c r="BC84" s="305"/>
      <c r="BD84" s="812"/>
      <c r="BE84" s="1160"/>
      <c r="BF84" s="306"/>
      <c r="BG84" s="2938"/>
      <c r="BH84" s="304"/>
      <c r="BI84" s="305"/>
      <c r="BJ84" s="305"/>
      <c r="BK84" s="305"/>
      <c r="BL84" s="812"/>
      <c r="BM84" s="1160"/>
      <c r="BN84" s="306"/>
      <c r="BO84" s="279"/>
    </row>
    <row r="85" spans="1:67" x14ac:dyDescent="0.35">
      <c r="A85" s="3763"/>
      <c r="B85" s="5" t="s">
        <v>1706</v>
      </c>
      <c r="C85" s="93" t="s">
        <v>1693</v>
      </c>
      <c r="D85" s="326"/>
      <c r="E85" s="354"/>
      <c r="F85" s="354"/>
      <c r="G85" s="354"/>
      <c r="H85" s="347"/>
      <c r="I85" s="1435"/>
      <c r="J85" s="299"/>
      <c r="K85" s="264"/>
      <c r="L85" s="326"/>
      <c r="M85" s="354"/>
      <c r="N85" s="354"/>
      <c r="O85" s="354"/>
      <c r="P85" s="347"/>
      <c r="Q85" s="1435"/>
      <c r="R85" s="299"/>
      <c r="S85" s="264"/>
      <c r="T85" s="326"/>
      <c r="U85" s="354"/>
      <c r="V85" s="354"/>
      <c r="W85" s="354"/>
      <c r="X85" s="347"/>
      <c r="Y85" s="1435"/>
      <c r="Z85" s="299"/>
      <c r="AA85" s="264"/>
      <c r="AB85" s="206">
        <v>19</v>
      </c>
      <c r="AC85" s="207">
        <v>35</v>
      </c>
      <c r="AD85" s="207">
        <v>50</v>
      </c>
      <c r="AE85" s="207">
        <v>20</v>
      </c>
      <c r="AF85" s="125">
        <v>31</v>
      </c>
      <c r="AG85" s="213">
        <v>155</v>
      </c>
      <c r="AH85" s="214">
        <v>8</v>
      </c>
      <c r="AI85" s="920">
        <v>163</v>
      </c>
      <c r="AJ85" s="114">
        <v>19</v>
      </c>
      <c r="AK85" s="115">
        <v>23</v>
      </c>
      <c r="AL85" s="115">
        <v>21</v>
      </c>
      <c r="AM85" s="115">
        <v>6</v>
      </c>
      <c r="AN85" s="116">
        <v>7</v>
      </c>
      <c r="AO85" s="153">
        <v>76</v>
      </c>
      <c r="AP85" s="138">
        <v>0</v>
      </c>
      <c r="AQ85" s="146">
        <v>76</v>
      </c>
      <c r="AR85" s="114">
        <v>7</v>
      </c>
      <c r="AS85" s="115">
        <v>23</v>
      </c>
      <c r="AT85" s="115">
        <v>37</v>
      </c>
      <c r="AU85" s="115">
        <v>3</v>
      </c>
      <c r="AV85" s="230">
        <v>17</v>
      </c>
      <c r="AW85" s="153">
        <v>87</v>
      </c>
      <c r="AX85" s="138">
        <v>1</v>
      </c>
      <c r="AY85" s="146">
        <v>88</v>
      </c>
      <c r="AZ85" s="304"/>
      <c r="BA85" s="305"/>
      <c r="BB85" s="305"/>
      <c r="BC85" s="305"/>
      <c r="BD85" s="812"/>
      <c r="BE85" s="1160"/>
      <c r="BF85" s="306"/>
      <c r="BG85" s="2938"/>
      <c r="BH85" s="304"/>
      <c r="BI85" s="305"/>
      <c r="BJ85" s="305"/>
      <c r="BK85" s="305"/>
      <c r="BL85" s="812"/>
      <c r="BM85" s="1160"/>
      <c r="BN85" s="306"/>
      <c r="BO85" s="279"/>
    </row>
    <row r="86" spans="1:67" x14ac:dyDescent="0.35">
      <c r="A86" s="3763"/>
      <c r="B86" s="5" t="s">
        <v>1707</v>
      </c>
      <c r="C86" s="93" t="s">
        <v>1693</v>
      </c>
      <c r="D86" s="326"/>
      <c r="E86" s="354"/>
      <c r="F86" s="354"/>
      <c r="G86" s="354"/>
      <c r="H86" s="347"/>
      <c r="I86" s="1435"/>
      <c r="J86" s="299"/>
      <c r="K86" s="264"/>
      <c r="L86" s="326"/>
      <c r="M86" s="354"/>
      <c r="N86" s="354"/>
      <c r="O86" s="354"/>
      <c r="P86" s="347"/>
      <c r="Q86" s="1435"/>
      <c r="R86" s="299"/>
      <c r="S86" s="264"/>
      <c r="T86" s="326"/>
      <c r="U86" s="354"/>
      <c r="V86" s="354"/>
      <c r="W86" s="354"/>
      <c r="X86" s="347"/>
      <c r="Y86" s="1435"/>
      <c r="Z86" s="299"/>
      <c r="AA86" s="264"/>
      <c r="AB86" s="206">
        <v>1</v>
      </c>
      <c r="AC86" s="207">
        <v>7</v>
      </c>
      <c r="AD86" s="207">
        <v>6</v>
      </c>
      <c r="AE86" s="207">
        <v>2</v>
      </c>
      <c r="AF86" s="125">
        <v>1</v>
      </c>
      <c r="AG86" s="213">
        <v>17</v>
      </c>
      <c r="AH86" s="214">
        <v>0</v>
      </c>
      <c r="AI86" s="920">
        <v>17</v>
      </c>
      <c r="AJ86" s="114">
        <v>4</v>
      </c>
      <c r="AK86" s="115">
        <v>1</v>
      </c>
      <c r="AL86" s="115">
        <v>0</v>
      </c>
      <c r="AM86" s="115">
        <v>0</v>
      </c>
      <c r="AN86" s="116">
        <v>0</v>
      </c>
      <c r="AO86" s="153">
        <v>5</v>
      </c>
      <c r="AP86" s="138">
        <v>1</v>
      </c>
      <c r="AQ86" s="146">
        <v>6</v>
      </c>
      <c r="AR86" s="114">
        <v>0</v>
      </c>
      <c r="AS86" s="115">
        <v>3</v>
      </c>
      <c r="AT86" s="115">
        <v>3</v>
      </c>
      <c r="AU86" s="115">
        <v>3</v>
      </c>
      <c r="AV86" s="230">
        <v>0</v>
      </c>
      <c r="AW86" s="153">
        <v>9</v>
      </c>
      <c r="AX86" s="138">
        <v>1</v>
      </c>
      <c r="AY86" s="146">
        <v>10</v>
      </c>
      <c r="AZ86" s="304"/>
      <c r="BA86" s="305"/>
      <c r="BB86" s="305"/>
      <c r="BC86" s="305"/>
      <c r="BD86" s="812"/>
      <c r="BE86" s="1160"/>
      <c r="BF86" s="306"/>
      <c r="BG86" s="2938"/>
      <c r="BH86" s="304"/>
      <c r="BI86" s="305"/>
      <c r="BJ86" s="305"/>
      <c r="BK86" s="305"/>
      <c r="BL86" s="812"/>
      <c r="BM86" s="1160"/>
      <c r="BN86" s="306"/>
      <c r="BO86" s="279"/>
    </row>
    <row r="87" spans="1:67" x14ac:dyDescent="0.35">
      <c r="A87" s="3763"/>
      <c r="B87" s="636" t="s">
        <v>1708</v>
      </c>
      <c r="C87" s="2234" t="s">
        <v>1693</v>
      </c>
      <c r="D87" s="1607"/>
      <c r="E87" s="2235"/>
      <c r="F87" s="2235"/>
      <c r="G87" s="2235"/>
      <c r="H87" s="757"/>
      <c r="I87" s="2236"/>
      <c r="J87" s="2237"/>
      <c r="K87" s="2238"/>
      <c r="L87" s="1607"/>
      <c r="M87" s="2235"/>
      <c r="N87" s="2235"/>
      <c r="O87" s="2235"/>
      <c r="P87" s="757"/>
      <c r="Q87" s="2236"/>
      <c r="R87" s="2237"/>
      <c r="S87" s="2238"/>
      <c r="T87" s="1607"/>
      <c r="U87" s="2235"/>
      <c r="V87" s="2235"/>
      <c r="W87" s="2235"/>
      <c r="X87" s="757"/>
      <c r="Y87" s="2236"/>
      <c r="Z87" s="2237"/>
      <c r="AA87" s="2238"/>
      <c r="AB87" s="2239">
        <v>50</v>
      </c>
      <c r="AC87" s="2240">
        <v>75</v>
      </c>
      <c r="AD87" s="2240">
        <v>173</v>
      </c>
      <c r="AE87" s="2240">
        <v>34</v>
      </c>
      <c r="AF87" s="2241">
        <v>34</v>
      </c>
      <c r="AG87" s="2242">
        <v>366</v>
      </c>
      <c r="AH87" s="2243">
        <v>13</v>
      </c>
      <c r="AI87" s="2244">
        <v>379</v>
      </c>
      <c r="AJ87" s="2215">
        <v>55</v>
      </c>
      <c r="AK87" s="2216">
        <v>60</v>
      </c>
      <c r="AL87" s="2216">
        <v>119</v>
      </c>
      <c r="AM87" s="2216">
        <v>23</v>
      </c>
      <c r="AN87" s="1232">
        <v>40</v>
      </c>
      <c r="AO87" s="2218">
        <v>297</v>
      </c>
      <c r="AP87" s="1807">
        <v>18</v>
      </c>
      <c r="AQ87" s="2219">
        <v>315</v>
      </c>
      <c r="AR87" s="2215">
        <v>28</v>
      </c>
      <c r="AS87" s="2216">
        <v>42</v>
      </c>
      <c r="AT87" s="2216">
        <v>87</v>
      </c>
      <c r="AU87" s="2216">
        <v>22</v>
      </c>
      <c r="AV87" s="2217">
        <v>20</v>
      </c>
      <c r="AW87" s="2218">
        <v>199</v>
      </c>
      <c r="AX87" s="1807">
        <v>11</v>
      </c>
      <c r="AY87" s="2219">
        <v>210</v>
      </c>
      <c r="AZ87" s="2245"/>
      <c r="BA87" s="1640"/>
      <c r="BB87" s="1640"/>
      <c r="BC87" s="1640"/>
      <c r="BD87" s="1641"/>
      <c r="BE87" s="2246"/>
      <c r="BF87" s="2247"/>
      <c r="BG87" s="2939">
        <v>182</v>
      </c>
      <c r="BH87" s="2245"/>
      <c r="BI87" s="1640"/>
      <c r="BJ87" s="1640"/>
      <c r="BK87" s="1640"/>
      <c r="BL87" s="1641"/>
      <c r="BM87" s="2246"/>
      <c r="BN87" s="2247"/>
      <c r="BO87" s="2940">
        <v>131</v>
      </c>
    </row>
    <row r="88" spans="1:67" ht="16" thickBot="1" x14ac:dyDescent="0.4">
      <c r="A88" s="3789"/>
      <c r="B88" s="14" t="s">
        <v>1698</v>
      </c>
      <c r="C88" s="94" t="s">
        <v>1693</v>
      </c>
      <c r="D88" s="428"/>
      <c r="E88" s="611"/>
      <c r="F88" s="611"/>
      <c r="G88" s="611"/>
      <c r="H88" s="250"/>
      <c r="I88" s="1436"/>
      <c r="J88" s="1437"/>
      <c r="K88" s="604"/>
      <c r="L88" s="428"/>
      <c r="M88" s="611"/>
      <c r="N88" s="611"/>
      <c r="O88" s="611"/>
      <c r="P88" s="250"/>
      <c r="Q88" s="1436"/>
      <c r="R88" s="1437"/>
      <c r="S88" s="604"/>
      <c r="T88" s="428"/>
      <c r="U88" s="611"/>
      <c r="V88" s="611"/>
      <c r="W88" s="611"/>
      <c r="X88" s="250"/>
      <c r="Y88" s="1436"/>
      <c r="Z88" s="1437"/>
      <c r="AA88" s="604"/>
      <c r="AB88" s="208">
        <v>76</v>
      </c>
      <c r="AC88" s="209">
        <v>134</v>
      </c>
      <c r="AD88" s="209">
        <v>251</v>
      </c>
      <c r="AE88" s="209">
        <v>61</v>
      </c>
      <c r="AF88" s="210">
        <v>78</v>
      </c>
      <c r="AG88" s="215">
        <v>600</v>
      </c>
      <c r="AH88" s="216">
        <v>24</v>
      </c>
      <c r="AI88" s="219">
        <v>624</v>
      </c>
      <c r="AJ88" s="135">
        <v>87</v>
      </c>
      <c r="AK88" s="136">
        <v>95</v>
      </c>
      <c r="AL88" s="136">
        <v>157</v>
      </c>
      <c r="AM88" s="136">
        <v>36</v>
      </c>
      <c r="AN88" s="220">
        <v>63</v>
      </c>
      <c r="AO88" s="225">
        <v>438</v>
      </c>
      <c r="AP88" s="226">
        <v>21</v>
      </c>
      <c r="AQ88" s="224">
        <v>459</v>
      </c>
      <c r="AR88" s="135">
        <v>48</v>
      </c>
      <c r="AS88" s="136">
        <v>80</v>
      </c>
      <c r="AT88" s="136">
        <v>151</v>
      </c>
      <c r="AU88" s="136">
        <v>35</v>
      </c>
      <c r="AV88" s="239">
        <v>43</v>
      </c>
      <c r="AW88" s="225">
        <v>357</v>
      </c>
      <c r="AX88" s="226">
        <v>15</v>
      </c>
      <c r="AY88" s="224">
        <v>372</v>
      </c>
      <c r="AZ88" s="221"/>
      <c r="BA88" s="222"/>
      <c r="BB88" s="222"/>
      <c r="BC88" s="222"/>
      <c r="BD88" s="240"/>
      <c r="BE88" s="227"/>
      <c r="BF88" s="223"/>
      <c r="BG88" s="61">
        <v>391</v>
      </c>
      <c r="BH88" s="221"/>
      <c r="BI88" s="222"/>
      <c r="BJ88" s="222"/>
      <c r="BK88" s="222"/>
      <c r="BL88" s="240"/>
      <c r="BM88" s="227"/>
      <c r="BN88" s="223"/>
      <c r="BO88" s="15">
        <v>258</v>
      </c>
    </row>
    <row r="89" spans="1:67" ht="16" thickTop="1" x14ac:dyDescent="0.35">
      <c r="A89" s="2201"/>
    </row>
    <row r="90" spans="1:67" x14ac:dyDescent="0.35">
      <c r="A90" s="3786" t="s">
        <v>1709</v>
      </c>
      <c r="B90" s="3786"/>
      <c r="C90" s="3786"/>
      <c r="I90" s="754"/>
    </row>
    <row r="91" spans="1:67" ht="65.5" customHeight="1" x14ac:dyDescent="0.35">
      <c r="A91" s="3786" t="s">
        <v>2776</v>
      </c>
      <c r="B91" s="3786"/>
      <c r="C91" s="3786"/>
      <c r="I91" s="754"/>
      <c r="K91" s="75"/>
      <c r="Q91" s="9"/>
    </row>
    <row r="92" spans="1:67" ht="34" customHeight="1" x14ac:dyDescent="0.35">
      <c r="A92" s="3786" t="s">
        <v>1711</v>
      </c>
      <c r="B92" s="3786"/>
      <c r="C92" s="3786"/>
      <c r="I92" s="754"/>
    </row>
    <row r="93" spans="1:67" ht="29.5" customHeight="1" x14ac:dyDescent="0.35">
      <c r="A93" s="3786" t="s">
        <v>1712</v>
      </c>
      <c r="B93" s="3786"/>
      <c r="C93" s="3786"/>
      <c r="I93" s="754"/>
    </row>
    <row r="94" spans="1:67" ht="15.65" customHeight="1" x14ac:dyDescent="0.35">
      <c r="A94" s="3755"/>
      <c r="B94" s="3755"/>
      <c r="C94" s="3755"/>
      <c r="I94" s="754"/>
    </row>
    <row r="95" spans="1:67" x14ac:dyDescent="0.35">
      <c r="I95" s="754"/>
    </row>
    <row r="96" spans="1:67" x14ac:dyDescent="0.35">
      <c r="I96" s="754"/>
    </row>
    <row r="97" spans="8:9" x14ac:dyDescent="0.35">
      <c r="I97" s="73"/>
    </row>
    <row r="98" spans="8:9" x14ac:dyDescent="0.35">
      <c r="H98" s="754"/>
      <c r="I98" s="1953"/>
    </row>
  </sheetData>
  <sheetProtection algorithmName="SHA-512" hashValue="P/S/sQgr0Zy2o9EUzXXtf6QxLOesa7qjwZsKGqQNRh/d/wmJ9pJNVwHIFZs0h4veL/Zh5sGzyelMTPJBeRSETQ==" saltValue="2+UCeziWfjPA7kYyZg8c2A==" spinCount="100000" sheet="1" objects="1" scenarios="1" formatCells="0" formatColumns="0" formatRows="0"/>
  <mergeCells count="61">
    <mergeCell ref="A1:C4"/>
    <mergeCell ref="A7:C7"/>
    <mergeCell ref="A9:C9"/>
    <mergeCell ref="B46:B47"/>
    <mergeCell ref="B34:B35"/>
    <mergeCell ref="A36:C36"/>
    <mergeCell ref="B37:B38"/>
    <mergeCell ref="B39:B40"/>
    <mergeCell ref="A41:C41"/>
    <mergeCell ref="A13:A15"/>
    <mergeCell ref="A37:A40"/>
    <mergeCell ref="B42:B43"/>
    <mergeCell ref="B44:B45"/>
    <mergeCell ref="A42:A47"/>
    <mergeCell ref="L9:S9"/>
    <mergeCell ref="T9:AA9"/>
    <mergeCell ref="D9:K9"/>
    <mergeCell ref="B32:B33"/>
    <mergeCell ref="A12:C12"/>
    <mergeCell ref="A16:C16"/>
    <mergeCell ref="A23:C23"/>
    <mergeCell ref="A24:C24"/>
    <mergeCell ref="B25:B26"/>
    <mergeCell ref="B27:B28"/>
    <mergeCell ref="A29:C29"/>
    <mergeCell ref="B30:B31"/>
    <mergeCell ref="A11:C11"/>
    <mergeCell ref="A17:A22"/>
    <mergeCell ref="A25:A28"/>
    <mergeCell ref="A30:A35"/>
    <mergeCell ref="A48:C48"/>
    <mergeCell ref="A52:C52"/>
    <mergeCell ref="A53:C53"/>
    <mergeCell ref="A56:C56"/>
    <mergeCell ref="A57:C57"/>
    <mergeCell ref="A49:A51"/>
    <mergeCell ref="A54:A55"/>
    <mergeCell ref="BH62:BO62"/>
    <mergeCell ref="A64:C64"/>
    <mergeCell ref="A65:C65"/>
    <mergeCell ref="A68:C68"/>
    <mergeCell ref="A71:C71"/>
    <mergeCell ref="AB62:AI62"/>
    <mergeCell ref="AJ62:AQ62"/>
    <mergeCell ref="AR62:AY62"/>
    <mergeCell ref="AZ62:BG62"/>
    <mergeCell ref="A62:C62"/>
    <mergeCell ref="L62:S62"/>
    <mergeCell ref="T62:AA62"/>
    <mergeCell ref="D62:K62"/>
    <mergeCell ref="A94:C94"/>
    <mergeCell ref="A60:C60"/>
    <mergeCell ref="A82:C82"/>
    <mergeCell ref="A90:C90"/>
    <mergeCell ref="A91:C91"/>
    <mergeCell ref="A92:C92"/>
    <mergeCell ref="A93:C93"/>
    <mergeCell ref="A73:C73"/>
    <mergeCell ref="A83:A88"/>
    <mergeCell ref="A74:A79"/>
    <mergeCell ref="A80:C80"/>
  </mergeCells>
  <pageMargins left="0.70866141732283472" right="0.70866141732283472" top="0.74803149606299213" bottom="0.74803149606299213" header="0.31496062992125984" footer="0.31496062992125984"/>
  <pageSetup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7558519241921"/>
    <outlinePr summaryBelow="0" summaryRight="0"/>
    <pageSetUpPr autoPageBreaks="0"/>
  </sheetPr>
  <dimension ref="A1:AY79"/>
  <sheetViews>
    <sheetView showGridLines="0" zoomScale="77" zoomScaleNormal="85" workbookViewId="0">
      <pane xSplit="3" topLeftCell="F1" activePane="topRight" state="frozen"/>
      <selection activeCell="C25" sqref="C25"/>
      <selection pane="topRight" activeCell="A6" sqref="A6"/>
    </sheetView>
  </sheetViews>
  <sheetFormatPr baseColWidth="10" defaultColWidth="10.83203125" defaultRowHeight="15.5" x14ac:dyDescent="0.35"/>
  <cols>
    <col min="1" max="1" width="12.75" style="39" customWidth="1"/>
    <col min="2" max="2" width="50.58203125" style="5" customWidth="1"/>
    <col min="3" max="3" width="35.58203125" style="5" customWidth="1"/>
    <col min="4" max="62" width="15.58203125" style="5" customWidth="1"/>
    <col min="63" max="16384" width="10.83203125" style="5"/>
  </cols>
  <sheetData>
    <row r="1" spans="1:38" ht="15.65" customHeight="1" x14ac:dyDescent="0.35">
      <c r="A1" s="3310" t="s">
        <v>1348</v>
      </c>
      <c r="B1" s="3310"/>
      <c r="C1" s="3310"/>
    </row>
    <row r="2" spans="1:38" ht="15.65" customHeight="1" x14ac:dyDescent="0.35">
      <c r="A2" s="3310"/>
      <c r="B2" s="3310"/>
      <c r="C2" s="3310"/>
      <c r="I2" s="71"/>
      <c r="J2" s="71"/>
      <c r="Q2" s="71"/>
      <c r="R2" s="71"/>
    </row>
    <row r="3" spans="1:38" ht="15.65" customHeight="1" x14ac:dyDescent="0.35">
      <c r="A3" s="3310"/>
      <c r="B3" s="3310"/>
      <c r="C3" s="3310"/>
      <c r="I3" s="72"/>
      <c r="J3" s="75"/>
      <c r="Q3" s="72"/>
      <c r="R3" s="72"/>
      <c r="U3" s="74"/>
    </row>
    <row r="4" spans="1:38" ht="15.65" customHeight="1" x14ac:dyDescent="0.35">
      <c r="A4" s="3310"/>
      <c r="B4" s="3310"/>
      <c r="C4" s="3310"/>
      <c r="I4" s="72"/>
      <c r="J4" s="72"/>
      <c r="Q4" s="72"/>
      <c r="R4" s="72"/>
      <c r="U4" s="74"/>
    </row>
    <row r="5" spans="1:38" ht="15.65" customHeight="1" x14ac:dyDescent="0.35">
      <c r="G5" s="71"/>
      <c r="I5" s="72"/>
      <c r="J5" s="72"/>
      <c r="Q5" s="72"/>
      <c r="R5" s="72"/>
      <c r="U5" s="74"/>
    </row>
    <row r="6" spans="1:38" ht="15.65" customHeight="1" x14ac:dyDescent="0.35">
      <c r="E6" s="894"/>
    </row>
    <row r="7" spans="1:38" ht="31.5" customHeight="1" x14ac:dyDescent="0.35">
      <c r="A7" s="3375" t="s">
        <v>2773</v>
      </c>
      <c r="B7" s="3375"/>
      <c r="C7" s="3375"/>
      <c r="F7" s="3760"/>
      <c r="G7" s="3760"/>
      <c r="N7" s="3760"/>
      <c r="O7" s="3760"/>
    </row>
    <row r="8" spans="1:38" ht="73.5" customHeight="1" x14ac:dyDescent="0.35">
      <c r="A8" s="3755" t="s">
        <v>2774</v>
      </c>
      <c r="B8" s="3755"/>
      <c r="C8" s="3755"/>
    </row>
    <row r="9" spans="1:38" ht="15.65" customHeight="1" thickBot="1" x14ac:dyDescent="0.4"/>
    <row r="10" spans="1:38" s="2837" customFormat="1" ht="30" customHeight="1" thickTop="1" thickBot="1" x14ac:dyDescent="0.4">
      <c r="A10" s="3603" t="s">
        <v>1349</v>
      </c>
      <c r="B10" s="3603"/>
      <c r="C10" s="3603"/>
      <c r="D10" s="3751">
        <v>2025</v>
      </c>
      <c r="E10" s="3751"/>
      <c r="F10" s="3751"/>
      <c r="G10" s="3751"/>
      <c r="H10" s="3751"/>
      <c r="I10" s="3751"/>
      <c r="J10" s="3751"/>
      <c r="K10" s="3794"/>
      <c r="L10" s="3751">
        <v>2024</v>
      </c>
      <c r="M10" s="3751"/>
      <c r="N10" s="3751"/>
      <c r="O10" s="3751"/>
      <c r="P10" s="3751"/>
      <c r="Q10" s="3751"/>
      <c r="R10" s="3751"/>
      <c r="S10" s="3794"/>
      <c r="T10" s="3751">
        <v>2023</v>
      </c>
      <c r="U10" s="3751"/>
      <c r="V10" s="3751"/>
      <c r="W10" s="3751"/>
      <c r="X10" s="3751"/>
      <c r="Y10" s="3751"/>
      <c r="Z10" s="3751"/>
      <c r="AA10" s="3794"/>
      <c r="AB10" s="3751">
        <v>2022</v>
      </c>
      <c r="AC10" s="3751"/>
      <c r="AD10" s="3751"/>
      <c r="AE10" s="3751"/>
      <c r="AF10" s="3751"/>
      <c r="AG10" s="3751"/>
      <c r="AH10" s="3751"/>
      <c r="AI10" s="3751"/>
      <c r="AJ10" s="3172">
        <v>2021</v>
      </c>
      <c r="AK10" s="3173">
        <v>2020</v>
      </c>
      <c r="AL10" s="3172">
        <v>2019</v>
      </c>
    </row>
    <row r="11" spans="1:38" s="2838" customFormat="1" ht="40" customHeight="1" x14ac:dyDescent="0.35">
      <c r="A11" s="60" t="s">
        <v>1350</v>
      </c>
      <c r="B11" s="243" t="s">
        <v>1351</v>
      </c>
      <c r="C11" s="243" t="s">
        <v>1352</v>
      </c>
      <c r="D11" s="2842" t="s">
        <v>1353</v>
      </c>
      <c r="E11" s="2843" t="s">
        <v>1354</v>
      </c>
      <c r="F11" s="2843" t="s">
        <v>1355</v>
      </c>
      <c r="G11" s="2843" t="s">
        <v>1356</v>
      </c>
      <c r="H11" s="2848" t="s">
        <v>1395</v>
      </c>
      <c r="I11" s="2845" t="s">
        <v>1316</v>
      </c>
      <c r="J11" s="2846" t="s">
        <v>1317</v>
      </c>
      <c r="K11" s="2847" t="s">
        <v>1642</v>
      </c>
      <c r="L11" s="2842" t="s">
        <v>1353</v>
      </c>
      <c r="M11" s="2843" t="s">
        <v>1354</v>
      </c>
      <c r="N11" s="2843" t="s">
        <v>1355</v>
      </c>
      <c r="O11" s="2843" t="s">
        <v>1356</v>
      </c>
      <c r="P11" s="2848" t="s">
        <v>1395</v>
      </c>
      <c r="Q11" s="2845" t="s">
        <v>1316</v>
      </c>
      <c r="R11" s="2846" t="s">
        <v>1317</v>
      </c>
      <c r="S11" s="2847" t="s">
        <v>1642</v>
      </c>
      <c r="T11" s="2842" t="s">
        <v>1353</v>
      </c>
      <c r="U11" s="2843" t="s">
        <v>1354</v>
      </c>
      <c r="V11" s="2843" t="s">
        <v>1355</v>
      </c>
      <c r="W11" s="2843" t="s">
        <v>1356</v>
      </c>
      <c r="X11" s="2848" t="s">
        <v>1395</v>
      </c>
      <c r="Y11" s="2845" t="s">
        <v>1316</v>
      </c>
      <c r="Z11" s="2846" t="s">
        <v>1317</v>
      </c>
      <c r="AA11" s="2847" t="s">
        <v>1318</v>
      </c>
      <c r="AB11" s="2842" t="s">
        <v>1353</v>
      </c>
      <c r="AC11" s="2843" t="s">
        <v>1354</v>
      </c>
      <c r="AD11" s="2843" t="s">
        <v>1355</v>
      </c>
      <c r="AE11" s="2843" t="s">
        <v>1356</v>
      </c>
      <c r="AF11" s="2848" t="s">
        <v>1395</v>
      </c>
      <c r="AG11" s="2845" t="s">
        <v>1316</v>
      </c>
      <c r="AH11" s="2846" t="s">
        <v>1317</v>
      </c>
      <c r="AI11" s="3088" t="s">
        <v>1318</v>
      </c>
      <c r="AJ11" s="3174" t="s">
        <v>1316</v>
      </c>
      <c r="AK11" s="3175" t="s">
        <v>1316</v>
      </c>
      <c r="AL11" s="3176" t="s">
        <v>1316</v>
      </c>
    </row>
    <row r="12" spans="1:38" ht="27" customHeight="1" x14ac:dyDescent="0.35">
      <c r="A12" s="3744" t="s">
        <v>2751</v>
      </c>
      <c r="B12" s="3744"/>
      <c r="C12" s="3744"/>
      <c r="D12" s="406"/>
      <c r="E12" s="407"/>
      <c r="F12" s="407"/>
      <c r="G12" s="407"/>
      <c r="H12" s="408"/>
      <c r="I12" s="409"/>
      <c r="J12" s="410"/>
      <c r="K12" s="411"/>
      <c r="L12" s="406"/>
      <c r="M12" s="407"/>
      <c r="N12" s="407"/>
      <c r="O12" s="407"/>
      <c r="P12" s="408"/>
      <c r="Q12" s="409"/>
      <c r="R12" s="410"/>
      <c r="S12" s="411"/>
      <c r="T12" s="406"/>
      <c r="U12" s="407"/>
      <c r="V12" s="407"/>
      <c r="W12" s="407"/>
      <c r="X12" s="408"/>
      <c r="Y12" s="409"/>
      <c r="Z12" s="410"/>
      <c r="AA12" s="411"/>
      <c r="AB12" s="406"/>
      <c r="AC12" s="407"/>
      <c r="AD12" s="407"/>
      <c r="AE12" s="407"/>
      <c r="AF12" s="408"/>
      <c r="AG12" s="409"/>
      <c r="AH12" s="1954"/>
      <c r="AI12" s="1955"/>
      <c r="AJ12" s="1956"/>
      <c r="AK12" s="3177"/>
      <c r="AL12" s="1956"/>
    </row>
    <row r="13" spans="1:38" ht="24" customHeight="1" x14ac:dyDescent="0.35">
      <c r="A13" s="3741" t="s">
        <v>1715</v>
      </c>
      <c r="B13" s="3741"/>
      <c r="C13" s="3741"/>
      <c r="D13" s="111"/>
      <c r="E13" s="112"/>
      <c r="F13" s="112"/>
      <c r="G13" s="112"/>
      <c r="H13" s="113"/>
      <c r="I13" s="152"/>
      <c r="J13" s="137"/>
      <c r="K13" s="145"/>
      <c r="L13" s="111"/>
      <c r="M13" s="112"/>
      <c r="N13" s="112"/>
      <c r="O13" s="112"/>
      <c r="P13" s="113"/>
      <c r="Q13" s="152"/>
      <c r="R13" s="137"/>
      <c r="S13" s="145"/>
      <c r="T13" s="111"/>
      <c r="U13" s="112"/>
      <c r="V13" s="112"/>
      <c r="W13" s="112"/>
      <c r="X13" s="113"/>
      <c r="Y13" s="152"/>
      <c r="Z13" s="137"/>
      <c r="AA13" s="145"/>
      <c r="AB13" s="111"/>
      <c r="AC13" s="112"/>
      <c r="AD13" s="112"/>
      <c r="AE13" s="112"/>
      <c r="AF13" s="113"/>
      <c r="AG13" s="152"/>
      <c r="AH13" s="1957"/>
      <c r="AI13" s="1958"/>
      <c r="AJ13" s="1959"/>
      <c r="AK13" s="3178"/>
      <c r="AL13" s="1959"/>
    </row>
    <row r="14" spans="1:38" ht="20.5" customHeight="1" x14ac:dyDescent="0.35">
      <c r="A14" s="3803" t="s">
        <v>1360</v>
      </c>
      <c r="B14" s="3760" t="s">
        <v>1716</v>
      </c>
      <c r="C14" s="55" t="s">
        <v>1717</v>
      </c>
      <c r="D14" s="129">
        <v>894</v>
      </c>
      <c r="E14" s="130">
        <v>1970</v>
      </c>
      <c r="F14" s="130">
        <v>1664</v>
      </c>
      <c r="G14" s="130">
        <v>914</v>
      </c>
      <c r="H14" s="131">
        <v>1005</v>
      </c>
      <c r="I14" s="2860">
        <v>3941</v>
      </c>
      <c r="J14" s="138">
        <v>700</v>
      </c>
      <c r="K14" s="150">
        <v>4641</v>
      </c>
      <c r="L14" s="129">
        <v>859</v>
      </c>
      <c r="M14" s="130">
        <v>2068</v>
      </c>
      <c r="N14" s="130">
        <v>1624</v>
      </c>
      <c r="O14" s="130">
        <v>858</v>
      </c>
      <c r="P14" s="131">
        <v>916</v>
      </c>
      <c r="Q14" s="2860">
        <v>3962</v>
      </c>
      <c r="R14" s="138">
        <v>685</v>
      </c>
      <c r="S14" s="2308">
        <v>4647</v>
      </c>
      <c r="T14" s="114">
        <v>843</v>
      </c>
      <c r="U14" s="115">
        <v>1855</v>
      </c>
      <c r="V14" s="115">
        <v>1628</v>
      </c>
      <c r="W14" s="115">
        <v>905</v>
      </c>
      <c r="X14" s="116">
        <v>975</v>
      </c>
      <c r="Y14" s="153">
        <v>3786</v>
      </c>
      <c r="Z14" s="138">
        <v>745</v>
      </c>
      <c r="AA14" s="266"/>
      <c r="AB14" s="120">
        <v>887</v>
      </c>
      <c r="AC14" s="121">
        <v>1870</v>
      </c>
      <c r="AD14" s="121">
        <v>1563</v>
      </c>
      <c r="AE14" s="121">
        <v>876</v>
      </c>
      <c r="AF14" s="122">
        <v>994</v>
      </c>
      <c r="AG14" s="155">
        <v>3819</v>
      </c>
      <c r="AH14" s="1960">
        <v>163</v>
      </c>
      <c r="AI14" s="1961"/>
      <c r="AJ14" s="1962">
        <v>3665</v>
      </c>
      <c r="AK14" s="1805">
        <v>3739</v>
      </c>
      <c r="AL14" s="1962">
        <v>3429</v>
      </c>
    </row>
    <row r="15" spans="1:38" x14ac:dyDescent="0.35">
      <c r="A15" s="3803"/>
      <c r="B15" s="3760"/>
      <c r="C15" s="56" t="s">
        <v>1718</v>
      </c>
      <c r="D15" s="3179">
        <v>1</v>
      </c>
      <c r="E15" s="3180">
        <v>1</v>
      </c>
      <c r="F15" s="3180">
        <v>1</v>
      </c>
      <c r="G15" s="3180">
        <v>1</v>
      </c>
      <c r="H15" s="3181">
        <v>1</v>
      </c>
      <c r="I15" s="3182">
        <v>1</v>
      </c>
      <c r="J15" s="2276">
        <v>1</v>
      </c>
      <c r="K15" s="3183">
        <v>1</v>
      </c>
      <c r="L15" s="3179">
        <v>1</v>
      </c>
      <c r="M15" s="3180">
        <v>1</v>
      </c>
      <c r="N15" s="3180">
        <v>1</v>
      </c>
      <c r="O15" s="3180">
        <v>1</v>
      </c>
      <c r="P15" s="3181">
        <v>1</v>
      </c>
      <c r="Q15" s="3182">
        <v>1</v>
      </c>
      <c r="R15" s="2276">
        <v>1</v>
      </c>
      <c r="S15" s="3183">
        <v>1</v>
      </c>
      <c r="T15" s="2278">
        <v>1</v>
      </c>
      <c r="U15" s="2279">
        <v>1</v>
      </c>
      <c r="V15" s="2279">
        <v>1</v>
      </c>
      <c r="W15" s="2279">
        <v>1</v>
      </c>
      <c r="X15" s="2276">
        <v>1</v>
      </c>
      <c r="Y15" s="2280">
        <v>1</v>
      </c>
      <c r="Z15" s="2276">
        <v>1</v>
      </c>
      <c r="AA15" s="2281"/>
      <c r="AB15" s="2282">
        <v>1</v>
      </c>
      <c r="AC15" s="2283">
        <v>1</v>
      </c>
      <c r="AD15" s="2283">
        <v>1</v>
      </c>
      <c r="AE15" s="2283">
        <v>1</v>
      </c>
      <c r="AF15" s="2284">
        <v>1</v>
      </c>
      <c r="AG15" s="2285">
        <v>1</v>
      </c>
      <c r="AH15" s="2286">
        <v>1</v>
      </c>
      <c r="AI15" s="2287"/>
      <c r="AJ15" s="2288">
        <v>1</v>
      </c>
      <c r="AK15" s="2289">
        <v>1</v>
      </c>
      <c r="AL15" s="2288">
        <v>1</v>
      </c>
    </row>
    <row r="16" spans="1:38" ht="15.65" customHeight="1" x14ac:dyDescent="0.35">
      <c r="A16" s="3803"/>
      <c r="B16" s="3770" t="s">
        <v>1719</v>
      </c>
      <c r="C16" s="56" t="s">
        <v>1717</v>
      </c>
      <c r="D16" s="2290">
        <v>36</v>
      </c>
      <c r="E16" s="2291">
        <v>334</v>
      </c>
      <c r="F16" s="2291">
        <v>372</v>
      </c>
      <c r="G16" s="2291">
        <v>158</v>
      </c>
      <c r="H16" s="2292">
        <v>198</v>
      </c>
      <c r="I16" s="3184">
        <v>658</v>
      </c>
      <c r="J16" s="3185">
        <v>145</v>
      </c>
      <c r="K16" s="2308">
        <v>803</v>
      </c>
      <c r="L16" s="2290">
        <v>22</v>
      </c>
      <c r="M16" s="2291">
        <v>195</v>
      </c>
      <c r="N16" s="2291">
        <v>243</v>
      </c>
      <c r="O16" s="2291">
        <v>111</v>
      </c>
      <c r="P16" s="2292">
        <v>139</v>
      </c>
      <c r="Q16" s="3184">
        <v>459</v>
      </c>
      <c r="R16" s="2293">
        <v>108</v>
      </c>
      <c r="S16" s="2308">
        <v>567</v>
      </c>
      <c r="T16" s="2295">
        <v>52</v>
      </c>
      <c r="U16" s="2296">
        <v>319</v>
      </c>
      <c r="V16" s="2296">
        <v>383</v>
      </c>
      <c r="W16" s="2296">
        <v>269</v>
      </c>
      <c r="X16" s="2297">
        <v>284</v>
      </c>
      <c r="Y16" s="2298">
        <v>505</v>
      </c>
      <c r="Z16" s="2293">
        <v>136</v>
      </c>
      <c r="AA16" s="2294"/>
      <c r="AB16" s="2299">
        <v>55</v>
      </c>
      <c r="AC16" s="2300">
        <v>302</v>
      </c>
      <c r="AD16" s="2300">
        <v>386</v>
      </c>
      <c r="AE16" s="2300">
        <v>266</v>
      </c>
      <c r="AF16" s="2301">
        <v>315</v>
      </c>
      <c r="AG16" s="2302">
        <v>459</v>
      </c>
      <c r="AH16" s="2303">
        <v>46.75</v>
      </c>
      <c r="AI16" s="2304"/>
      <c r="AJ16" s="2305">
        <v>487</v>
      </c>
      <c r="AK16" s="2306">
        <v>442</v>
      </c>
      <c r="AL16" s="2305">
        <v>320</v>
      </c>
    </row>
    <row r="17" spans="1:38" x14ac:dyDescent="0.35">
      <c r="A17" s="3803"/>
      <c r="B17" s="3804"/>
      <c r="C17" s="45" t="s">
        <v>1718</v>
      </c>
      <c r="D17" s="3179">
        <v>0.21950248754806637</v>
      </c>
      <c r="E17" s="3180">
        <v>0.4772520507931311</v>
      </c>
      <c r="F17" s="3180">
        <v>0.5883754508888307</v>
      </c>
      <c r="G17" s="3180">
        <v>0.37707786392155662</v>
      </c>
      <c r="H17" s="3181">
        <v>0.32267975090779349</v>
      </c>
      <c r="I17" s="3182">
        <v>0.50742171597657315</v>
      </c>
      <c r="J17" s="2828">
        <v>0.43</v>
      </c>
      <c r="K17" s="3183">
        <v>0.50617693503570216</v>
      </c>
      <c r="L17" s="3179">
        <v>0.23400000000000001</v>
      </c>
      <c r="M17" s="3180">
        <v>0.254</v>
      </c>
      <c r="N17" s="3180">
        <v>0.40500000000000003</v>
      </c>
      <c r="O17" s="3180">
        <v>0.40500000000000003</v>
      </c>
      <c r="P17" s="3181">
        <v>0.38300000000000001</v>
      </c>
      <c r="Q17" s="3182">
        <v>0.34699999999999998</v>
      </c>
      <c r="R17" s="3181">
        <v>0.44028462290423581</v>
      </c>
      <c r="S17" s="3183">
        <v>0.34861524234783758</v>
      </c>
      <c r="T17" s="3186">
        <v>0.41099999999999998</v>
      </c>
      <c r="U17" s="3187">
        <v>0.48599999999999999</v>
      </c>
      <c r="V17" s="3187">
        <v>0.747</v>
      </c>
      <c r="W17" s="3187">
        <v>0.65700000000000003</v>
      </c>
      <c r="X17" s="3188">
        <v>0.66400000000000003</v>
      </c>
      <c r="Y17" s="3189">
        <v>0.622</v>
      </c>
      <c r="Z17" s="3188">
        <v>0.18255033557046979</v>
      </c>
      <c r="AA17" s="3190"/>
      <c r="AB17" s="3191">
        <v>0.17911585365853661</v>
      </c>
      <c r="AC17" s="3192">
        <v>0.52491834369402579</v>
      </c>
      <c r="AD17" s="3192">
        <v>0.74109734855815745</v>
      </c>
      <c r="AE17" s="3192">
        <v>0.7619626926196269</v>
      </c>
      <c r="AF17" s="3193">
        <v>0.84259561948349138</v>
      </c>
      <c r="AG17" s="3194">
        <v>0.66195612466593601</v>
      </c>
      <c r="AH17" s="3195">
        <v>0.28680981595092025</v>
      </c>
      <c r="AI17" s="3196"/>
      <c r="AJ17" s="3197">
        <v>0.23</v>
      </c>
      <c r="AK17" s="3198">
        <v>0.19</v>
      </c>
      <c r="AL17" s="3197">
        <v>0.29399999999999998</v>
      </c>
    </row>
    <row r="18" spans="1:38" x14ac:dyDescent="0.35">
      <c r="A18" s="3803"/>
      <c r="B18" s="45" t="s">
        <v>1720</v>
      </c>
      <c r="C18" s="56" t="s">
        <v>1717</v>
      </c>
      <c r="D18" s="2926">
        <v>0</v>
      </c>
      <c r="E18" s="2927">
        <v>0</v>
      </c>
      <c r="F18" s="2927">
        <v>0</v>
      </c>
      <c r="G18" s="2927">
        <v>0</v>
      </c>
      <c r="H18" s="2928">
        <v>0</v>
      </c>
      <c r="I18" s="3199">
        <v>0</v>
      </c>
      <c r="J18" s="1172">
        <v>0</v>
      </c>
      <c r="K18" s="3183">
        <v>0</v>
      </c>
      <c r="L18" s="2926">
        <v>0</v>
      </c>
      <c r="M18" s="2927">
        <v>0</v>
      </c>
      <c r="N18" s="2927">
        <v>0</v>
      </c>
      <c r="O18" s="2927">
        <v>0</v>
      </c>
      <c r="P18" s="2928">
        <v>0</v>
      </c>
      <c r="Q18" s="3199">
        <v>0</v>
      </c>
      <c r="R18" s="1172">
        <v>0</v>
      </c>
      <c r="S18" s="150">
        <v>0</v>
      </c>
      <c r="T18" s="298"/>
      <c r="U18" s="1846"/>
      <c r="V18" s="1846"/>
      <c r="W18" s="1846"/>
      <c r="X18" s="1847"/>
      <c r="Y18" s="298"/>
      <c r="Z18" s="1847"/>
      <c r="AA18" s="1848"/>
      <c r="AB18" s="298"/>
      <c r="AC18" s="1846"/>
      <c r="AD18" s="1846"/>
      <c r="AE18" s="1846"/>
      <c r="AF18" s="1847"/>
      <c r="AG18" s="298"/>
      <c r="AH18" s="1963"/>
      <c r="AI18" s="1964"/>
      <c r="AJ18" s="1965"/>
      <c r="AK18" s="3200"/>
      <c r="AL18" s="1965"/>
    </row>
    <row r="19" spans="1:38" ht="24" customHeight="1" x14ac:dyDescent="0.35">
      <c r="A19" s="3741" t="s">
        <v>1721</v>
      </c>
      <c r="B19" s="3741"/>
      <c r="C19" s="3741"/>
      <c r="D19" s="111"/>
      <c r="E19" s="112"/>
      <c r="F19" s="112"/>
      <c r="G19" s="112"/>
      <c r="H19" s="572"/>
      <c r="I19" s="152"/>
      <c r="J19" s="137"/>
      <c r="K19" s="145"/>
      <c r="L19" s="111"/>
      <c r="M19" s="112"/>
      <c r="N19" s="112"/>
      <c r="O19" s="112"/>
      <c r="P19" s="572"/>
      <c r="Q19" s="152"/>
      <c r="R19" s="137"/>
      <c r="S19" s="145"/>
      <c r="T19" s="111"/>
      <c r="U19" s="112"/>
      <c r="V19" s="112"/>
      <c r="W19" s="112"/>
      <c r="X19" s="572"/>
      <c r="Y19" s="152"/>
      <c r="Z19" s="137"/>
      <c r="AA19" s="145"/>
      <c r="AB19" s="111"/>
      <c r="AC19" s="112"/>
      <c r="AD19" s="112"/>
      <c r="AE19" s="112"/>
      <c r="AF19" s="572"/>
      <c r="AG19" s="152"/>
      <c r="AH19" s="1957"/>
      <c r="AI19" s="1958"/>
      <c r="AJ19" s="1966"/>
      <c r="AK19" s="217"/>
      <c r="AL19" s="1966"/>
    </row>
    <row r="20" spans="1:38" x14ac:dyDescent="0.35">
      <c r="A20" s="3795" t="s">
        <v>1722</v>
      </c>
      <c r="B20" s="43" t="s">
        <v>1723</v>
      </c>
      <c r="C20" s="2268" t="s">
        <v>1717</v>
      </c>
      <c r="D20" s="2307">
        <v>894</v>
      </c>
      <c r="E20" s="130">
        <v>1970</v>
      </c>
      <c r="F20" s="130">
        <v>1664</v>
      </c>
      <c r="G20" s="130">
        <v>914</v>
      </c>
      <c r="H20" s="131">
        <v>1005</v>
      </c>
      <c r="I20" s="2860">
        <v>3941</v>
      </c>
      <c r="J20" s="2682">
        <v>700</v>
      </c>
      <c r="K20" s="150">
        <v>4641</v>
      </c>
      <c r="L20" s="129">
        <v>859</v>
      </c>
      <c r="M20" s="130">
        <v>2068</v>
      </c>
      <c r="N20" s="130">
        <v>1624</v>
      </c>
      <c r="O20" s="130">
        <v>858</v>
      </c>
      <c r="P20" s="131">
        <v>916</v>
      </c>
      <c r="Q20" s="2860">
        <v>3962</v>
      </c>
      <c r="R20" s="138">
        <v>685</v>
      </c>
      <c r="S20" s="150">
        <v>4647</v>
      </c>
      <c r="T20" s="114">
        <v>843</v>
      </c>
      <c r="U20" s="115">
        <v>1855</v>
      </c>
      <c r="V20" s="115">
        <v>1628</v>
      </c>
      <c r="W20" s="115">
        <v>905</v>
      </c>
      <c r="X20" s="116">
        <v>975</v>
      </c>
      <c r="Y20" s="153">
        <v>3786</v>
      </c>
      <c r="Z20" s="138">
        <v>745</v>
      </c>
      <c r="AA20" s="266"/>
      <c r="AB20" s="120">
        <v>887</v>
      </c>
      <c r="AC20" s="121">
        <v>1870</v>
      </c>
      <c r="AD20" s="121">
        <v>1563</v>
      </c>
      <c r="AE20" s="121">
        <v>876</v>
      </c>
      <c r="AF20" s="122">
        <v>994</v>
      </c>
      <c r="AG20" s="155">
        <v>3819</v>
      </c>
      <c r="AH20" s="1960">
        <v>163</v>
      </c>
      <c r="AI20" s="1961"/>
      <c r="AJ20" s="1962">
        <v>3665</v>
      </c>
      <c r="AK20" s="1805">
        <v>3739</v>
      </c>
      <c r="AL20" s="1962">
        <v>3429</v>
      </c>
    </row>
    <row r="21" spans="1:38" ht="17.5" customHeight="1" x14ac:dyDescent="0.35">
      <c r="A21" s="3795"/>
      <c r="B21" s="3805" t="s">
        <v>1724</v>
      </c>
      <c r="C21" s="2269" t="s">
        <v>1725</v>
      </c>
      <c r="D21" s="3201">
        <v>669</v>
      </c>
      <c r="E21" s="3202">
        <v>498</v>
      </c>
      <c r="F21" s="3202">
        <v>349</v>
      </c>
      <c r="G21" s="3202">
        <v>236</v>
      </c>
      <c r="H21" s="3203">
        <v>293</v>
      </c>
      <c r="I21" s="3204">
        <v>1776</v>
      </c>
      <c r="J21" s="2683">
        <v>301</v>
      </c>
      <c r="K21" s="2308">
        <v>2077</v>
      </c>
      <c r="L21" s="3201">
        <v>636</v>
      </c>
      <c r="M21" s="3202">
        <v>649</v>
      </c>
      <c r="N21" s="3202">
        <v>343</v>
      </c>
      <c r="O21" s="3202">
        <v>202</v>
      </c>
      <c r="P21" s="3203">
        <v>244</v>
      </c>
      <c r="Q21" s="3204">
        <v>1831</v>
      </c>
      <c r="R21" s="2293">
        <v>299</v>
      </c>
      <c r="S21" s="2308">
        <v>2130</v>
      </c>
      <c r="T21" s="3205"/>
      <c r="U21" s="3206"/>
      <c r="V21" s="3206"/>
      <c r="W21" s="3206"/>
      <c r="X21" s="3207"/>
      <c r="Y21" s="3208"/>
      <c r="Z21" s="2309"/>
      <c r="AA21" s="2310"/>
      <c r="AB21" s="3205"/>
      <c r="AC21" s="3206"/>
      <c r="AD21" s="3206"/>
      <c r="AE21" s="3206"/>
      <c r="AF21" s="3207"/>
      <c r="AG21" s="3208"/>
      <c r="AH21" s="2311"/>
      <c r="AI21" s="3209"/>
      <c r="AJ21" s="2312"/>
      <c r="AK21" s="2313"/>
      <c r="AL21" s="2312"/>
    </row>
    <row r="22" spans="1:38" ht="17.5" customHeight="1" x14ac:dyDescent="0.35">
      <c r="A22" s="3795"/>
      <c r="B22" s="3806"/>
      <c r="C22" s="2268" t="s">
        <v>1726</v>
      </c>
      <c r="D22" s="3210">
        <v>0.74832214765100669</v>
      </c>
      <c r="E22" s="3211">
        <v>0.25279187817258886</v>
      </c>
      <c r="F22" s="3211">
        <v>0.20973557692307693</v>
      </c>
      <c r="G22" s="3211">
        <v>0.25820568927789933</v>
      </c>
      <c r="H22" s="3212">
        <v>0.29154228855721392</v>
      </c>
      <c r="I22" s="3213">
        <v>0.45064704389748794</v>
      </c>
      <c r="J22" s="3181">
        <v>0.43</v>
      </c>
      <c r="K22" s="3183">
        <v>0.4475328592975652</v>
      </c>
      <c r="L22" s="3210">
        <v>0.74</v>
      </c>
      <c r="M22" s="3211">
        <v>0.314</v>
      </c>
      <c r="N22" s="3211">
        <v>0.21099999999999999</v>
      </c>
      <c r="O22" s="3211">
        <v>0.23499999999999999</v>
      </c>
      <c r="P22" s="3212">
        <v>0.26600000000000001</v>
      </c>
      <c r="Q22" s="3213">
        <v>0.46200000000000002</v>
      </c>
      <c r="R22" s="3181">
        <v>0.43649635036496348</v>
      </c>
      <c r="S22" s="3183">
        <v>0.45824058532386497</v>
      </c>
      <c r="T22" s="2314"/>
      <c r="U22" s="2315"/>
      <c r="V22" s="2315"/>
      <c r="W22" s="2315"/>
      <c r="X22" s="2316"/>
      <c r="Y22" s="2317"/>
      <c r="Z22" s="2318"/>
      <c r="AA22" s="2319"/>
      <c r="AB22" s="2314"/>
      <c r="AC22" s="2315"/>
      <c r="AD22" s="2315"/>
      <c r="AE22" s="2315"/>
      <c r="AF22" s="2316"/>
      <c r="AG22" s="2317"/>
      <c r="AH22" s="2320"/>
      <c r="AI22" s="2287"/>
      <c r="AJ22" s="2321"/>
      <c r="AK22" s="2322"/>
      <c r="AL22" s="2321"/>
    </row>
    <row r="23" spans="1:38" x14ac:dyDescent="0.35">
      <c r="A23" s="3795"/>
      <c r="B23" s="2270" t="s">
        <v>1727</v>
      </c>
      <c r="C23" s="2271" t="s">
        <v>1726</v>
      </c>
      <c r="D23" s="3214">
        <v>0.15995525727069351</v>
      </c>
      <c r="E23" s="3215">
        <v>0.68781725888324874</v>
      </c>
      <c r="F23" s="3215">
        <v>0.73197115384615385</v>
      </c>
      <c r="G23" s="3215">
        <v>0.70787746170678334</v>
      </c>
      <c r="H23" s="3216">
        <v>0.6646766169154229</v>
      </c>
      <c r="I23" s="3217">
        <v>0.48566353717330629</v>
      </c>
      <c r="J23" s="3218">
        <v>0.47142857142857142</v>
      </c>
      <c r="K23" s="3183">
        <v>0.48351648351648352</v>
      </c>
      <c r="L23" s="3214">
        <v>0.16600000000000001</v>
      </c>
      <c r="M23" s="3215">
        <v>0.63100000000000001</v>
      </c>
      <c r="N23" s="3215">
        <v>0.72799999999999998</v>
      </c>
      <c r="O23" s="3215">
        <v>0.72499999999999998</v>
      </c>
      <c r="P23" s="3216">
        <v>0.69299999999999995</v>
      </c>
      <c r="Q23" s="3217">
        <v>0.47599999999999998</v>
      </c>
      <c r="R23" s="3218">
        <v>0.46715328467153283</v>
      </c>
      <c r="S23" s="2323">
        <v>0.47469593285990958</v>
      </c>
      <c r="T23" s="2324"/>
      <c r="U23" s="2325"/>
      <c r="V23" s="2325"/>
      <c r="W23" s="2325"/>
      <c r="X23" s="2326"/>
      <c r="Y23" s="2327"/>
      <c r="Z23" s="2328"/>
      <c r="AA23" s="2329"/>
      <c r="AB23" s="2324"/>
      <c r="AC23" s="2325"/>
      <c r="AD23" s="2325"/>
      <c r="AE23" s="2325"/>
      <c r="AF23" s="2326"/>
      <c r="AG23" s="2327"/>
      <c r="AH23" s="2330"/>
      <c r="AI23" s="2331"/>
      <c r="AJ23" s="2332"/>
      <c r="AK23" s="2333"/>
      <c r="AL23" s="2332"/>
    </row>
    <row r="24" spans="1:38" ht="27" customHeight="1" x14ac:dyDescent="0.35">
      <c r="A24" s="3795"/>
      <c r="B24" s="43" t="s">
        <v>1728</v>
      </c>
      <c r="C24" s="43" t="s">
        <v>1726</v>
      </c>
      <c r="D24" s="3219">
        <v>9.1722595078299773E-2</v>
      </c>
      <c r="E24" s="3220">
        <v>5.9390862944162438E-2</v>
      </c>
      <c r="F24" s="3220">
        <v>5.8293269230769232E-2</v>
      </c>
      <c r="G24" s="3220">
        <v>3.3916849015317288E-2</v>
      </c>
      <c r="H24" s="3221">
        <v>4.3781094527363187E-2</v>
      </c>
      <c r="I24" s="2695">
        <v>6.3689418929205779E-2</v>
      </c>
      <c r="J24" s="2916">
        <v>9.7142857142857142E-2</v>
      </c>
      <c r="K24" s="3183">
        <v>6.8735186382245211E-2</v>
      </c>
      <c r="L24" s="3219">
        <v>9.2999999999999999E-2</v>
      </c>
      <c r="M24" s="3220">
        <v>5.6000000000000001E-2</v>
      </c>
      <c r="N24" s="3220">
        <v>0.06</v>
      </c>
      <c r="O24" s="3220">
        <v>0.04</v>
      </c>
      <c r="P24" s="3221">
        <v>0.04</v>
      </c>
      <c r="Q24" s="2695">
        <v>6.2E-2</v>
      </c>
      <c r="R24" s="2916">
        <v>9.6350364963503646E-2</v>
      </c>
      <c r="S24" s="211">
        <v>6.7063481816225526E-2</v>
      </c>
      <c r="T24" s="1967"/>
      <c r="U24" s="1968"/>
      <c r="V24" s="1968"/>
      <c r="W24" s="1968"/>
      <c r="X24" s="1969"/>
      <c r="Y24" s="1970"/>
      <c r="Z24" s="1971"/>
      <c r="AA24" s="386"/>
      <c r="AB24" s="1967"/>
      <c r="AC24" s="1968"/>
      <c r="AD24" s="1968"/>
      <c r="AE24" s="1968"/>
      <c r="AF24" s="1969"/>
      <c r="AG24" s="1970"/>
      <c r="AH24" s="1972"/>
      <c r="AI24" s="3222"/>
      <c r="AJ24" s="1973"/>
      <c r="AK24" s="2930"/>
      <c r="AL24" s="1973"/>
    </row>
    <row r="25" spans="1:38" ht="24" customHeight="1" x14ac:dyDescent="0.35">
      <c r="A25" s="3741" t="s">
        <v>2756</v>
      </c>
      <c r="B25" s="3741"/>
      <c r="C25" s="3741"/>
      <c r="D25" s="111"/>
      <c r="E25" s="112"/>
      <c r="F25" s="112"/>
      <c r="G25" s="112"/>
      <c r="H25" s="113"/>
      <c r="I25" s="152"/>
      <c r="J25" s="137"/>
      <c r="K25" s="145"/>
      <c r="L25" s="111"/>
      <c r="M25" s="112"/>
      <c r="N25" s="112"/>
      <c r="O25" s="112"/>
      <c r="P25" s="113"/>
      <c r="Q25" s="152"/>
      <c r="R25" s="137"/>
      <c r="S25" s="145"/>
      <c r="T25" s="111"/>
      <c r="U25" s="112"/>
      <c r="V25" s="112"/>
      <c r="W25" s="112"/>
      <c r="X25" s="113"/>
      <c r="Y25" s="152"/>
      <c r="Z25" s="137"/>
      <c r="AA25" s="145"/>
      <c r="AB25" s="111"/>
      <c r="AC25" s="112"/>
      <c r="AD25" s="112"/>
      <c r="AE25" s="112"/>
      <c r="AF25" s="113"/>
      <c r="AG25" s="152"/>
      <c r="AH25" s="1957"/>
      <c r="AI25" s="1958"/>
      <c r="AJ25" s="1966"/>
      <c r="AK25" s="217"/>
      <c r="AL25" s="1966"/>
    </row>
    <row r="26" spans="1:38" ht="31" customHeight="1" x14ac:dyDescent="0.35">
      <c r="A26" s="3800" t="s">
        <v>1729</v>
      </c>
      <c r="B26" s="64" t="s">
        <v>1730</v>
      </c>
      <c r="C26" s="5" t="s">
        <v>1367</v>
      </c>
      <c r="D26" s="1925">
        <v>147.39283431999996</v>
      </c>
      <c r="E26" s="3223">
        <v>2549.6375100699997</v>
      </c>
      <c r="F26" s="3223">
        <v>3754.3727324499996</v>
      </c>
      <c r="G26" s="3224">
        <v>570.97114261999991</v>
      </c>
      <c r="H26" s="3225">
        <v>596.23148216999971</v>
      </c>
      <c r="I26" s="3226">
        <v>7618.6057016300019</v>
      </c>
      <c r="J26" s="2682">
        <v>124.49299999999999</v>
      </c>
      <c r="K26" s="150">
        <v>7743.0987016300023</v>
      </c>
      <c r="L26" s="1925">
        <v>128.69999999999999</v>
      </c>
      <c r="M26" s="3223">
        <v>2222.3000000000002</v>
      </c>
      <c r="N26" s="3223">
        <v>3010.2</v>
      </c>
      <c r="O26" s="3224">
        <v>536.29999999999995</v>
      </c>
      <c r="P26" s="3225">
        <v>518.4</v>
      </c>
      <c r="Q26" s="3226">
        <v>6416</v>
      </c>
      <c r="R26" s="138">
        <v>113.05187011</v>
      </c>
      <c r="S26" s="150">
        <v>6529.05187011</v>
      </c>
      <c r="T26" s="1978"/>
      <c r="U26" s="3227"/>
      <c r="V26" s="3227"/>
      <c r="W26" s="3228"/>
      <c r="X26" s="3229"/>
      <c r="Y26" s="3230"/>
      <c r="Z26" s="299"/>
      <c r="AA26" s="1974"/>
      <c r="AB26" s="1978"/>
      <c r="AC26" s="3227"/>
      <c r="AD26" s="3227"/>
      <c r="AE26" s="3228"/>
      <c r="AF26" s="3229"/>
      <c r="AG26" s="3230"/>
      <c r="AH26" s="1975"/>
      <c r="AI26" s="1979"/>
      <c r="AJ26" s="1976"/>
      <c r="AK26" s="1977"/>
      <c r="AL26" s="1976"/>
    </row>
    <row r="27" spans="1:38" ht="35.15" customHeight="1" x14ac:dyDescent="0.35">
      <c r="A27" s="3800"/>
      <c r="B27" s="3807" t="s">
        <v>2755</v>
      </c>
      <c r="C27" s="2269" t="s">
        <v>1731</v>
      </c>
      <c r="D27" s="3231">
        <v>114.69415951999999</v>
      </c>
      <c r="E27" s="3202">
        <v>211.01144356000012</v>
      </c>
      <c r="F27" s="3202">
        <v>194.55856573000014</v>
      </c>
      <c r="G27" s="3232">
        <v>112.02632048000001</v>
      </c>
      <c r="H27" s="3233">
        <v>140.40307923000006</v>
      </c>
      <c r="I27" s="3204">
        <v>772.69356851999976</v>
      </c>
      <c r="J27" s="3234">
        <v>27.742000000000001</v>
      </c>
      <c r="K27" s="2308">
        <v>800.43556851999972</v>
      </c>
      <c r="L27" s="3231">
        <v>95.3</v>
      </c>
      <c r="M27" s="3202">
        <v>197.2</v>
      </c>
      <c r="N27" s="3202">
        <v>182.1</v>
      </c>
      <c r="O27" s="3232">
        <v>99.1</v>
      </c>
      <c r="P27" s="3233">
        <v>116.9</v>
      </c>
      <c r="Q27" s="3204">
        <v>690.6</v>
      </c>
      <c r="R27" s="3185">
        <v>29.372304</v>
      </c>
      <c r="S27" s="2308">
        <v>719.97230400000001</v>
      </c>
      <c r="T27" s="3235"/>
      <c r="U27" s="3206"/>
      <c r="V27" s="3206"/>
      <c r="W27" s="3236"/>
      <c r="X27" s="3237"/>
      <c r="Y27" s="3208"/>
      <c r="Z27" s="2334"/>
      <c r="AA27" s="2310"/>
      <c r="AB27" s="3235"/>
      <c r="AC27" s="3206"/>
      <c r="AD27" s="3206"/>
      <c r="AE27" s="3236"/>
      <c r="AF27" s="3237"/>
      <c r="AG27" s="3208"/>
      <c r="AH27" s="2335"/>
      <c r="AI27" s="2336"/>
      <c r="AJ27" s="2312"/>
      <c r="AK27" s="2313"/>
      <c r="AL27" s="2312"/>
    </row>
    <row r="28" spans="1:38" ht="21.65" customHeight="1" x14ac:dyDescent="0.35">
      <c r="A28" s="3800"/>
      <c r="B28" s="3808"/>
      <c r="C28" s="2262" t="s">
        <v>1732</v>
      </c>
      <c r="D28" s="3210">
        <v>0.77815288680174977</v>
      </c>
      <c r="E28" s="3238">
        <v>8.2761350476918127E-2</v>
      </c>
      <c r="F28" s="3238">
        <v>5.1821856697493278E-2</v>
      </c>
      <c r="G28" s="3238">
        <v>0.19620312152020125</v>
      </c>
      <c r="H28" s="3239">
        <v>0.23548417590932882</v>
      </c>
      <c r="I28" s="3240">
        <v>0.10142191350770152</v>
      </c>
      <c r="J28" s="3181">
        <v>0.22283983838448751</v>
      </c>
      <c r="K28" s="3183">
        <v>0.10337406242174077</v>
      </c>
      <c r="L28" s="3210">
        <v>0.74</v>
      </c>
      <c r="M28" s="3238">
        <v>8.8999999999999996E-2</v>
      </c>
      <c r="N28" s="3238">
        <v>0.06</v>
      </c>
      <c r="O28" s="3238">
        <v>0.185</v>
      </c>
      <c r="P28" s="3239">
        <v>0.22600000000000001</v>
      </c>
      <c r="Q28" s="3240">
        <v>0.108</v>
      </c>
      <c r="R28" s="3181">
        <v>0.25981263265632504</v>
      </c>
      <c r="S28" s="3183">
        <v>0.11062866682170054</v>
      </c>
      <c r="T28" s="2314"/>
      <c r="U28" s="3241"/>
      <c r="V28" s="3241"/>
      <c r="W28" s="3241"/>
      <c r="X28" s="3242"/>
      <c r="Y28" s="3243"/>
      <c r="Z28" s="2318"/>
      <c r="AA28" s="2337"/>
      <c r="AB28" s="2314"/>
      <c r="AC28" s="3241"/>
      <c r="AD28" s="3241"/>
      <c r="AE28" s="3241"/>
      <c r="AF28" s="3242"/>
      <c r="AG28" s="3243"/>
      <c r="AH28" s="2320"/>
      <c r="AI28" s="2338"/>
      <c r="AJ28" s="2339"/>
      <c r="AK28" s="2340"/>
      <c r="AL28" s="2339"/>
    </row>
    <row r="29" spans="1:38" x14ac:dyDescent="0.35">
      <c r="A29" s="3800"/>
      <c r="B29" s="2351" t="s">
        <v>1733</v>
      </c>
      <c r="C29" s="2352" t="s">
        <v>1367</v>
      </c>
      <c r="D29" s="3244">
        <v>18.656830770000003</v>
      </c>
      <c r="E29" s="3245">
        <v>2205.9806808400017</v>
      </c>
      <c r="F29" s="3245">
        <v>3465.5196488999995</v>
      </c>
      <c r="G29" s="3246">
        <v>433.68458151999982</v>
      </c>
      <c r="H29" s="3247">
        <v>401.00697434999978</v>
      </c>
      <c r="I29" s="3248">
        <v>6524.8487163799946</v>
      </c>
      <c r="J29" s="3249">
        <v>63.040999999999997</v>
      </c>
      <c r="K29" s="2354">
        <v>6587.8897163799948</v>
      </c>
      <c r="L29" s="3244">
        <v>20.100000000000001</v>
      </c>
      <c r="M29" s="3245">
        <v>1921.7</v>
      </c>
      <c r="N29" s="3245">
        <v>2693.8</v>
      </c>
      <c r="O29" s="3246">
        <v>389.1</v>
      </c>
      <c r="P29" s="3247">
        <v>369.9</v>
      </c>
      <c r="Q29" s="3248">
        <v>5394.7</v>
      </c>
      <c r="R29" s="2353">
        <v>63.228707</v>
      </c>
      <c r="S29" s="2354">
        <v>5457.928707</v>
      </c>
      <c r="T29" s="3250"/>
      <c r="U29" s="3251"/>
      <c r="V29" s="3251"/>
      <c r="W29" s="3252"/>
      <c r="X29" s="3253"/>
      <c r="Y29" s="3254"/>
      <c r="Z29" s="2355"/>
      <c r="AA29" s="2356"/>
      <c r="AB29" s="3250"/>
      <c r="AC29" s="3251"/>
      <c r="AD29" s="3251"/>
      <c r="AE29" s="3252"/>
      <c r="AF29" s="3253"/>
      <c r="AG29" s="3254"/>
      <c r="AH29" s="2357"/>
      <c r="AI29" s="2358"/>
      <c r="AJ29" s="2359"/>
      <c r="AK29" s="2360"/>
      <c r="AL29" s="2359"/>
    </row>
    <row r="30" spans="1:38" x14ac:dyDescent="0.35">
      <c r="A30" s="3800"/>
      <c r="B30" s="2341" t="s">
        <v>1734</v>
      </c>
      <c r="C30" s="2262" t="s">
        <v>1367</v>
      </c>
      <c r="D30" s="3255">
        <v>14.041844030000002</v>
      </c>
      <c r="E30" s="3256">
        <v>132.64538566999991</v>
      </c>
      <c r="F30" s="3256">
        <v>94.294517820000067</v>
      </c>
      <c r="G30" s="3257">
        <v>25.260240619999998</v>
      </c>
      <c r="H30" s="3258">
        <v>54.821428589999996</v>
      </c>
      <c r="I30" s="3259">
        <v>321.06341673000009</v>
      </c>
      <c r="J30" s="3260">
        <v>33.71</v>
      </c>
      <c r="K30" s="2344">
        <v>354.77341673000006</v>
      </c>
      <c r="L30" s="3255">
        <v>13.4</v>
      </c>
      <c r="M30" s="3256">
        <v>103.4</v>
      </c>
      <c r="N30" s="3256">
        <v>134.30000000000001</v>
      </c>
      <c r="O30" s="3257">
        <v>48.1</v>
      </c>
      <c r="P30" s="3258">
        <v>31.6</v>
      </c>
      <c r="Q30" s="3259">
        <v>330.7</v>
      </c>
      <c r="R30" s="2343">
        <v>20.450858109999999</v>
      </c>
      <c r="S30" s="2344">
        <v>351.15085811</v>
      </c>
      <c r="T30" s="3261"/>
      <c r="U30" s="3262"/>
      <c r="V30" s="3262"/>
      <c r="W30" s="3263"/>
      <c r="X30" s="3264"/>
      <c r="Y30" s="3265"/>
      <c r="Z30" s="2345"/>
      <c r="AA30" s="2346"/>
      <c r="AB30" s="3261"/>
      <c r="AC30" s="3262"/>
      <c r="AD30" s="3262"/>
      <c r="AE30" s="3263"/>
      <c r="AF30" s="3264"/>
      <c r="AG30" s="3265"/>
      <c r="AH30" s="2347"/>
      <c r="AI30" s="2348"/>
      <c r="AJ30" s="2349"/>
      <c r="AK30" s="2350"/>
      <c r="AL30" s="2349"/>
    </row>
    <row r="31" spans="1:38" x14ac:dyDescent="0.35">
      <c r="A31" s="3801"/>
      <c r="B31" s="14" t="s">
        <v>1735</v>
      </c>
      <c r="C31" s="14" t="s">
        <v>1367</v>
      </c>
      <c r="D31" s="3266">
        <v>33.274837349999999</v>
      </c>
      <c r="E31" s="3267">
        <v>510.99483097999996</v>
      </c>
      <c r="F31" s="3267">
        <v>219.39764177999996</v>
      </c>
      <c r="G31" s="3268">
        <v>48.944974370000011</v>
      </c>
      <c r="H31" s="3269">
        <v>63.45223292</v>
      </c>
      <c r="I31" s="3270">
        <v>876.06451740000023</v>
      </c>
      <c r="J31" s="2684">
        <v>30.394000000000002</v>
      </c>
      <c r="K31" s="946">
        <v>906.45851740000023</v>
      </c>
      <c r="L31" s="3266">
        <v>26.4</v>
      </c>
      <c r="M31" s="3267">
        <v>263.60000000000002</v>
      </c>
      <c r="N31" s="3267">
        <v>111.2</v>
      </c>
      <c r="O31" s="3268">
        <v>38.5</v>
      </c>
      <c r="P31" s="3269">
        <v>43.9</v>
      </c>
      <c r="Q31" s="3270">
        <v>483.5</v>
      </c>
      <c r="R31" s="226">
        <v>24.813368999999998</v>
      </c>
      <c r="S31" s="946">
        <v>508.31336900000002</v>
      </c>
      <c r="T31" s="3271"/>
      <c r="U31" s="3272"/>
      <c r="V31" s="3272"/>
      <c r="W31" s="3273"/>
      <c r="X31" s="3274"/>
      <c r="Y31" s="3275"/>
      <c r="Z31" s="1437"/>
      <c r="AA31" s="1980"/>
      <c r="AB31" s="3271"/>
      <c r="AC31" s="3272"/>
      <c r="AD31" s="3272"/>
      <c r="AE31" s="3273"/>
      <c r="AF31" s="3274"/>
      <c r="AG31" s="3275"/>
      <c r="AH31" s="1981"/>
      <c r="AI31" s="1982"/>
      <c r="AJ31" s="1983"/>
      <c r="AK31" s="1984"/>
      <c r="AL31" s="1985"/>
    </row>
    <row r="32" spans="1:38" x14ac:dyDescent="0.35">
      <c r="A32" s="506"/>
      <c r="D32" s="2827"/>
      <c r="E32" s="3276"/>
      <c r="F32" s="3276"/>
      <c r="G32" s="2827"/>
      <c r="H32" s="2827"/>
      <c r="I32" s="3277"/>
      <c r="J32" s="1805"/>
      <c r="K32" s="2771"/>
    </row>
    <row r="33" spans="1:37" ht="49" customHeight="1" x14ac:dyDescent="0.35">
      <c r="A33" s="3788" t="s">
        <v>2752</v>
      </c>
      <c r="B33" s="3788"/>
      <c r="C33" s="3788"/>
      <c r="D33" s="2827"/>
      <c r="E33" s="3276"/>
      <c r="F33" s="3276"/>
      <c r="G33" s="2827"/>
      <c r="H33" s="2827"/>
      <c r="I33" s="3278"/>
      <c r="J33" s="1805"/>
      <c r="K33" s="75"/>
    </row>
    <row r="34" spans="1:37" ht="33.65" customHeight="1" x14ac:dyDescent="0.35">
      <c r="A34" s="3797" t="s">
        <v>2753</v>
      </c>
      <c r="B34" s="3755"/>
      <c r="C34" s="3755"/>
      <c r="D34" s="2827"/>
      <c r="E34" s="3276"/>
      <c r="F34" s="3276"/>
      <c r="G34" s="2827"/>
      <c r="H34" s="2827"/>
      <c r="I34" s="3279"/>
      <c r="J34" s="1805"/>
      <c r="K34" s="75"/>
    </row>
    <row r="35" spans="1:37" ht="22" customHeight="1" x14ac:dyDescent="0.35">
      <c r="A35" s="3798" t="s">
        <v>1736</v>
      </c>
      <c r="B35" s="3755"/>
      <c r="C35" s="3755"/>
      <c r="D35" s="2827"/>
      <c r="E35" s="2827"/>
      <c r="F35" s="2827"/>
      <c r="G35" s="2827"/>
      <c r="H35" s="2827"/>
      <c r="I35" s="2827"/>
      <c r="J35" s="2827"/>
      <c r="K35" s="2827"/>
      <c r="L35" s="2827"/>
      <c r="M35" s="2827"/>
      <c r="N35" s="2827"/>
      <c r="O35" s="2827"/>
      <c r="P35" s="2827"/>
      <c r="Q35" s="2827"/>
      <c r="R35" s="2827"/>
      <c r="S35" s="2827"/>
    </row>
    <row r="36" spans="1:37" ht="57" customHeight="1" x14ac:dyDescent="0.35">
      <c r="A36" s="3799" t="s">
        <v>2754</v>
      </c>
      <c r="B36" s="3788"/>
      <c r="C36" s="3788"/>
      <c r="D36" s="2827"/>
      <c r="E36" s="3276"/>
      <c r="F36" s="3276"/>
      <c r="G36" s="2827"/>
      <c r="H36" s="2827"/>
      <c r="I36" s="3277"/>
      <c r="J36" s="1805"/>
      <c r="K36" s="265"/>
    </row>
    <row r="37" spans="1:37" ht="49" customHeight="1" x14ac:dyDescent="0.35">
      <c r="A37" s="3788" t="s">
        <v>2757</v>
      </c>
      <c r="B37" s="3788"/>
      <c r="C37" s="3788"/>
      <c r="D37" s="2827"/>
      <c r="E37" s="3276"/>
      <c r="F37" s="3276"/>
      <c r="G37" s="2827"/>
      <c r="H37" s="2827"/>
      <c r="I37" s="3277"/>
      <c r="J37" s="1805"/>
      <c r="K37" s="265"/>
    </row>
    <row r="38" spans="1:37" ht="16" thickBot="1" x14ac:dyDescent="0.4">
      <c r="B38" s="39"/>
      <c r="C38" s="39"/>
      <c r="D38" s="2827"/>
      <c r="E38" s="3276"/>
      <c r="F38" s="3276"/>
      <c r="G38" s="2827"/>
      <c r="H38" s="2827"/>
      <c r="I38" s="3277"/>
      <c r="J38" s="1805"/>
      <c r="K38" s="265"/>
    </row>
    <row r="39" spans="1:37" ht="30" customHeight="1" thickTop="1" x14ac:dyDescent="0.35">
      <c r="A39" s="3603" t="s">
        <v>1349</v>
      </c>
      <c r="B39" s="3604"/>
      <c r="C39" s="3790"/>
      <c r="D39" s="3751">
        <v>2025</v>
      </c>
      <c r="E39" s="3752"/>
      <c r="F39" s="3752"/>
      <c r="G39" s="3752"/>
      <c r="H39" s="3752"/>
      <c r="I39" s="3752"/>
      <c r="J39" s="3752"/>
      <c r="K39" s="3753"/>
      <c r="L39" s="3751">
        <v>2024</v>
      </c>
      <c r="M39" s="3752"/>
      <c r="N39" s="3752"/>
      <c r="O39" s="3752"/>
      <c r="P39" s="3752"/>
      <c r="Q39" s="3752"/>
      <c r="R39" s="3752"/>
      <c r="S39" s="3753"/>
      <c r="T39" s="3751">
        <v>2023</v>
      </c>
      <c r="U39" s="3752"/>
      <c r="V39" s="3752"/>
      <c r="W39" s="3752"/>
      <c r="X39" s="3752"/>
      <c r="Y39" s="3752"/>
      <c r="Z39" s="3752"/>
      <c r="AA39" s="3753"/>
      <c r="AB39" s="3751">
        <v>2022</v>
      </c>
      <c r="AC39" s="3752"/>
      <c r="AD39" s="3754"/>
      <c r="AE39" s="65"/>
      <c r="AF39" s="65"/>
      <c r="AG39" s="934"/>
      <c r="AJ39" s="3280"/>
      <c r="AK39" s="3280"/>
    </row>
    <row r="40" spans="1:37" ht="40" customHeight="1" x14ac:dyDescent="0.35">
      <c r="A40" s="60" t="s">
        <v>1350</v>
      </c>
      <c r="B40" s="243" t="s">
        <v>1351</v>
      </c>
      <c r="C40" s="372" t="s">
        <v>1352</v>
      </c>
      <c r="D40" s="2842" t="s">
        <v>1353</v>
      </c>
      <c r="E40" s="2843" t="s">
        <v>1354</v>
      </c>
      <c r="F40" s="2843" t="s">
        <v>1355</v>
      </c>
      <c r="G40" s="2843" t="s">
        <v>1356</v>
      </c>
      <c r="H40" s="2848" t="s">
        <v>1395</v>
      </c>
      <c r="I40" s="2845" t="s">
        <v>1316</v>
      </c>
      <c r="J40" s="2846" t="s">
        <v>1317</v>
      </c>
      <c r="K40" s="2847" t="s">
        <v>1642</v>
      </c>
      <c r="L40" s="2842" t="s">
        <v>1353</v>
      </c>
      <c r="M40" s="2843" t="s">
        <v>1354</v>
      </c>
      <c r="N40" s="2843" t="s">
        <v>1355</v>
      </c>
      <c r="O40" s="2843" t="s">
        <v>1356</v>
      </c>
      <c r="P40" s="2848" t="s">
        <v>1395</v>
      </c>
      <c r="Q40" s="2845" t="s">
        <v>1316</v>
      </c>
      <c r="R40" s="2846" t="s">
        <v>1317</v>
      </c>
      <c r="S40" s="2847" t="s">
        <v>1642</v>
      </c>
      <c r="T40" s="2842" t="s">
        <v>1353</v>
      </c>
      <c r="U40" s="2843" t="s">
        <v>1354</v>
      </c>
      <c r="V40" s="2843" t="s">
        <v>1355</v>
      </c>
      <c r="W40" s="2843" t="s">
        <v>1356</v>
      </c>
      <c r="X40" s="2848" t="s">
        <v>1395</v>
      </c>
      <c r="Y40" s="2845" t="s">
        <v>1316</v>
      </c>
      <c r="Z40" s="2846" t="s">
        <v>1317</v>
      </c>
      <c r="AA40" s="2847" t="s">
        <v>1318</v>
      </c>
      <c r="AB40" s="2845" t="s">
        <v>1316</v>
      </c>
      <c r="AC40" s="2846" t="s">
        <v>1317</v>
      </c>
      <c r="AD40" s="2923" t="s">
        <v>1318</v>
      </c>
      <c r="AE40" s="65"/>
      <c r="AF40" s="65"/>
      <c r="AG40" s="65"/>
    </row>
    <row r="41" spans="1:37" ht="27" customHeight="1" x14ac:dyDescent="0.35">
      <c r="A41" s="3744" t="s">
        <v>1737</v>
      </c>
      <c r="B41" s="3744"/>
      <c r="C41" s="3744"/>
      <c r="D41" s="406"/>
      <c r="E41" s="407"/>
      <c r="F41" s="407"/>
      <c r="G41" s="407"/>
      <c r="H41" s="408"/>
      <c r="I41" s="409"/>
      <c r="J41" s="410"/>
      <c r="K41" s="411"/>
      <c r="L41" s="406"/>
      <c r="M41" s="407"/>
      <c r="N41" s="407"/>
      <c r="O41" s="407"/>
      <c r="P41" s="408"/>
      <c r="Q41" s="409"/>
      <c r="R41" s="410"/>
      <c r="S41" s="411"/>
      <c r="T41" s="406"/>
      <c r="U41" s="407"/>
      <c r="V41" s="407"/>
      <c r="W41" s="407"/>
      <c r="X41" s="408"/>
      <c r="Y41" s="409"/>
      <c r="Z41" s="410"/>
      <c r="AA41" s="411"/>
      <c r="AB41" s="3281"/>
      <c r="AC41" s="3282"/>
      <c r="AD41" s="3283"/>
      <c r="AE41" s="65"/>
      <c r="AF41" s="65"/>
      <c r="AG41" s="65"/>
    </row>
    <row r="42" spans="1:37" ht="24" customHeight="1" x14ac:dyDescent="0.35">
      <c r="A42" s="3741" t="s">
        <v>1738</v>
      </c>
      <c r="B42" s="3741"/>
      <c r="C42" s="3741"/>
      <c r="D42" s="111"/>
      <c r="E42" s="112"/>
      <c r="F42" s="112"/>
      <c r="G42" s="112"/>
      <c r="H42" s="113"/>
      <c r="I42" s="152"/>
      <c r="J42" s="137"/>
      <c r="K42" s="145"/>
      <c r="L42" s="111"/>
      <c r="M42" s="112"/>
      <c r="N42" s="112"/>
      <c r="O42" s="112"/>
      <c r="P42" s="113"/>
      <c r="Q42" s="152"/>
      <c r="R42" s="137"/>
      <c r="S42" s="145"/>
      <c r="T42" s="111"/>
      <c r="U42" s="112"/>
      <c r="V42" s="112"/>
      <c r="W42" s="112"/>
      <c r="X42" s="113"/>
      <c r="Y42" s="152"/>
      <c r="Z42" s="137"/>
      <c r="AA42" s="145"/>
      <c r="AB42" s="152"/>
      <c r="AC42" s="137"/>
      <c r="AD42" s="53"/>
    </row>
    <row r="43" spans="1:37" ht="77.5" x14ac:dyDescent="0.35">
      <c r="A43" s="2204" t="s">
        <v>1739</v>
      </c>
      <c r="B43" s="52" t="s">
        <v>1738</v>
      </c>
      <c r="C43" s="574" t="s">
        <v>1442</v>
      </c>
      <c r="D43" s="307">
        <v>0.23</v>
      </c>
      <c r="E43" s="1439"/>
      <c r="F43" s="1439"/>
      <c r="G43" s="1439"/>
      <c r="H43" s="1440"/>
      <c r="I43" s="300">
        <v>0.23</v>
      </c>
      <c r="J43" s="2916">
        <v>0.11</v>
      </c>
      <c r="K43" s="299"/>
      <c r="L43" s="307">
        <v>0</v>
      </c>
      <c r="M43" s="1439"/>
      <c r="N43" s="1439"/>
      <c r="O43" s="1439"/>
      <c r="P43" s="1440"/>
      <c r="Q43" s="300">
        <v>0</v>
      </c>
      <c r="R43" s="3284">
        <v>0.05</v>
      </c>
      <c r="S43" s="299"/>
      <c r="T43" s="307">
        <v>0</v>
      </c>
      <c r="U43" s="1439"/>
      <c r="V43" s="1439"/>
      <c r="W43" s="1439"/>
      <c r="X43" s="1440"/>
      <c r="Y43" s="300">
        <v>0</v>
      </c>
      <c r="Z43" s="350"/>
      <c r="AA43" s="211">
        <v>0</v>
      </c>
      <c r="AB43" s="1157"/>
      <c r="AC43" s="350"/>
      <c r="AD43" s="1158"/>
    </row>
    <row r="44" spans="1:37" ht="24" customHeight="1" x14ac:dyDescent="0.35">
      <c r="A44" s="3741" t="s">
        <v>2763</v>
      </c>
      <c r="B44" s="3742"/>
      <c r="C44" s="3742"/>
      <c r="D44" s="111"/>
      <c r="E44" s="112"/>
      <c r="F44" s="112"/>
      <c r="G44" s="112"/>
      <c r="H44" s="113"/>
      <c r="I44" s="152"/>
      <c r="J44" s="577"/>
      <c r="K44" s="145"/>
      <c r="L44" s="111"/>
      <c r="M44" s="112"/>
      <c r="N44" s="112"/>
      <c r="O44" s="112"/>
      <c r="P44" s="113"/>
      <c r="Q44" s="152"/>
      <c r="R44" s="577"/>
      <c r="S44" s="145"/>
      <c r="T44" s="111"/>
      <c r="U44" s="112"/>
      <c r="V44" s="112"/>
      <c r="W44" s="112"/>
      <c r="X44" s="113"/>
      <c r="Y44" s="152"/>
      <c r="Z44" s="577"/>
      <c r="AA44" s="145"/>
      <c r="AB44" s="442"/>
      <c r="AC44" s="137"/>
      <c r="AD44" s="53"/>
    </row>
    <row r="45" spans="1:37" ht="35.15" customHeight="1" x14ac:dyDescent="0.35">
      <c r="A45" s="3796" t="s">
        <v>1740</v>
      </c>
      <c r="B45" s="52" t="s">
        <v>1741</v>
      </c>
      <c r="C45" s="574" t="s">
        <v>1678</v>
      </c>
      <c r="D45" s="120">
        <v>150</v>
      </c>
      <c r="E45" s="1441"/>
      <c r="F45" s="1441"/>
      <c r="G45" s="1441"/>
      <c r="H45" s="1442"/>
      <c r="I45" s="155">
        <v>150</v>
      </c>
      <c r="J45" s="299"/>
      <c r="K45" s="150">
        <v>150</v>
      </c>
      <c r="L45" s="120">
        <v>141</v>
      </c>
      <c r="M45" s="1441"/>
      <c r="N45" s="1441"/>
      <c r="O45" s="1441"/>
      <c r="P45" s="1442"/>
      <c r="Q45" s="155">
        <v>141</v>
      </c>
      <c r="R45" s="299"/>
      <c r="S45" s="150">
        <v>141</v>
      </c>
      <c r="T45" s="120">
        <v>82</v>
      </c>
      <c r="U45" s="1441"/>
      <c r="V45" s="1441"/>
      <c r="W45" s="1441"/>
      <c r="X45" s="1442"/>
      <c r="Y45" s="155">
        <v>82</v>
      </c>
      <c r="Z45" s="299"/>
      <c r="AA45" s="146">
        <v>82</v>
      </c>
      <c r="AB45" s="1159"/>
      <c r="AC45" s="299"/>
      <c r="AD45" s="397"/>
    </row>
    <row r="46" spans="1:37" ht="35.15" customHeight="1" x14ac:dyDescent="0.35">
      <c r="A46" s="3796"/>
      <c r="B46" s="36" t="s">
        <v>1742</v>
      </c>
      <c r="C46" s="2267" t="s">
        <v>1678</v>
      </c>
      <c r="D46" s="120">
        <v>0</v>
      </c>
      <c r="E46" s="1441"/>
      <c r="F46" s="1441"/>
      <c r="G46" s="1441"/>
      <c r="H46" s="1442"/>
      <c r="I46" s="155">
        <v>0</v>
      </c>
      <c r="J46" s="299"/>
      <c r="K46" s="150">
        <v>0</v>
      </c>
      <c r="L46" s="120">
        <v>0</v>
      </c>
      <c r="M46" s="1441"/>
      <c r="N46" s="1441"/>
      <c r="O46" s="1441"/>
      <c r="P46" s="1442"/>
      <c r="Q46" s="155">
        <v>0</v>
      </c>
      <c r="R46" s="299"/>
      <c r="S46" s="150">
        <v>0</v>
      </c>
      <c r="T46" s="298"/>
      <c r="U46" s="1441"/>
      <c r="V46" s="1441"/>
      <c r="W46" s="1441"/>
      <c r="X46" s="1442"/>
      <c r="Y46" s="298"/>
      <c r="Z46" s="299"/>
      <c r="AA46" s="818"/>
      <c r="AB46" s="1159"/>
      <c r="AC46" s="299"/>
      <c r="AD46" s="397"/>
    </row>
    <row r="47" spans="1:37" ht="50.5" customHeight="1" x14ac:dyDescent="0.35">
      <c r="A47" s="3796"/>
      <c r="B47" s="63" t="s">
        <v>1743</v>
      </c>
      <c r="C47" s="52" t="s">
        <v>1442</v>
      </c>
      <c r="D47" s="307">
        <v>0.15</v>
      </c>
      <c r="E47" s="1439"/>
      <c r="F47" s="1439"/>
      <c r="G47" s="1439"/>
      <c r="H47" s="1440"/>
      <c r="I47" s="300">
        <v>0.15</v>
      </c>
      <c r="J47" s="350"/>
      <c r="K47" s="2687">
        <v>0.15</v>
      </c>
      <c r="L47" s="307">
        <v>0.35460000000000003</v>
      </c>
      <c r="M47" s="1439"/>
      <c r="N47" s="1439"/>
      <c r="O47" s="1439"/>
      <c r="P47" s="1440"/>
      <c r="Q47" s="300">
        <v>0.35460000000000003</v>
      </c>
      <c r="R47" s="350"/>
      <c r="S47" s="2687">
        <v>0.35460000000000003</v>
      </c>
      <c r="T47" s="307">
        <v>0</v>
      </c>
      <c r="U47" s="1439"/>
      <c r="V47" s="1439"/>
      <c r="W47" s="1439"/>
      <c r="X47" s="1440"/>
      <c r="Y47" s="300">
        <v>0</v>
      </c>
      <c r="Z47" s="350"/>
      <c r="AA47" s="211">
        <v>0</v>
      </c>
      <c r="AB47" s="1157"/>
      <c r="AC47" s="350"/>
      <c r="AD47" s="1158"/>
    </row>
    <row r="48" spans="1:37" ht="50.5" customHeight="1" x14ac:dyDescent="0.35">
      <c r="A48" s="3796"/>
      <c r="B48" s="63" t="s">
        <v>1744</v>
      </c>
      <c r="C48" s="52" t="s">
        <v>1442</v>
      </c>
      <c r="D48" s="307">
        <v>0</v>
      </c>
      <c r="E48" s="1439"/>
      <c r="F48" s="1439"/>
      <c r="G48" s="1439"/>
      <c r="H48" s="1440"/>
      <c r="I48" s="300">
        <v>0</v>
      </c>
      <c r="J48" s="350"/>
      <c r="K48" s="150">
        <v>0</v>
      </c>
      <c r="L48" s="307">
        <v>0</v>
      </c>
      <c r="M48" s="1439"/>
      <c r="N48" s="1439"/>
      <c r="O48" s="1439"/>
      <c r="P48" s="1440"/>
      <c r="Q48" s="300">
        <v>0</v>
      </c>
      <c r="R48" s="350"/>
      <c r="S48" s="2687">
        <v>0</v>
      </c>
      <c r="T48" s="307">
        <v>0</v>
      </c>
      <c r="U48" s="1439"/>
      <c r="V48" s="1439"/>
      <c r="W48" s="1439"/>
      <c r="X48" s="1440"/>
      <c r="Y48" s="300">
        <v>0</v>
      </c>
      <c r="Z48" s="350"/>
      <c r="AA48" s="211">
        <v>0</v>
      </c>
      <c r="AB48" s="1157"/>
      <c r="AC48" s="350"/>
      <c r="AD48" s="1158"/>
    </row>
    <row r="49" spans="1:51" ht="24" customHeight="1" x14ac:dyDescent="0.35">
      <c r="A49" s="3741" t="s">
        <v>1745</v>
      </c>
      <c r="B49" s="3741"/>
      <c r="C49" s="3741"/>
      <c r="D49" s="111"/>
      <c r="E49" s="112"/>
      <c r="F49" s="112"/>
      <c r="G49" s="112"/>
      <c r="H49" s="113"/>
      <c r="I49" s="152"/>
      <c r="J49" s="577"/>
      <c r="K49" s="145"/>
      <c r="L49" s="111"/>
      <c r="M49" s="112"/>
      <c r="N49" s="112"/>
      <c r="O49" s="112"/>
      <c r="P49" s="113"/>
      <c r="Q49" s="152"/>
      <c r="R49" s="577"/>
      <c r="S49" s="145"/>
      <c r="T49" s="111"/>
      <c r="U49" s="112"/>
      <c r="V49" s="112"/>
      <c r="W49" s="112"/>
      <c r="X49" s="113"/>
      <c r="Y49" s="152"/>
      <c r="Z49" s="577"/>
      <c r="AA49" s="145"/>
      <c r="AB49" s="442"/>
      <c r="AC49" s="137"/>
      <c r="AD49" s="53"/>
    </row>
    <row r="50" spans="1:51" x14ac:dyDescent="0.35">
      <c r="A50" s="2207"/>
      <c r="B50" s="52" t="s">
        <v>2764</v>
      </c>
      <c r="C50" s="2267" t="s">
        <v>1678</v>
      </c>
      <c r="D50" s="120">
        <v>4103</v>
      </c>
      <c r="E50" s="1441"/>
      <c r="F50" s="1441"/>
      <c r="G50" s="1441"/>
      <c r="H50" s="1442"/>
      <c r="I50" s="155">
        <v>4103</v>
      </c>
      <c r="J50" s="299"/>
      <c r="K50" s="2688">
        <v>4103</v>
      </c>
      <c r="L50" s="120">
        <v>3340</v>
      </c>
      <c r="M50" s="1441"/>
      <c r="N50" s="1441"/>
      <c r="O50" s="1441"/>
      <c r="P50" s="1442"/>
      <c r="Q50" s="155">
        <v>3340</v>
      </c>
      <c r="R50" s="299"/>
      <c r="S50" s="150">
        <v>3340</v>
      </c>
      <c r="T50" s="120">
        <v>2572</v>
      </c>
      <c r="U50" s="1441"/>
      <c r="V50" s="1441"/>
      <c r="W50" s="1441"/>
      <c r="X50" s="1442"/>
      <c r="Y50" s="155">
        <v>2572</v>
      </c>
      <c r="Z50" s="299"/>
      <c r="AA50" s="146">
        <v>2572</v>
      </c>
      <c r="AB50" s="153">
        <v>736</v>
      </c>
      <c r="AC50" s="1510"/>
      <c r="AD50" s="13">
        <v>736</v>
      </c>
    </row>
    <row r="51" spans="1:51" x14ac:dyDescent="0.35">
      <c r="A51" s="2208"/>
      <c r="B51" s="36" t="s">
        <v>1746</v>
      </c>
      <c r="C51" s="36" t="s">
        <v>1678</v>
      </c>
      <c r="D51" s="120">
        <v>103</v>
      </c>
      <c r="E51" s="1441"/>
      <c r="F51" s="1441"/>
      <c r="G51" s="1441"/>
      <c r="H51" s="1442"/>
      <c r="I51" s="155">
        <v>103</v>
      </c>
      <c r="J51" s="299"/>
      <c r="K51" s="150">
        <v>103</v>
      </c>
      <c r="L51" s="120">
        <v>42</v>
      </c>
      <c r="M51" s="1441"/>
      <c r="N51" s="1441"/>
      <c r="O51" s="1441"/>
      <c r="P51" s="1442"/>
      <c r="Q51" s="155">
        <v>42</v>
      </c>
      <c r="R51" s="299"/>
      <c r="S51" s="150">
        <v>42</v>
      </c>
      <c r="T51" s="120">
        <v>132</v>
      </c>
      <c r="U51" s="1441"/>
      <c r="V51" s="1441"/>
      <c r="W51" s="1441"/>
      <c r="X51" s="1442"/>
      <c r="Y51" s="155">
        <v>132</v>
      </c>
      <c r="Z51" s="299"/>
      <c r="AA51" s="146">
        <v>132</v>
      </c>
      <c r="AB51" s="1159"/>
      <c r="AC51" s="299"/>
      <c r="AD51" s="397"/>
    </row>
    <row r="52" spans="1:51" ht="24" customHeight="1" x14ac:dyDescent="0.35">
      <c r="A52" s="3741" t="s">
        <v>1747</v>
      </c>
      <c r="B52" s="3742"/>
      <c r="C52" s="3742"/>
      <c r="D52" s="111"/>
      <c r="E52" s="112"/>
      <c r="F52" s="112"/>
      <c r="G52" s="112"/>
      <c r="H52" s="113"/>
      <c r="I52" s="152"/>
      <c r="J52" s="577"/>
      <c r="K52" s="145"/>
      <c r="L52" s="111"/>
      <c r="M52" s="112"/>
      <c r="N52" s="112"/>
      <c r="O52" s="112"/>
      <c r="P52" s="113"/>
      <c r="Q52" s="152"/>
      <c r="R52" s="577"/>
      <c r="S52" s="145"/>
      <c r="T52" s="111"/>
      <c r="U52" s="112"/>
      <c r="V52" s="112"/>
      <c r="W52" s="112"/>
      <c r="X52" s="113"/>
      <c r="Y52" s="152"/>
      <c r="Z52" s="577"/>
      <c r="AA52" s="145"/>
      <c r="AB52" s="442"/>
      <c r="AC52" s="137"/>
      <c r="AD52" s="53"/>
    </row>
    <row r="53" spans="1:51" ht="16" thickBot="1" x14ac:dyDescent="0.4">
      <c r="A53" s="2209"/>
      <c r="B53" s="1826" t="s">
        <v>1748</v>
      </c>
      <c r="C53" s="2628" t="s">
        <v>1678</v>
      </c>
      <c r="D53" s="573">
        <v>103</v>
      </c>
      <c r="E53" s="1443"/>
      <c r="F53" s="1443"/>
      <c r="G53" s="1443"/>
      <c r="H53" s="1444"/>
      <c r="I53" s="302">
        <v>103</v>
      </c>
      <c r="J53" s="1850"/>
      <c r="K53" s="946">
        <v>103</v>
      </c>
      <c r="L53" s="573">
        <v>42</v>
      </c>
      <c r="M53" s="1443"/>
      <c r="N53" s="1443"/>
      <c r="O53" s="1443"/>
      <c r="P53" s="1444"/>
      <c r="Q53" s="302">
        <v>42</v>
      </c>
      <c r="R53" s="1850">
        <v>108</v>
      </c>
      <c r="S53" s="946">
        <v>150</v>
      </c>
      <c r="T53" s="573">
        <v>132</v>
      </c>
      <c r="U53" s="1443"/>
      <c r="V53" s="1443"/>
      <c r="W53" s="1443"/>
      <c r="X53" s="1444"/>
      <c r="Y53" s="302">
        <v>132</v>
      </c>
      <c r="Z53" s="1850">
        <v>52</v>
      </c>
      <c r="AA53" s="224">
        <v>184</v>
      </c>
      <c r="AB53" s="225">
        <v>33</v>
      </c>
      <c r="AC53" s="226">
        <v>23</v>
      </c>
      <c r="AD53" s="15">
        <v>56</v>
      </c>
    </row>
    <row r="54" spans="1:51" s="389" customFormat="1" ht="16" thickTop="1" x14ac:dyDescent="0.35">
      <c r="A54" s="2206"/>
      <c r="C54" s="575"/>
      <c r="D54" s="3285"/>
      <c r="E54" s="3285"/>
      <c r="F54" s="3285"/>
      <c r="G54" s="3285"/>
      <c r="H54" s="3285"/>
      <c r="I54" s="3285"/>
      <c r="J54" s="937"/>
      <c r="K54" s="937"/>
      <c r="L54" s="3285"/>
      <c r="M54" s="3285"/>
      <c r="N54" s="3285"/>
      <c r="O54" s="3285"/>
      <c r="P54" s="3285"/>
      <c r="Q54" s="3285"/>
      <c r="R54" s="937"/>
      <c r="S54" s="937"/>
      <c r="T54" s="3286"/>
      <c r="U54" s="937"/>
      <c r="V54" s="937"/>
    </row>
    <row r="55" spans="1:51" x14ac:dyDescent="0.35">
      <c r="A55" s="3788" t="s">
        <v>2769</v>
      </c>
      <c r="B55" s="3788"/>
      <c r="C55" s="3788"/>
      <c r="D55" s="3287"/>
      <c r="E55" s="2924"/>
      <c r="F55" s="2924"/>
      <c r="G55" s="2924"/>
      <c r="H55" s="2924"/>
      <c r="I55" s="2924"/>
      <c r="J55" s="2924"/>
      <c r="K55" s="2924"/>
      <c r="L55" s="3287"/>
      <c r="M55" s="3288"/>
      <c r="N55" s="3288"/>
      <c r="O55" s="3288"/>
      <c r="P55" s="3288"/>
      <c r="Q55" s="3014"/>
      <c r="R55" s="3014"/>
      <c r="S55" s="3014"/>
      <c r="T55" s="3014"/>
      <c r="U55" s="3014"/>
      <c r="V55" s="2924"/>
    </row>
    <row r="56" spans="1:51" s="389" customFormat="1" ht="16" thickBot="1" x14ac:dyDescent="0.4">
      <c r="A56" s="2206"/>
      <c r="B56" s="575"/>
      <c r="C56" s="576"/>
      <c r="D56" s="3285"/>
      <c r="E56" s="3285"/>
      <c r="F56" s="3285"/>
      <c r="G56" s="3285"/>
      <c r="H56" s="3285"/>
      <c r="I56" s="3285"/>
      <c r="J56" s="937"/>
      <c r="K56" s="937"/>
      <c r="L56" s="3285"/>
      <c r="M56" s="3285"/>
      <c r="N56" s="3285"/>
      <c r="O56" s="3285"/>
      <c r="P56" s="3285"/>
      <c r="Q56" s="3285"/>
      <c r="R56" s="937"/>
      <c r="S56" s="937"/>
      <c r="T56" s="3286"/>
      <c r="U56" s="937"/>
      <c r="V56" s="937"/>
    </row>
    <row r="57" spans="1:51" s="389" customFormat="1" ht="29.15" customHeight="1" thickTop="1" x14ac:dyDescent="0.35">
      <c r="A57" s="3603" t="s">
        <v>2758</v>
      </c>
      <c r="B57" s="3603"/>
      <c r="C57" s="3603"/>
      <c r="D57" s="3751" t="s">
        <v>2767</v>
      </c>
      <c r="E57" s="3751"/>
      <c r="F57" s="3751"/>
      <c r="G57" s="3751"/>
      <c r="H57" s="3751"/>
      <c r="I57" s="3751"/>
      <c r="J57" s="3751"/>
      <c r="K57" s="3794"/>
      <c r="L57" s="3751">
        <v>2022</v>
      </c>
      <c r="M57" s="3751"/>
      <c r="N57" s="3751"/>
      <c r="O57" s="3751"/>
      <c r="P57" s="3751"/>
      <c r="Q57" s="3751"/>
      <c r="R57" s="3751"/>
      <c r="S57" s="3794"/>
      <c r="T57" s="3751">
        <v>2021</v>
      </c>
      <c r="U57" s="3751"/>
      <c r="V57" s="3751"/>
      <c r="W57" s="3751"/>
      <c r="X57" s="3751"/>
      <c r="Y57" s="3751"/>
      <c r="Z57" s="3751"/>
      <c r="AA57" s="3794"/>
      <c r="AB57" s="3751">
        <v>2020</v>
      </c>
      <c r="AC57" s="3751"/>
      <c r="AD57" s="3751"/>
      <c r="AE57" s="3751"/>
      <c r="AF57" s="3751"/>
      <c r="AG57" s="3751"/>
      <c r="AH57" s="3751"/>
      <c r="AI57" s="3794"/>
      <c r="AJ57" s="3751">
        <v>2019</v>
      </c>
      <c r="AK57" s="3751"/>
      <c r="AL57" s="3751"/>
      <c r="AM57" s="3751"/>
      <c r="AN57" s="3751"/>
      <c r="AO57" s="3751"/>
      <c r="AP57" s="3751"/>
      <c r="AQ57" s="3794"/>
      <c r="AR57" s="3751">
        <v>2018</v>
      </c>
      <c r="AS57" s="3751"/>
      <c r="AT57" s="3751"/>
      <c r="AU57" s="3751"/>
      <c r="AV57" s="3751"/>
      <c r="AW57" s="3751"/>
      <c r="AX57" s="3751"/>
      <c r="AY57" s="3794"/>
    </row>
    <row r="58" spans="1:51" s="389" customFormat="1" ht="31" x14ac:dyDescent="0.35">
      <c r="A58" s="60" t="s">
        <v>1350</v>
      </c>
      <c r="B58" s="243" t="s">
        <v>1351</v>
      </c>
      <c r="C58" s="243" t="s">
        <v>1352</v>
      </c>
      <c r="D58" s="2842" t="s">
        <v>1353</v>
      </c>
      <c r="E58" s="2843" t="s">
        <v>1354</v>
      </c>
      <c r="F58" s="2843" t="s">
        <v>1355</v>
      </c>
      <c r="G58" s="2843" t="s">
        <v>1356</v>
      </c>
      <c r="H58" s="2848" t="s">
        <v>1395</v>
      </c>
      <c r="I58" s="2845" t="s">
        <v>1316</v>
      </c>
      <c r="J58" s="2846" t="s">
        <v>1317</v>
      </c>
      <c r="K58" s="2847" t="s">
        <v>1318</v>
      </c>
      <c r="L58" s="2842" t="s">
        <v>1353</v>
      </c>
      <c r="M58" s="2843" t="s">
        <v>1354</v>
      </c>
      <c r="N58" s="2843" t="s">
        <v>1355</v>
      </c>
      <c r="O58" s="2843" t="s">
        <v>1356</v>
      </c>
      <c r="P58" s="2848" t="s">
        <v>1395</v>
      </c>
      <c r="Q58" s="2845" t="s">
        <v>1316</v>
      </c>
      <c r="R58" s="2846" t="s">
        <v>1317</v>
      </c>
      <c r="S58" s="3088" t="s">
        <v>1318</v>
      </c>
      <c r="T58" s="2842" t="s">
        <v>1353</v>
      </c>
      <c r="U58" s="2843" t="s">
        <v>1354</v>
      </c>
      <c r="V58" s="2843" t="s">
        <v>1355</v>
      </c>
      <c r="W58" s="2843" t="s">
        <v>1356</v>
      </c>
      <c r="X58" s="2848" t="s">
        <v>1395</v>
      </c>
      <c r="Y58" s="2845" t="s">
        <v>1316</v>
      </c>
      <c r="Z58" s="2846" t="s">
        <v>1317</v>
      </c>
      <c r="AA58" s="2847" t="s">
        <v>1318</v>
      </c>
      <c r="AB58" s="2842" t="s">
        <v>1353</v>
      </c>
      <c r="AC58" s="2843" t="s">
        <v>1354</v>
      </c>
      <c r="AD58" s="2843" t="s">
        <v>1355</v>
      </c>
      <c r="AE58" s="2843" t="s">
        <v>1356</v>
      </c>
      <c r="AF58" s="2848" t="s">
        <v>1395</v>
      </c>
      <c r="AG58" s="2845" t="s">
        <v>1316</v>
      </c>
      <c r="AH58" s="2846" t="s">
        <v>1317</v>
      </c>
      <c r="AI58" s="2847" t="s">
        <v>1318</v>
      </c>
      <c r="AJ58" s="2842" t="s">
        <v>1353</v>
      </c>
      <c r="AK58" s="2843" t="s">
        <v>1354</v>
      </c>
      <c r="AL58" s="2843" t="s">
        <v>1355</v>
      </c>
      <c r="AM58" s="2843" t="s">
        <v>1356</v>
      </c>
      <c r="AN58" s="2848" t="s">
        <v>1395</v>
      </c>
      <c r="AO58" s="2845" t="s">
        <v>1316</v>
      </c>
      <c r="AP58" s="2846" t="s">
        <v>1317</v>
      </c>
      <c r="AQ58" s="2847" t="s">
        <v>1318</v>
      </c>
      <c r="AR58" s="2842" t="s">
        <v>1353</v>
      </c>
      <c r="AS58" s="2843" t="s">
        <v>1354</v>
      </c>
      <c r="AT58" s="2843" t="s">
        <v>1355</v>
      </c>
      <c r="AU58" s="2843" t="s">
        <v>1356</v>
      </c>
      <c r="AV58" s="2848" t="s">
        <v>1395</v>
      </c>
      <c r="AW58" s="2845" t="s">
        <v>1316</v>
      </c>
      <c r="AX58" s="2846" t="s">
        <v>1317</v>
      </c>
      <c r="AY58" s="2855" t="s">
        <v>1318</v>
      </c>
    </row>
    <row r="59" spans="1:51" s="389" customFormat="1" x14ac:dyDescent="0.35">
      <c r="A59" s="3741" t="s">
        <v>1749</v>
      </c>
      <c r="B59" s="3741"/>
      <c r="C59" s="3741"/>
      <c r="D59" s="111"/>
      <c r="E59" s="112"/>
      <c r="F59" s="112"/>
      <c r="G59" s="112"/>
      <c r="H59" s="572"/>
      <c r="I59" s="152"/>
      <c r="J59" s="137"/>
      <c r="K59" s="145"/>
      <c r="L59" s="111"/>
      <c r="M59" s="112"/>
      <c r="N59" s="112"/>
      <c r="O59" s="112"/>
      <c r="P59" s="572"/>
      <c r="Q59" s="152"/>
      <c r="R59" s="137"/>
      <c r="S59" s="217"/>
      <c r="T59" s="111"/>
      <c r="U59" s="112"/>
      <c r="V59" s="112"/>
      <c r="W59" s="112"/>
      <c r="X59" s="113"/>
      <c r="Y59" s="152"/>
      <c r="Z59" s="137"/>
      <c r="AA59" s="145"/>
      <c r="AB59" s="111"/>
      <c r="AC59" s="112"/>
      <c r="AD59" s="112"/>
      <c r="AE59" s="112"/>
      <c r="AF59" s="572"/>
      <c r="AG59" s="152"/>
      <c r="AH59" s="137"/>
      <c r="AI59" s="145"/>
      <c r="AJ59" s="111"/>
      <c r="AK59" s="112"/>
      <c r="AL59" s="112"/>
      <c r="AM59" s="112"/>
      <c r="AN59" s="572"/>
      <c r="AO59" s="152"/>
      <c r="AP59" s="137"/>
      <c r="AQ59" s="145"/>
      <c r="AR59" s="111"/>
      <c r="AS59" s="112"/>
      <c r="AT59" s="112"/>
      <c r="AU59" s="112"/>
      <c r="AV59" s="572"/>
      <c r="AW59" s="152"/>
      <c r="AX59" s="137"/>
      <c r="AY59" s="145"/>
    </row>
    <row r="60" spans="1:51" s="389" customFormat="1" x14ac:dyDescent="0.35">
      <c r="A60" s="3795" t="s">
        <v>1360</v>
      </c>
      <c r="B60" s="43" t="s">
        <v>1339</v>
      </c>
      <c r="C60" s="43" t="s">
        <v>1401</v>
      </c>
      <c r="D60" s="120">
        <v>279</v>
      </c>
      <c r="E60" s="121">
        <v>719</v>
      </c>
      <c r="F60" s="121">
        <v>658</v>
      </c>
      <c r="G60" s="121">
        <v>338</v>
      </c>
      <c r="H60" s="122">
        <v>388</v>
      </c>
      <c r="I60" s="155">
        <v>1594</v>
      </c>
      <c r="J60" s="138">
        <v>745</v>
      </c>
      <c r="K60" s="146">
        <v>2339</v>
      </c>
      <c r="L60" s="120">
        <v>294.41666666666669</v>
      </c>
      <c r="M60" s="121">
        <v>723.33333333333337</v>
      </c>
      <c r="N60" s="121">
        <v>687.25</v>
      </c>
      <c r="O60" s="121">
        <v>332.75</v>
      </c>
      <c r="P60" s="122">
        <v>403</v>
      </c>
      <c r="Q60" s="155">
        <v>1640.25</v>
      </c>
      <c r="R60" s="138">
        <v>117.5</v>
      </c>
      <c r="S60" s="9">
        <v>1757.75</v>
      </c>
      <c r="T60" s="114">
        <v>142</v>
      </c>
      <c r="U60" s="115">
        <v>561.75</v>
      </c>
      <c r="V60" s="115">
        <v>513</v>
      </c>
      <c r="W60" s="115">
        <v>268.58</v>
      </c>
      <c r="X60" s="116">
        <v>347.83</v>
      </c>
      <c r="Y60" s="153">
        <v>1231.75</v>
      </c>
      <c r="Z60" s="138">
        <v>943</v>
      </c>
      <c r="AA60" s="146">
        <v>2183.833333333333</v>
      </c>
      <c r="AB60" s="114">
        <v>368</v>
      </c>
      <c r="AC60" s="115">
        <v>949</v>
      </c>
      <c r="AD60" s="115">
        <v>1071</v>
      </c>
      <c r="AE60" s="115">
        <v>554</v>
      </c>
      <c r="AF60" s="116">
        <v>715</v>
      </c>
      <c r="AG60" s="153">
        <v>2214</v>
      </c>
      <c r="AH60" s="138">
        <v>1036</v>
      </c>
      <c r="AI60" s="146">
        <v>3250</v>
      </c>
      <c r="AJ60" s="114">
        <v>190.33333333333334</v>
      </c>
      <c r="AK60" s="115">
        <v>521.66666666666663</v>
      </c>
      <c r="AL60" s="115">
        <v>505.83333333333331</v>
      </c>
      <c r="AM60" s="115">
        <v>259.41666666666669</v>
      </c>
      <c r="AN60" s="116">
        <v>440.91666666666669</v>
      </c>
      <c r="AO60" s="153">
        <v>1246.6666666666667</v>
      </c>
      <c r="AP60" s="138">
        <v>935</v>
      </c>
      <c r="AQ60" s="146">
        <v>3842</v>
      </c>
      <c r="AR60" s="114">
        <v>280</v>
      </c>
      <c r="AS60" s="115">
        <v>640.25</v>
      </c>
      <c r="AT60" s="115">
        <v>653.83333333333337</v>
      </c>
      <c r="AU60" s="115">
        <v>296.83333333333331</v>
      </c>
      <c r="AV60" s="116">
        <v>356.66666666666669</v>
      </c>
      <c r="AW60" s="153">
        <v>1579.5</v>
      </c>
      <c r="AX60" s="138">
        <v>1001</v>
      </c>
      <c r="AY60" s="13">
        <v>4750</v>
      </c>
    </row>
    <row r="61" spans="1:51" s="389" customFormat="1" ht="17.5" x14ac:dyDescent="0.35">
      <c r="A61" s="3795"/>
      <c r="B61" s="43" t="s">
        <v>2759</v>
      </c>
      <c r="C61" s="43" t="s">
        <v>1726</v>
      </c>
      <c r="D61" s="307">
        <v>7.3999999999999996E-2</v>
      </c>
      <c r="E61" s="308">
        <v>0.28199999999999997</v>
      </c>
      <c r="F61" s="308">
        <v>0.21099999999999999</v>
      </c>
      <c r="G61" s="308">
        <v>0.20899999999999999</v>
      </c>
      <c r="H61" s="309">
        <v>0.247</v>
      </c>
      <c r="I61" s="300">
        <v>0.25600000000000001</v>
      </c>
      <c r="J61" s="205">
        <v>0.43087248322147653</v>
      </c>
      <c r="K61" s="211">
        <v>0.31169901667379224</v>
      </c>
      <c r="L61" s="307">
        <v>7.6662908680947009E-2</v>
      </c>
      <c r="M61" s="308">
        <v>0.30695187165775401</v>
      </c>
      <c r="N61" s="308">
        <v>0.2271273192578375</v>
      </c>
      <c r="O61" s="308">
        <v>0.2408675799086758</v>
      </c>
      <c r="P61" s="309">
        <v>0.26659959758551299</v>
      </c>
      <c r="Q61" s="300">
        <v>0.28515318146111546</v>
      </c>
      <c r="R61" s="205">
        <v>0.28832753424256702</v>
      </c>
      <c r="S61" s="75">
        <v>0.28536537685398733</v>
      </c>
      <c r="T61" s="203">
        <v>8.0705505077498671E-2</v>
      </c>
      <c r="U61" s="204">
        <v>0.22204093740729752</v>
      </c>
      <c r="V61" s="204">
        <v>0.21280051981806369</v>
      </c>
      <c r="W61" s="204">
        <v>0.23087818696883852</v>
      </c>
      <c r="X61" s="205">
        <v>0.2696385542168675</v>
      </c>
      <c r="Y61" s="212">
        <v>0.2439892545332438</v>
      </c>
      <c r="Z61" s="205">
        <v>0.46659597030752914</v>
      </c>
      <c r="AA61" s="211">
        <v>0.3401129512325422</v>
      </c>
      <c r="AB61" s="203">
        <v>4.3478260869565216E-2</v>
      </c>
      <c r="AC61" s="204">
        <v>0.16754478398314016</v>
      </c>
      <c r="AD61" s="204">
        <v>0.2203548085901027</v>
      </c>
      <c r="AE61" s="204">
        <v>0.25090252707581229</v>
      </c>
      <c r="AF61" s="205">
        <v>0.25874125874125875</v>
      </c>
      <c r="AG61" s="212">
        <v>0.22222222222222221</v>
      </c>
      <c r="AH61" s="205">
        <v>0.43050193050193047</v>
      </c>
      <c r="AI61" s="211">
        <v>0.28861538461538461</v>
      </c>
      <c r="AJ61" s="203">
        <v>5.0632911392405063E-2</v>
      </c>
      <c r="AK61" s="204">
        <v>0.19160728424386381</v>
      </c>
      <c r="AL61" s="204">
        <v>0.19310344827586207</v>
      </c>
      <c r="AM61" s="204">
        <v>0.23404255319148937</v>
      </c>
      <c r="AN61" s="205">
        <v>0.24337957124842372</v>
      </c>
      <c r="AO61" s="212">
        <v>0.23050498110614909</v>
      </c>
      <c r="AP61" s="205">
        <v>0.27238335435056749</v>
      </c>
      <c r="AQ61" s="272"/>
      <c r="AR61" s="203">
        <v>0.10640608034744843</v>
      </c>
      <c r="AS61" s="204">
        <v>0.32099447513812157</v>
      </c>
      <c r="AT61" s="204">
        <v>0.20547147846332944</v>
      </c>
      <c r="AU61" s="204">
        <v>0.23114355231143552</v>
      </c>
      <c r="AV61" s="205">
        <v>0.2445141065830721</v>
      </c>
      <c r="AW61" s="212">
        <v>0.29064283941424673</v>
      </c>
      <c r="AX61" s="205">
        <v>0.57742257742257697</v>
      </c>
      <c r="AY61" s="29">
        <v>0.39936842105263159</v>
      </c>
    </row>
    <row r="62" spans="1:51" s="389" customFormat="1" x14ac:dyDescent="0.35">
      <c r="A62" s="3795"/>
      <c r="B62" s="43" t="s">
        <v>1750</v>
      </c>
      <c r="C62" s="43" t="s">
        <v>1726</v>
      </c>
      <c r="D62" s="307">
        <v>0.82799999999999996</v>
      </c>
      <c r="E62" s="308">
        <v>0.66300000000000003</v>
      </c>
      <c r="F62" s="308">
        <v>0.72499999999999998</v>
      </c>
      <c r="G62" s="308">
        <v>0.75</v>
      </c>
      <c r="H62" s="309">
        <v>0.70399999999999996</v>
      </c>
      <c r="I62" s="300">
        <v>0.67600000000000005</v>
      </c>
      <c r="J62" s="205">
        <v>0.46979865771812079</v>
      </c>
      <c r="K62" s="211">
        <v>0.61032235998289874</v>
      </c>
      <c r="L62" s="307">
        <v>0.8252536640360767</v>
      </c>
      <c r="M62" s="308">
        <v>0.63529411764705879</v>
      </c>
      <c r="N62" s="308">
        <v>0.70697376839411386</v>
      </c>
      <c r="O62" s="308">
        <v>0.71118721461187218</v>
      </c>
      <c r="P62" s="309">
        <v>0.6901408450704225</v>
      </c>
      <c r="Q62" s="300">
        <v>0.64728986645718778</v>
      </c>
      <c r="R62" s="205">
        <v>0.36434084554999585</v>
      </c>
      <c r="S62" s="75">
        <v>0.62837562384214296</v>
      </c>
      <c r="T62" s="203">
        <v>0.86638161411010162</v>
      </c>
      <c r="U62" s="204">
        <v>0.75378226045683772</v>
      </c>
      <c r="V62" s="204">
        <v>0.76754385964912286</v>
      </c>
      <c r="W62" s="204">
        <v>0.72379603399433423</v>
      </c>
      <c r="X62" s="205">
        <v>0.70409638554216869</v>
      </c>
      <c r="Y62" s="212">
        <v>0.72753525856279389</v>
      </c>
      <c r="Z62" s="205">
        <v>0.44750795334040294</v>
      </c>
      <c r="AA62" s="211">
        <v>0.60661680531176077</v>
      </c>
      <c r="AB62" s="203">
        <v>0.85054347826086951</v>
      </c>
      <c r="AC62" s="204">
        <v>0.77976817702845103</v>
      </c>
      <c r="AD62" s="204">
        <v>0.73295985060690938</v>
      </c>
      <c r="AE62" s="204">
        <v>0.70938628158844763</v>
      </c>
      <c r="AF62" s="205">
        <v>0.70209790209790213</v>
      </c>
      <c r="AG62" s="212">
        <v>0.71815718157181574</v>
      </c>
      <c r="AH62" s="205">
        <v>0.47393822393822393</v>
      </c>
      <c r="AI62" s="211">
        <v>0.64030769230769236</v>
      </c>
      <c r="AJ62" s="203">
        <v>0.87522603978300184</v>
      </c>
      <c r="AK62" s="204">
        <v>0.74901029295328581</v>
      </c>
      <c r="AL62" s="204">
        <v>0.74022988505747123</v>
      </c>
      <c r="AM62" s="204">
        <v>0.69787234042553192</v>
      </c>
      <c r="AN62" s="205">
        <v>0.68348045397225721</v>
      </c>
      <c r="AO62" s="212">
        <v>0.69804190999656479</v>
      </c>
      <c r="AP62" s="205">
        <v>0.43957219251336899</v>
      </c>
      <c r="AQ62" s="211">
        <v>0.6397709526288391</v>
      </c>
      <c r="AR62" s="203">
        <v>0.79261672095548319</v>
      </c>
      <c r="AS62" s="204">
        <v>0.60662983425414363</v>
      </c>
      <c r="AT62" s="204">
        <v>0.71187427240977885</v>
      </c>
      <c r="AU62" s="204">
        <v>0.69586374695863751</v>
      </c>
      <c r="AV62" s="205">
        <v>0.67711598746081503</v>
      </c>
      <c r="AW62" s="212">
        <v>0.62745098039215685</v>
      </c>
      <c r="AX62" s="205">
        <v>0.34465534465534498</v>
      </c>
      <c r="AY62" s="29">
        <v>0.52800000000000002</v>
      </c>
    </row>
    <row r="63" spans="1:51" s="389" customFormat="1" x14ac:dyDescent="0.35">
      <c r="A63" s="3795"/>
      <c r="B63" s="43" t="s">
        <v>1751</v>
      </c>
      <c r="C63" s="43" t="s">
        <v>1726</v>
      </c>
      <c r="D63" s="307">
        <v>9.8000000000000004E-2</v>
      </c>
      <c r="E63" s="308">
        <v>5.6000000000000001E-2</v>
      </c>
      <c r="F63" s="308">
        <v>6.4000000000000001E-2</v>
      </c>
      <c r="G63" s="308">
        <v>4.1000000000000002E-2</v>
      </c>
      <c r="H63" s="309">
        <v>4.9000000000000002E-2</v>
      </c>
      <c r="I63" s="300">
        <v>6.8000000000000005E-2</v>
      </c>
      <c r="J63" s="205">
        <v>9.9328859060402688E-2</v>
      </c>
      <c r="K63" s="211">
        <v>7.79786233433091E-2</v>
      </c>
      <c r="L63" s="307">
        <v>9.6956031567080048E-2</v>
      </c>
      <c r="M63" s="308">
        <v>5.66844919786096E-2</v>
      </c>
      <c r="N63" s="308">
        <v>6.5259117082533583E-2</v>
      </c>
      <c r="O63" s="308">
        <v>4.6803652968036527E-2</v>
      </c>
      <c r="P63" s="309">
        <v>4.2253521126760563E-2</v>
      </c>
      <c r="Q63" s="300">
        <v>6.7033254778737894E-2</v>
      </c>
      <c r="R63" s="205">
        <v>0.34733162020743724</v>
      </c>
      <c r="S63" s="75">
        <v>8.5770309500895286E-2</v>
      </c>
      <c r="T63" s="203">
        <v>5.024051309460182E-2</v>
      </c>
      <c r="U63" s="204">
        <v>2.3286858498961734E-2</v>
      </c>
      <c r="V63" s="204">
        <v>1.7868745938921377E-2</v>
      </c>
      <c r="W63" s="204">
        <v>4.1076487252124649E-2</v>
      </c>
      <c r="X63" s="205">
        <v>2.3373493975903617E-2</v>
      </c>
      <c r="Y63" s="212">
        <v>2.7065144392209538E-2</v>
      </c>
      <c r="Z63" s="205">
        <v>7.5291622481442208E-2</v>
      </c>
      <c r="AA63" s="211">
        <v>4.7889796229871003E-2</v>
      </c>
      <c r="AB63" s="203">
        <v>0.10326086956521739</v>
      </c>
      <c r="AC63" s="204">
        <v>5.0579557428872497E-2</v>
      </c>
      <c r="AD63" s="204">
        <v>4.6685340802987862E-2</v>
      </c>
      <c r="AE63" s="204">
        <v>3.7906137184115521E-2</v>
      </c>
      <c r="AF63" s="205">
        <v>3.7762237762237763E-2</v>
      </c>
      <c r="AG63" s="212">
        <v>5.8717253839205057E-2</v>
      </c>
      <c r="AH63" s="205">
        <v>8.2046332046332049E-2</v>
      </c>
      <c r="AI63" s="211">
        <v>6.615384615384616E-2</v>
      </c>
      <c r="AJ63" s="203">
        <v>5.9674502712477394E-2</v>
      </c>
      <c r="AK63" s="204">
        <v>4.5130641330166268E-2</v>
      </c>
      <c r="AL63" s="204">
        <v>3.9080459770114942E-2</v>
      </c>
      <c r="AM63" s="204">
        <v>4.2553191489361701E-2</v>
      </c>
      <c r="AN63" s="205">
        <v>3.7831021437578813E-2</v>
      </c>
      <c r="AO63" s="212">
        <v>5.4276880796976984E-2</v>
      </c>
      <c r="AP63" s="205">
        <v>0.10481283422459893</v>
      </c>
      <c r="AQ63" s="211">
        <v>6.6631962519521082E-2</v>
      </c>
      <c r="AR63" s="203">
        <v>8.6862106406080344E-2</v>
      </c>
      <c r="AS63" s="204">
        <v>6.0220994475138123E-2</v>
      </c>
      <c r="AT63" s="204">
        <v>5.8789289871944123E-2</v>
      </c>
      <c r="AU63" s="204">
        <v>4.1362530413625302E-2</v>
      </c>
      <c r="AV63" s="205">
        <v>4.0752351097178681E-2</v>
      </c>
      <c r="AW63" s="212">
        <v>6.651774633904195E-2</v>
      </c>
      <c r="AX63" s="205">
        <v>7.792207792207792E-2</v>
      </c>
      <c r="AY63" s="29">
        <v>7.2631578947368422E-2</v>
      </c>
    </row>
    <row r="64" spans="1:51" s="389" customFormat="1" x14ac:dyDescent="0.35">
      <c r="A64" s="3757" t="s">
        <v>1340</v>
      </c>
      <c r="B64" s="3757"/>
      <c r="C64" s="3757"/>
      <c r="D64" s="886"/>
      <c r="E64" s="881"/>
      <c r="F64" s="881"/>
      <c r="G64" s="881"/>
      <c r="H64" s="882"/>
      <c r="I64" s="883"/>
      <c r="J64" s="884"/>
      <c r="K64" s="879"/>
      <c r="L64" s="886"/>
      <c r="M64" s="881"/>
      <c r="N64" s="881"/>
      <c r="O64" s="881"/>
      <c r="P64" s="882"/>
      <c r="Q64" s="883"/>
      <c r="R64" s="884"/>
      <c r="S64" s="885"/>
      <c r="T64" s="886"/>
      <c r="U64" s="881"/>
      <c r="V64" s="881"/>
      <c r="W64" s="881"/>
      <c r="X64" s="882"/>
      <c r="Y64" s="883"/>
      <c r="Z64" s="884"/>
      <c r="AA64" s="879"/>
      <c r="AB64" s="886"/>
      <c r="AC64" s="881"/>
      <c r="AD64" s="881"/>
      <c r="AE64" s="881"/>
      <c r="AF64" s="882"/>
      <c r="AG64" s="883"/>
      <c r="AH64" s="884"/>
      <c r="AI64" s="879"/>
      <c r="AJ64" s="886"/>
      <c r="AK64" s="881"/>
      <c r="AL64" s="881"/>
      <c r="AM64" s="881"/>
      <c r="AN64" s="882"/>
      <c r="AO64" s="883"/>
      <c r="AP64" s="884"/>
      <c r="AQ64" s="879"/>
      <c r="AR64" s="886"/>
      <c r="AS64" s="881"/>
      <c r="AT64" s="881"/>
      <c r="AU64" s="881"/>
      <c r="AV64" s="882"/>
      <c r="AW64" s="883"/>
      <c r="AX64" s="884"/>
      <c r="AY64" s="887"/>
    </row>
    <row r="65" spans="1:51" s="389" customFormat="1" ht="25.5" customHeight="1" x14ac:dyDescent="0.35">
      <c r="A65" s="2203" t="s">
        <v>1752</v>
      </c>
      <c r="B65" s="43" t="s">
        <v>2760</v>
      </c>
      <c r="C65" s="36" t="s">
        <v>1753</v>
      </c>
      <c r="D65" s="120">
        <v>62</v>
      </c>
      <c r="E65" s="121">
        <v>523</v>
      </c>
      <c r="F65" s="115">
        <v>344</v>
      </c>
      <c r="G65" s="115">
        <v>189</v>
      </c>
      <c r="H65" s="116">
        <v>241</v>
      </c>
      <c r="I65" s="153">
        <v>971</v>
      </c>
      <c r="J65" s="138">
        <v>321</v>
      </c>
      <c r="K65" s="146">
        <v>1292</v>
      </c>
      <c r="L65" s="120">
        <v>68</v>
      </c>
      <c r="M65" s="121">
        <v>574</v>
      </c>
      <c r="N65" s="115">
        <v>355</v>
      </c>
      <c r="O65" s="115">
        <v>211</v>
      </c>
      <c r="P65" s="116">
        <v>265</v>
      </c>
      <c r="Q65" s="153">
        <v>1089</v>
      </c>
      <c r="R65" s="138">
        <v>48</v>
      </c>
      <c r="S65" s="9">
        <v>1137</v>
      </c>
      <c r="T65" s="114">
        <v>9.5</v>
      </c>
      <c r="U65" s="115">
        <v>124.33</v>
      </c>
      <c r="V65" s="115">
        <v>109.17</v>
      </c>
      <c r="W65" s="115">
        <v>70.17</v>
      </c>
      <c r="X65" s="116">
        <v>93.17</v>
      </c>
      <c r="Y65" s="153">
        <v>300.25</v>
      </c>
      <c r="Z65" s="138">
        <v>925</v>
      </c>
      <c r="AA65" s="146">
        <v>1225.25</v>
      </c>
      <c r="AB65" s="114">
        <v>17</v>
      </c>
      <c r="AC65" s="115">
        <v>161</v>
      </c>
      <c r="AD65" s="115">
        <v>236</v>
      </c>
      <c r="AE65" s="115">
        <v>140</v>
      </c>
      <c r="AF65" s="116">
        <v>185</v>
      </c>
      <c r="AG65" s="153">
        <v>494</v>
      </c>
      <c r="AH65" s="138">
        <v>460</v>
      </c>
      <c r="AI65" s="146">
        <v>954</v>
      </c>
      <c r="AJ65" s="114">
        <v>28</v>
      </c>
      <c r="AK65" s="115">
        <v>242</v>
      </c>
      <c r="AL65" s="115">
        <v>252</v>
      </c>
      <c r="AM65" s="115">
        <v>165</v>
      </c>
      <c r="AN65" s="116">
        <v>193</v>
      </c>
      <c r="AO65" s="153">
        <v>671</v>
      </c>
      <c r="AP65" s="138">
        <v>426</v>
      </c>
      <c r="AQ65" s="146">
        <v>1097</v>
      </c>
      <c r="AR65" s="114">
        <v>98</v>
      </c>
      <c r="AS65" s="115">
        <v>581</v>
      </c>
      <c r="AT65" s="115">
        <v>353</v>
      </c>
      <c r="AU65" s="115">
        <v>190</v>
      </c>
      <c r="AV65" s="116">
        <v>234</v>
      </c>
      <c r="AW65" s="153">
        <v>1171</v>
      </c>
      <c r="AX65" s="138">
        <v>578</v>
      </c>
      <c r="AY65" s="13">
        <v>1749</v>
      </c>
    </row>
    <row r="66" spans="1:51" s="389" customFormat="1" x14ac:dyDescent="0.35">
      <c r="A66" s="3741" t="s">
        <v>2765</v>
      </c>
      <c r="B66" s="3741"/>
      <c r="C66" s="3741"/>
      <c r="D66" s="111"/>
      <c r="E66" s="112"/>
      <c r="F66" s="112"/>
      <c r="G66" s="112"/>
      <c r="H66" s="113"/>
      <c r="I66" s="152"/>
      <c r="J66" s="137"/>
      <c r="K66" s="145"/>
      <c r="L66" s="111"/>
      <c r="M66" s="112"/>
      <c r="N66" s="112"/>
      <c r="O66" s="112"/>
      <c r="P66" s="113"/>
      <c r="Q66" s="152"/>
      <c r="R66" s="137"/>
      <c r="S66" s="145"/>
      <c r="T66" s="111"/>
      <c r="U66" s="112"/>
      <c r="V66" s="112"/>
      <c r="W66" s="112"/>
      <c r="X66" s="113"/>
      <c r="Y66" s="152"/>
      <c r="Z66" s="137"/>
      <c r="AA66" s="217"/>
      <c r="AB66" s="111"/>
      <c r="AC66" s="112"/>
      <c r="AD66" s="112"/>
      <c r="AE66" s="112"/>
      <c r="AF66" s="113"/>
      <c r="AG66" s="152"/>
      <c r="AH66" s="137"/>
      <c r="AI66" s="217"/>
      <c r="AJ66" s="111"/>
      <c r="AK66" s="112"/>
      <c r="AL66" s="112"/>
      <c r="AM66" s="112"/>
      <c r="AN66" s="113"/>
      <c r="AO66" s="152"/>
      <c r="AP66" s="137"/>
      <c r="AQ66" s="145"/>
      <c r="AR66" s="111"/>
      <c r="AS66" s="112"/>
      <c r="AT66" s="112"/>
      <c r="AU66" s="112"/>
      <c r="AV66" s="113"/>
      <c r="AW66" s="152"/>
      <c r="AX66" s="137"/>
      <c r="AY66" s="53"/>
    </row>
    <row r="67" spans="1:51" s="389" customFormat="1" ht="31" customHeight="1" x14ac:dyDescent="0.35">
      <c r="A67" s="3800" t="s">
        <v>1754</v>
      </c>
      <c r="B67" s="64" t="s">
        <v>1730</v>
      </c>
      <c r="C67" s="5" t="s">
        <v>1367</v>
      </c>
      <c r="D67" s="310">
        <v>147.30000000000001</v>
      </c>
      <c r="E67" s="121">
        <v>2042.2</v>
      </c>
      <c r="F67" s="121">
        <v>2118.4</v>
      </c>
      <c r="G67" s="311">
        <v>542.70000000000005</v>
      </c>
      <c r="H67" s="312">
        <v>607.70000000000005</v>
      </c>
      <c r="I67" s="155">
        <v>5458.3</v>
      </c>
      <c r="J67" s="138">
        <v>122</v>
      </c>
      <c r="K67" s="146">
        <v>5580.3</v>
      </c>
      <c r="L67" s="310">
        <v>131.19999999999999</v>
      </c>
      <c r="M67" s="121">
        <v>1898.2000000000003</v>
      </c>
      <c r="N67" s="121">
        <v>2066.8000000000002</v>
      </c>
      <c r="O67" s="311">
        <v>493.20000000000005</v>
      </c>
      <c r="P67" s="312">
        <v>611.79999999999995</v>
      </c>
      <c r="Q67" s="155">
        <v>5201.1000000000004</v>
      </c>
      <c r="R67" s="138">
        <v>128.44457400000002</v>
      </c>
      <c r="S67" s="146">
        <v>5329.5445740000005</v>
      </c>
      <c r="T67" s="114">
        <v>48.39</v>
      </c>
      <c r="U67" s="115">
        <v>1744.42</v>
      </c>
      <c r="V67" s="115">
        <v>1472.13</v>
      </c>
      <c r="W67" s="115">
        <v>323.74</v>
      </c>
      <c r="X67" s="116">
        <v>571.33000000000004</v>
      </c>
      <c r="Y67" s="153">
        <v>4160</v>
      </c>
      <c r="Z67" s="138">
        <v>115.9</v>
      </c>
      <c r="AA67" s="9">
        <v>4275.8999999999996</v>
      </c>
      <c r="AB67" s="114">
        <v>32</v>
      </c>
      <c r="AC67" s="115">
        <v>779</v>
      </c>
      <c r="AD67" s="115">
        <v>1057</v>
      </c>
      <c r="AE67" s="115">
        <v>209</v>
      </c>
      <c r="AF67" s="116">
        <v>990</v>
      </c>
      <c r="AG67" s="153">
        <v>3067</v>
      </c>
      <c r="AH67" s="138">
        <v>103</v>
      </c>
      <c r="AI67" s="9">
        <v>3170</v>
      </c>
      <c r="AJ67" s="114">
        <v>72.110945621848728</v>
      </c>
      <c r="AK67" s="115">
        <v>1293.8604785294124</v>
      </c>
      <c r="AL67" s="115">
        <v>1135.4439230336131</v>
      </c>
      <c r="AM67" s="115">
        <v>342.23134943697482</v>
      </c>
      <c r="AN67" s="116">
        <v>470.04106795798299</v>
      </c>
      <c r="AO67" s="153">
        <v>3313.6877645798322</v>
      </c>
      <c r="AP67" s="138">
        <v>119.66977799999999</v>
      </c>
      <c r="AQ67" s="146">
        <v>3433.3575425798322</v>
      </c>
      <c r="AR67" s="114">
        <v>84.376543522499588</v>
      </c>
      <c r="AS67" s="115">
        <v>1210.7985912198003</v>
      </c>
      <c r="AT67" s="115">
        <v>1121.1695866268988</v>
      </c>
      <c r="AU67" s="115">
        <v>334.65141278730323</v>
      </c>
      <c r="AV67" s="116">
        <v>466.61923259459826</v>
      </c>
      <c r="AW67" s="153">
        <v>3217.6153667511003</v>
      </c>
      <c r="AX67" s="138">
        <v>90.340414080748786</v>
      </c>
      <c r="AY67" s="13">
        <v>3307.9557808318491</v>
      </c>
    </row>
    <row r="68" spans="1:51" s="389" customFormat="1" ht="31" x14ac:dyDescent="0.35">
      <c r="A68" s="3800"/>
      <c r="B68" s="36" t="s">
        <v>2761</v>
      </c>
      <c r="C68" s="36" t="s">
        <v>1731</v>
      </c>
      <c r="D68" s="310">
        <v>9.1999999999999993</v>
      </c>
      <c r="E68" s="121">
        <v>205.1</v>
      </c>
      <c r="F68" s="121">
        <v>199.5</v>
      </c>
      <c r="G68" s="311">
        <v>102.2</v>
      </c>
      <c r="H68" s="312">
        <v>141.30000000000001</v>
      </c>
      <c r="I68" s="2860">
        <v>657.3</v>
      </c>
      <c r="J68" s="138">
        <v>10.399999999999999</v>
      </c>
      <c r="K68" s="146">
        <v>667.69999999999993</v>
      </c>
      <c r="L68" s="310">
        <v>7</v>
      </c>
      <c r="M68" s="121">
        <v>178.3</v>
      </c>
      <c r="N68" s="121">
        <v>208.8</v>
      </c>
      <c r="O68" s="311">
        <v>106.3</v>
      </c>
      <c r="P68" s="312">
        <v>146.5</v>
      </c>
      <c r="Q68" s="2860">
        <v>646.9</v>
      </c>
      <c r="R68" s="138">
        <v>9.6045820000000006</v>
      </c>
      <c r="S68" s="146">
        <v>656.50458200000003</v>
      </c>
      <c r="T68" s="114">
        <v>1.93</v>
      </c>
      <c r="U68" s="115">
        <v>149.44999999999999</v>
      </c>
      <c r="V68" s="115">
        <v>165.37</v>
      </c>
      <c r="W68" s="115">
        <v>78.540000000000006</v>
      </c>
      <c r="X68" s="116">
        <v>118.48</v>
      </c>
      <c r="Y68" s="153">
        <v>513.77</v>
      </c>
      <c r="Z68" s="138">
        <v>38.200000000000003</v>
      </c>
      <c r="AA68" s="9">
        <v>551.97</v>
      </c>
      <c r="AB68" s="114">
        <v>0.51400000000000001</v>
      </c>
      <c r="AC68" s="115">
        <v>111.4</v>
      </c>
      <c r="AD68" s="115">
        <v>107.093</v>
      </c>
      <c r="AE68" s="115">
        <v>38.461999999999996</v>
      </c>
      <c r="AF68" s="116">
        <v>110.5</v>
      </c>
      <c r="AG68" s="153">
        <v>368</v>
      </c>
      <c r="AH68" s="138">
        <v>4</v>
      </c>
      <c r="AI68" s="9">
        <v>372</v>
      </c>
      <c r="AJ68" s="114">
        <v>10.570255899159665</v>
      </c>
      <c r="AK68" s="115">
        <v>99.43913294117651</v>
      </c>
      <c r="AL68" s="115">
        <v>88.566059731092466</v>
      </c>
      <c r="AM68" s="115">
        <v>48.544917142857152</v>
      </c>
      <c r="AN68" s="116">
        <v>57.989556184873919</v>
      </c>
      <c r="AO68" s="153">
        <v>305.10992189915964</v>
      </c>
      <c r="AP68" s="138">
        <v>27.801874999999999</v>
      </c>
      <c r="AQ68" s="146">
        <v>332.91179689915964</v>
      </c>
      <c r="AR68" s="114">
        <v>9.8588618721000039</v>
      </c>
      <c r="AS68" s="115">
        <v>94.36485962700003</v>
      </c>
      <c r="AT68" s="115">
        <v>102.06061764929999</v>
      </c>
      <c r="AU68" s="115">
        <v>40.517786239200014</v>
      </c>
      <c r="AV68" s="116">
        <v>62.113698447299974</v>
      </c>
      <c r="AW68" s="153">
        <v>308.91582383489964</v>
      </c>
      <c r="AX68" s="138">
        <v>38.704966566446082</v>
      </c>
      <c r="AY68" s="13">
        <v>347.62079040134574</v>
      </c>
    </row>
    <row r="69" spans="1:51" s="389" customFormat="1" ht="33" x14ac:dyDescent="0.35">
      <c r="A69" s="3800"/>
      <c r="B69" s="36" t="s">
        <v>2766</v>
      </c>
      <c r="C69" s="5" t="s">
        <v>1732</v>
      </c>
      <c r="D69" s="307">
        <v>6.2E-2</v>
      </c>
      <c r="E69" s="1986">
        <v>0.1</v>
      </c>
      <c r="F69" s="1986">
        <v>9.4E-2</v>
      </c>
      <c r="G69" s="1986">
        <v>0.188</v>
      </c>
      <c r="H69" s="1987">
        <v>0.23200000000000001</v>
      </c>
      <c r="I69" s="3289">
        <v>0.12</v>
      </c>
      <c r="J69" s="1206">
        <v>8.5245901639344257E-2</v>
      </c>
      <c r="K69" s="1336">
        <v>0.11965306524738811</v>
      </c>
      <c r="L69" s="1551"/>
      <c r="M69" s="1441"/>
      <c r="N69" s="1441"/>
      <c r="O69" s="1552"/>
      <c r="P69" s="1553"/>
      <c r="Q69" s="1554"/>
      <c r="R69" s="282"/>
      <c r="S69" s="396"/>
      <c r="T69" s="304"/>
      <c r="U69" s="305"/>
      <c r="V69" s="305"/>
      <c r="W69" s="305"/>
      <c r="X69" s="306"/>
      <c r="Y69" s="298"/>
      <c r="Z69" s="282"/>
      <c r="AA69" s="1487"/>
      <c r="AB69" s="304"/>
      <c r="AC69" s="305"/>
      <c r="AD69" s="305"/>
      <c r="AE69" s="305"/>
      <c r="AF69" s="306"/>
      <c r="AG69" s="298"/>
      <c r="AH69" s="282"/>
      <c r="AI69" s="1487"/>
      <c r="AJ69" s="304"/>
      <c r="AK69" s="305"/>
      <c r="AL69" s="305"/>
      <c r="AM69" s="305"/>
      <c r="AN69" s="306"/>
      <c r="AO69" s="298"/>
      <c r="AP69" s="282"/>
      <c r="AQ69" s="396"/>
      <c r="AR69" s="304"/>
      <c r="AS69" s="305"/>
      <c r="AT69" s="305"/>
      <c r="AU69" s="305"/>
      <c r="AV69" s="306"/>
      <c r="AW69" s="298"/>
      <c r="AX69" s="282"/>
      <c r="AY69" s="397"/>
    </row>
    <row r="70" spans="1:51" s="389" customFormat="1" x14ac:dyDescent="0.35">
      <c r="A70" s="3800"/>
      <c r="B70" s="41" t="s">
        <v>1733</v>
      </c>
      <c r="C70" s="5" t="s">
        <v>1367</v>
      </c>
      <c r="D70" s="310">
        <v>117</v>
      </c>
      <c r="E70" s="121">
        <v>1758</v>
      </c>
      <c r="F70" s="121">
        <v>1820.3</v>
      </c>
      <c r="G70" s="311">
        <v>388.7</v>
      </c>
      <c r="H70" s="312">
        <v>433.4</v>
      </c>
      <c r="I70" s="155">
        <v>4517.5</v>
      </c>
      <c r="J70" s="138">
        <v>89.300000000000011</v>
      </c>
      <c r="K70" s="146">
        <v>4606.8</v>
      </c>
      <c r="L70" s="313">
        <v>105</v>
      </c>
      <c r="M70" s="314">
        <v>1628.8000000000002</v>
      </c>
      <c r="N70" s="314">
        <v>1696.3</v>
      </c>
      <c r="O70" s="315">
        <v>305.7</v>
      </c>
      <c r="P70" s="316">
        <v>421</v>
      </c>
      <c r="Q70" s="301">
        <v>4157.2</v>
      </c>
      <c r="R70" s="138">
        <v>25.631040999999996</v>
      </c>
      <c r="S70" s="146">
        <v>4182.8310409999995</v>
      </c>
      <c r="T70" s="114">
        <v>40.71</v>
      </c>
      <c r="U70" s="115">
        <v>1561.58</v>
      </c>
      <c r="V70" s="115">
        <v>1279.8800000000001</v>
      </c>
      <c r="W70" s="115">
        <v>223.69</v>
      </c>
      <c r="X70" s="116">
        <v>430.84</v>
      </c>
      <c r="Y70" s="153">
        <v>3536.7</v>
      </c>
      <c r="Z70" s="138">
        <v>66.2</v>
      </c>
      <c r="AA70" s="9">
        <v>3602.8999999999996</v>
      </c>
      <c r="AB70" s="114">
        <v>24.4</v>
      </c>
      <c r="AC70" s="115">
        <v>616.1</v>
      </c>
      <c r="AD70" s="115">
        <v>923</v>
      </c>
      <c r="AE70" s="115">
        <v>142.6</v>
      </c>
      <c r="AF70" s="116">
        <v>869</v>
      </c>
      <c r="AG70" s="153">
        <v>2575.1</v>
      </c>
      <c r="AH70" s="138">
        <v>55</v>
      </c>
      <c r="AI70" s="9">
        <v>2630.1</v>
      </c>
      <c r="AJ70" s="114">
        <v>57.635645352941168</v>
      </c>
      <c r="AK70" s="115">
        <v>1080.974906638656</v>
      </c>
      <c r="AL70" s="115">
        <v>858.64387941176437</v>
      </c>
      <c r="AM70" s="115">
        <v>225.83534189915966</v>
      </c>
      <c r="AN70" s="116">
        <v>361.29936622689064</v>
      </c>
      <c r="AO70" s="153">
        <v>2584.3891395294118</v>
      </c>
      <c r="AP70" s="138">
        <v>41.229771999999997</v>
      </c>
      <c r="AQ70" s="146">
        <v>2625.6189115294119</v>
      </c>
      <c r="AR70" s="114">
        <v>65.862836307899983</v>
      </c>
      <c r="AS70" s="115">
        <v>974.5203284054993</v>
      </c>
      <c r="AT70" s="115">
        <v>824.36096719530133</v>
      </c>
      <c r="AU70" s="115">
        <v>225.2374652394</v>
      </c>
      <c r="AV70" s="116">
        <v>369.27778135500057</v>
      </c>
      <c r="AW70" s="153">
        <v>2459.2593785031008</v>
      </c>
      <c r="AX70" s="138">
        <v>16.466776741681691</v>
      </c>
      <c r="AY70" s="13">
        <v>2475.7261552447826</v>
      </c>
    </row>
    <row r="71" spans="1:51" s="389" customFormat="1" x14ac:dyDescent="0.35">
      <c r="A71" s="3800"/>
      <c r="B71" s="41" t="s">
        <v>1734</v>
      </c>
      <c r="C71" s="5" t="s">
        <v>1367</v>
      </c>
      <c r="D71" s="310">
        <v>21.2</v>
      </c>
      <c r="E71" s="121">
        <v>79.099999999999994</v>
      </c>
      <c r="F71" s="121">
        <v>98.6</v>
      </c>
      <c r="G71" s="311">
        <v>51.8</v>
      </c>
      <c r="H71" s="312">
        <v>33</v>
      </c>
      <c r="I71" s="155">
        <v>283.60000000000002</v>
      </c>
      <c r="J71" s="138">
        <v>22.3</v>
      </c>
      <c r="K71" s="146">
        <v>305.90000000000003</v>
      </c>
      <c r="L71" s="313">
        <v>19.2</v>
      </c>
      <c r="M71" s="314">
        <v>91.2</v>
      </c>
      <c r="N71" s="314">
        <v>161.50000000000003</v>
      </c>
      <c r="O71" s="315">
        <v>81.300000000000011</v>
      </c>
      <c r="P71" s="316">
        <v>44.5</v>
      </c>
      <c r="Q71" s="301">
        <v>397.6</v>
      </c>
      <c r="R71" s="138">
        <v>93.208962999999997</v>
      </c>
      <c r="S71" s="146">
        <v>490.80896300000001</v>
      </c>
      <c r="T71" s="114">
        <v>5.76</v>
      </c>
      <c r="U71" s="115">
        <v>33.380000000000003</v>
      </c>
      <c r="V71" s="115">
        <v>26.83</v>
      </c>
      <c r="W71" s="115">
        <v>21.51</v>
      </c>
      <c r="X71" s="116">
        <v>22.01</v>
      </c>
      <c r="Y71" s="153">
        <v>109.49</v>
      </c>
      <c r="Z71" s="138">
        <v>11.4</v>
      </c>
      <c r="AA71" s="9">
        <v>120.89</v>
      </c>
      <c r="AB71" s="114">
        <v>7</v>
      </c>
      <c r="AC71" s="115">
        <v>51.08</v>
      </c>
      <c r="AD71" s="115">
        <v>26.6</v>
      </c>
      <c r="AE71" s="115">
        <v>28.8</v>
      </c>
      <c r="AF71" s="116">
        <v>10</v>
      </c>
      <c r="AG71" s="153">
        <v>123.48</v>
      </c>
      <c r="AH71" s="138">
        <v>16</v>
      </c>
      <c r="AI71" s="9">
        <v>139.48000000000002</v>
      </c>
      <c r="AJ71" s="114">
        <v>3.3728857226890763</v>
      </c>
      <c r="AK71" s="115">
        <v>22.632250084033608</v>
      </c>
      <c r="AL71" s="115">
        <v>22.710698478991596</v>
      </c>
      <c r="AM71" s="115">
        <v>35.046431613445392</v>
      </c>
      <c r="AN71" s="116">
        <v>15.911807890756304</v>
      </c>
      <c r="AO71" s="153">
        <v>99.67407378991598</v>
      </c>
      <c r="AP71" s="138">
        <v>50.599400000000003</v>
      </c>
      <c r="AQ71" s="146">
        <v>150.27347378991598</v>
      </c>
      <c r="AR71" s="114">
        <v>7.5782105387999961</v>
      </c>
      <c r="AS71" s="115">
        <v>62.938054644299996</v>
      </c>
      <c r="AT71" s="115">
        <v>42.401192188500019</v>
      </c>
      <c r="AU71" s="115">
        <v>29.954837277899998</v>
      </c>
      <c r="AV71" s="116">
        <v>7.996881386700001</v>
      </c>
      <c r="AW71" s="153">
        <v>150.86917603620003</v>
      </c>
      <c r="AX71" s="138">
        <v>35.168670772620729</v>
      </c>
      <c r="AY71" s="13">
        <v>186.03784680882075</v>
      </c>
    </row>
    <row r="72" spans="1:51" s="389" customFormat="1" ht="16" thickBot="1" x14ac:dyDescent="0.4">
      <c r="A72" s="3801"/>
      <c r="B72" s="14" t="s">
        <v>1735</v>
      </c>
      <c r="C72" s="14" t="s">
        <v>1367</v>
      </c>
      <c r="D72" s="317">
        <v>37</v>
      </c>
      <c r="E72" s="318">
        <v>327</v>
      </c>
      <c r="F72" s="318">
        <v>185.6</v>
      </c>
      <c r="G72" s="319">
        <v>50.9</v>
      </c>
      <c r="H72" s="320">
        <v>89</v>
      </c>
      <c r="I72" s="302">
        <v>689.6</v>
      </c>
      <c r="J72" s="226">
        <v>31.5</v>
      </c>
      <c r="K72" s="224">
        <v>721.1</v>
      </c>
      <c r="L72" s="317">
        <v>32.4</v>
      </c>
      <c r="M72" s="318">
        <v>259.8</v>
      </c>
      <c r="N72" s="318">
        <v>107.9</v>
      </c>
      <c r="O72" s="319">
        <v>41.6</v>
      </c>
      <c r="P72" s="320">
        <v>68.5</v>
      </c>
      <c r="Q72" s="302">
        <v>510.20000000000005</v>
      </c>
      <c r="R72" s="226">
        <v>13.648129000000001</v>
      </c>
      <c r="S72" s="224">
        <v>523.84812900000009</v>
      </c>
      <c r="T72" s="135">
        <v>12.18</v>
      </c>
      <c r="U72" s="136">
        <v>205.16</v>
      </c>
      <c r="V72" s="136">
        <v>81.06</v>
      </c>
      <c r="W72" s="136">
        <v>43.8</v>
      </c>
      <c r="X72" s="220">
        <v>61.14</v>
      </c>
      <c r="Y72" s="225">
        <v>403.34</v>
      </c>
      <c r="Z72" s="226">
        <v>36.1</v>
      </c>
      <c r="AA72" s="61">
        <v>439.44</v>
      </c>
      <c r="AB72" s="135">
        <v>8.8000000000000007</v>
      </c>
      <c r="AC72" s="136">
        <v>165.3</v>
      </c>
      <c r="AD72" s="136">
        <v>63.7</v>
      </c>
      <c r="AE72" s="136">
        <v>28.08</v>
      </c>
      <c r="AF72" s="220">
        <v>55.8</v>
      </c>
      <c r="AG72" s="225">
        <v>321.68</v>
      </c>
      <c r="AH72" s="226">
        <v>34</v>
      </c>
      <c r="AI72" s="61">
        <v>355.68</v>
      </c>
      <c r="AJ72" s="135">
        <v>23.041664420168072</v>
      </c>
      <c r="AK72" s="136">
        <v>139.19227179831955</v>
      </c>
      <c r="AL72" s="136">
        <v>96.537681529411756</v>
      </c>
      <c r="AM72" s="136">
        <v>31.315189495798368</v>
      </c>
      <c r="AN72" s="220">
        <v>49.289982117647071</v>
      </c>
      <c r="AO72" s="225">
        <v>339.37678936134483</v>
      </c>
      <c r="AP72" s="226">
        <v>20.47655</v>
      </c>
      <c r="AQ72" s="224">
        <v>359.85333936134481</v>
      </c>
      <c r="AR72" s="135">
        <v>29.338000000000001</v>
      </c>
      <c r="AS72" s="136">
        <v>166.715</v>
      </c>
      <c r="AT72" s="136">
        <v>145.506</v>
      </c>
      <c r="AU72" s="136">
        <v>58.878999999999998</v>
      </c>
      <c r="AV72" s="220">
        <v>68.498999999999995</v>
      </c>
      <c r="AW72" s="225">
        <v>468.93700000000001</v>
      </c>
      <c r="AX72" s="226">
        <v>21.482376394930402</v>
      </c>
      <c r="AY72" s="15">
        <v>490.4193763949304</v>
      </c>
    </row>
    <row r="73" spans="1:51" s="389" customFormat="1" ht="16" thickTop="1" x14ac:dyDescent="0.35">
      <c r="A73" s="2206"/>
      <c r="B73" s="575"/>
      <c r="C73" s="576"/>
      <c r="D73" s="3285"/>
      <c r="E73" s="3285"/>
      <c r="F73" s="3285"/>
      <c r="G73" s="3285"/>
      <c r="H73" s="3285"/>
      <c r="I73" s="3285"/>
      <c r="J73" s="937"/>
      <c r="K73" s="937"/>
      <c r="L73" s="3285"/>
      <c r="M73" s="3285"/>
      <c r="N73" s="3285"/>
      <c r="O73" s="3285"/>
      <c r="P73" s="3285"/>
      <c r="Q73" s="3285"/>
      <c r="R73" s="937"/>
      <c r="S73" s="937"/>
      <c r="T73" s="3286"/>
      <c r="U73" s="937"/>
      <c r="V73" s="937"/>
    </row>
    <row r="74" spans="1:51" s="389" customFormat="1" x14ac:dyDescent="0.35">
      <c r="A74" s="3802" t="s">
        <v>2762</v>
      </c>
      <c r="B74" s="3788"/>
      <c r="C74" s="3788"/>
      <c r="D74" s="3285"/>
      <c r="E74" s="3285"/>
      <c r="F74" s="3285"/>
      <c r="G74" s="3285"/>
      <c r="H74" s="3285"/>
      <c r="I74" s="3285"/>
      <c r="J74" s="937"/>
      <c r="K74" s="937"/>
      <c r="L74" s="3285"/>
      <c r="M74" s="3285"/>
      <c r="N74" s="3285"/>
      <c r="O74" s="3285"/>
      <c r="P74" s="3285"/>
      <c r="Q74" s="3285"/>
      <c r="R74" s="937"/>
      <c r="S74" s="937"/>
      <c r="T74" s="3286"/>
      <c r="U74" s="937"/>
      <c r="V74" s="937"/>
    </row>
    <row r="75" spans="1:51" s="389" customFormat="1" ht="51" customHeight="1" x14ac:dyDescent="0.35">
      <c r="A75" s="3788" t="s">
        <v>2768</v>
      </c>
      <c r="B75" s="3788"/>
      <c r="C75" s="3788"/>
      <c r="D75" s="3285"/>
      <c r="E75" s="3285"/>
      <c r="F75" s="3285"/>
      <c r="G75" s="3285"/>
      <c r="H75" s="3285"/>
      <c r="I75" s="3285"/>
      <c r="J75" s="937"/>
      <c r="K75" s="937"/>
      <c r="L75" s="3285"/>
      <c r="M75" s="3285"/>
      <c r="N75" s="3285"/>
      <c r="O75" s="3285"/>
      <c r="P75" s="3285"/>
      <c r="Q75" s="3285"/>
      <c r="R75" s="937"/>
      <c r="S75" s="937"/>
      <c r="T75" s="3286"/>
      <c r="U75" s="937"/>
      <c r="V75" s="937"/>
    </row>
    <row r="76" spans="1:51" x14ac:dyDescent="0.35">
      <c r="A76" s="2205"/>
      <c r="B76" s="63"/>
      <c r="C76" s="52"/>
      <c r="D76" s="3287"/>
      <c r="E76" s="3287"/>
      <c r="F76" s="3287"/>
      <c r="G76" s="3287"/>
      <c r="H76" s="3287"/>
      <c r="I76" s="3287"/>
      <c r="J76" s="937"/>
      <c r="K76" s="75"/>
      <c r="L76" s="3287"/>
      <c r="M76" s="3287"/>
      <c r="N76" s="3287"/>
      <c r="O76" s="3287"/>
      <c r="P76" s="3287"/>
      <c r="Q76" s="3287"/>
      <c r="R76" s="937"/>
      <c r="S76" s="75"/>
      <c r="T76" s="3290"/>
      <c r="U76" s="75"/>
      <c r="V76" s="75"/>
    </row>
    <row r="77" spans="1:51" s="389" customFormat="1" x14ac:dyDescent="0.35">
      <c r="A77" s="2206"/>
      <c r="C77" s="575"/>
      <c r="D77" s="3285"/>
      <c r="E77" s="3285"/>
      <c r="F77" s="3285"/>
      <c r="G77" s="3285"/>
      <c r="H77" s="3285"/>
      <c r="I77" s="3285"/>
      <c r="J77" s="937"/>
      <c r="K77" s="937"/>
      <c r="L77" s="3285"/>
      <c r="M77" s="3285"/>
      <c r="N77" s="3285"/>
      <c r="O77" s="3285"/>
      <c r="P77" s="3285"/>
      <c r="Q77" s="3285"/>
      <c r="R77" s="937"/>
      <c r="S77" s="937"/>
      <c r="T77" s="3286"/>
      <c r="U77" s="937"/>
      <c r="V77" s="937"/>
    </row>
    <row r="78" spans="1:51" s="389" customFormat="1" x14ac:dyDescent="0.35">
      <c r="A78" s="2206"/>
      <c r="C78" s="575"/>
      <c r="D78" s="3285"/>
      <c r="E78" s="3285"/>
      <c r="F78" s="3285"/>
      <c r="G78" s="3285"/>
      <c r="H78" s="3285"/>
      <c r="I78" s="3285"/>
      <c r="J78" s="937"/>
      <c r="K78" s="937"/>
      <c r="L78" s="3285"/>
      <c r="M78" s="3285"/>
      <c r="N78" s="3285"/>
      <c r="O78" s="3285"/>
      <c r="P78" s="3285"/>
      <c r="Q78" s="3285"/>
      <c r="R78" s="937"/>
      <c r="S78" s="937"/>
      <c r="T78" s="3286"/>
      <c r="U78" s="937"/>
      <c r="V78" s="937"/>
    </row>
    <row r="79" spans="1:51" s="389" customFormat="1" x14ac:dyDescent="0.35">
      <c r="A79" s="2206"/>
      <c r="C79" s="575"/>
      <c r="D79" s="3285"/>
      <c r="E79" s="3285"/>
      <c r="F79" s="3285"/>
      <c r="G79" s="3285"/>
      <c r="H79" s="3285"/>
      <c r="I79" s="3285"/>
      <c r="J79" s="937"/>
      <c r="K79" s="937"/>
      <c r="L79" s="3285"/>
      <c r="M79" s="3285"/>
      <c r="N79" s="3285"/>
      <c r="O79" s="3285"/>
      <c r="P79" s="3285"/>
      <c r="Q79" s="3285"/>
      <c r="R79" s="937"/>
      <c r="S79" s="937"/>
      <c r="T79" s="3286"/>
      <c r="U79" s="937"/>
      <c r="V79" s="937"/>
    </row>
  </sheetData>
  <sheetProtection algorithmName="SHA-512" hashValue="9Kea7duA0IIgSDyGCjQMPsPZv4MsoFC5Ri4MAZi/4wRC98PxkjpznAHSxWE/NrOSLRy8u1xsuVQEeVH1ik0ClQ==" saltValue="TAtNmOGrg6U7qhI674Ur8g==" spinCount="100000" sheet="1" objects="1" scenarios="1" formatCells="0" formatColumns="0" formatRows="0"/>
  <mergeCells count="52">
    <mergeCell ref="A67:A72"/>
    <mergeCell ref="A74:C74"/>
    <mergeCell ref="A75:C75"/>
    <mergeCell ref="A1:C4"/>
    <mergeCell ref="A7:C7"/>
    <mergeCell ref="A13:C13"/>
    <mergeCell ref="B14:B15"/>
    <mergeCell ref="A14:A18"/>
    <mergeCell ref="B16:B17"/>
    <mergeCell ref="A19:C19"/>
    <mergeCell ref="A25:C25"/>
    <mergeCell ref="A39:C39"/>
    <mergeCell ref="A20:A24"/>
    <mergeCell ref="A26:A31"/>
    <mergeCell ref="B21:B22"/>
    <mergeCell ref="B27:B28"/>
    <mergeCell ref="F7:G7"/>
    <mergeCell ref="N7:O7"/>
    <mergeCell ref="A8:C8"/>
    <mergeCell ref="AB10:AI10"/>
    <mergeCell ref="A12:C12"/>
    <mergeCell ref="A10:C10"/>
    <mergeCell ref="L10:S10"/>
    <mergeCell ref="T10:AA10"/>
    <mergeCell ref="D10:K10"/>
    <mergeCell ref="A33:C33"/>
    <mergeCell ref="A34:C34"/>
    <mergeCell ref="A35:C35"/>
    <mergeCell ref="A36:C36"/>
    <mergeCell ref="A37:C37"/>
    <mergeCell ref="AB39:AD39"/>
    <mergeCell ref="A41:C41"/>
    <mergeCell ref="A42:C42"/>
    <mergeCell ref="A44:C44"/>
    <mergeCell ref="A57:C57"/>
    <mergeCell ref="D57:K57"/>
    <mergeCell ref="L57:S57"/>
    <mergeCell ref="T57:AA57"/>
    <mergeCell ref="T39:AA39"/>
    <mergeCell ref="A55:C55"/>
    <mergeCell ref="AB57:AI57"/>
    <mergeCell ref="A45:A48"/>
    <mergeCell ref="A49:C49"/>
    <mergeCell ref="A52:C52"/>
    <mergeCell ref="L39:S39"/>
    <mergeCell ref="D39:K39"/>
    <mergeCell ref="AJ57:AQ57"/>
    <mergeCell ref="AR57:AY57"/>
    <mergeCell ref="A59:C59"/>
    <mergeCell ref="A64:C64"/>
    <mergeCell ref="A66:C66"/>
    <mergeCell ref="A60:A63"/>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7558519241921"/>
    <outlinePr summaryBelow="0" summaryRight="0"/>
    <pageSetUpPr autoPageBreaks="0"/>
  </sheetPr>
  <dimension ref="A1:BQ252"/>
  <sheetViews>
    <sheetView showGridLines="0" topLeftCell="A4" zoomScale="80" zoomScaleNormal="80" workbookViewId="0">
      <pane xSplit="3" topLeftCell="D1" activePane="topRight" state="frozen"/>
      <selection activeCell="C25" sqref="C25"/>
      <selection pane="topRight" activeCell="C152" sqref="C152"/>
    </sheetView>
  </sheetViews>
  <sheetFormatPr baseColWidth="10" defaultColWidth="10.83203125" defaultRowHeight="15.5" x14ac:dyDescent="0.35"/>
  <cols>
    <col min="1" max="1" width="10.58203125" style="39" customWidth="1"/>
    <col min="2" max="2" width="50.58203125" style="5" customWidth="1"/>
    <col min="3" max="3" width="43.33203125" style="5" customWidth="1"/>
    <col min="4" max="10" width="15.58203125" style="5" customWidth="1"/>
    <col min="11" max="11" width="15.83203125" style="5" customWidth="1"/>
    <col min="12" max="82" width="15.58203125" style="5" customWidth="1"/>
    <col min="83" max="16384" width="10.83203125" style="5"/>
  </cols>
  <sheetData>
    <row r="1" spans="1:67" ht="15.65" customHeight="1" x14ac:dyDescent="0.35">
      <c r="A1" s="3310" t="s">
        <v>1348</v>
      </c>
      <c r="B1" s="3310"/>
      <c r="C1" s="3310"/>
    </row>
    <row r="2" spans="1:67" ht="15.65" customHeight="1" x14ac:dyDescent="0.35">
      <c r="A2" s="3310"/>
      <c r="B2" s="3310"/>
      <c r="C2" s="3310"/>
      <c r="F2" s="71"/>
      <c r="H2" s="1170"/>
      <c r="I2" s="1170"/>
      <c r="J2" s="1170"/>
      <c r="K2" s="1170"/>
      <c r="L2" s="1170"/>
      <c r="M2" s="1170"/>
      <c r="N2" s="1170"/>
    </row>
    <row r="3" spans="1:67" ht="15.65" customHeight="1" x14ac:dyDescent="0.35">
      <c r="A3" s="3310"/>
      <c r="B3" s="3310"/>
      <c r="C3" s="3310"/>
      <c r="E3" s="3760"/>
      <c r="F3" s="3760"/>
      <c r="J3" s="73"/>
      <c r="K3" s="73"/>
    </row>
    <row r="4" spans="1:67" ht="15.65" customHeight="1" x14ac:dyDescent="0.35">
      <c r="A4" s="3310"/>
      <c r="B4" s="3310"/>
      <c r="C4" s="3310"/>
      <c r="D4" s="75"/>
      <c r="E4" s="75"/>
      <c r="F4" s="75"/>
      <c r="G4" s="75"/>
      <c r="H4" s="75"/>
      <c r="I4" s="75"/>
      <c r="J4" s="73"/>
    </row>
    <row r="5" spans="1:67" ht="15.65" customHeight="1" x14ac:dyDescent="0.35">
      <c r="F5" s="73"/>
      <c r="G5" s="73"/>
      <c r="H5" s="73"/>
    </row>
    <row r="6" spans="1:67" ht="15.65" customHeight="1" x14ac:dyDescent="0.35">
      <c r="E6" s="71"/>
      <c r="I6" s="75"/>
    </row>
    <row r="7" spans="1:67" ht="34" customHeight="1" x14ac:dyDescent="0.35">
      <c r="A7" s="3375" t="s">
        <v>1394</v>
      </c>
      <c r="B7" s="3375"/>
      <c r="C7" s="3375"/>
      <c r="D7" s="1851"/>
      <c r="E7" s="1851"/>
      <c r="F7" s="1851"/>
      <c r="G7" s="1851"/>
      <c r="H7" s="1851"/>
      <c r="I7" s="1851"/>
      <c r="J7" s="75"/>
      <c r="K7" s="75"/>
      <c r="L7" s="726"/>
      <c r="M7" s="726"/>
      <c r="N7" s="726"/>
      <c r="O7" s="726"/>
      <c r="P7" s="726"/>
      <c r="Q7" s="726"/>
      <c r="R7" s="726"/>
      <c r="S7" s="726"/>
      <c r="T7" s="726"/>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c r="AT7" s="726"/>
      <c r="AU7" s="726"/>
      <c r="AV7" s="726"/>
      <c r="AW7" s="726"/>
      <c r="AX7" s="726"/>
      <c r="AY7" s="726"/>
    </row>
    <row r="8" spans="1:67" ht="64" customHeight="1" x14ac:dyDescent="0.35">
      <c r="A8" s="3755" t="s">
        <v>1755</v>
      </c>
      <c r="B8" s="3755"/>
      <c r="C8" s="3755"/>
      <c r="D8" s="75"/>
      <c r="E8" s="75"/>
      <c r="F8" s="75"/>
      <c r="G8" s="75"/>
      <c r="H8" s="75"/>
      <c r="I8" s="75"/>
      <c r="J8" s="75"/>
      <c r="K8" s="75"/>
      <c r="L8" s="726"/>
      <c r="M8" s="726"/>
      <c r="N8" s="726"/>
      <c r="O8" s="726"/>
      <c r="P8" s="726"/>
      <c r="Q8" s="726"/>
      <c r="R8" s="726"/>
      <c r="S8" s="726"/>
      <c r="T8" s="726"/>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c r="AT8" s="726"/>
      <c r="AU8" s="726"/>
      <c r="AV8" s="726"/>
      <c r="AW8" s="726"/>
      <c r="AX8" s="726"/>
      <c r="AY8" s="726"/>
    </row>
    <row r="9" spans="1:67" ht="16" thickBot="1" x14ac:dyDescent="0.4">
      <c r="I9" s="71"/>
    </row>
    <row r="10" spans="1:67" s="12" customFormat="1" ht="30" customHeight="1" thickTop="1" x14ac:dyDescent="0.35">
      <c r="A10" s="3603" t="s">
        <v>1349</v>
      </c>
      <c r="B10" s="3603"/>
      <c r="C10" s="3603"/>
      <c r="D10" s="3818">
        <v>2025</v>
      </c>
      <c r="E10" s="3818"/>
      <c r="F10" s="3818"/>
      <c r="G10" s="3818"/>
      <c r="H10" s="3818"/>
      <c r="I10" s="3818"/>
      <c r="J10" s="3818"/>
      <c r="K10" s="3818"/>
      <c r="L10" s="3818">
        <v>2024</v>
      </c>
      <c r="M10" s="3818"/>
      <c r="N10" s="3818"/>
      <c r="O10" s="3818"/>
      <c r="P10" s="3818"/>
      <c r="Q10" s="3818"/>
      <c r="R10" s="3818"/>
      <c r="S10" s="3818"/>
      <c r="T10" s="3818">
        <v>2023</v>
      </c>
      <c r="U10" s="3818"/>
      <c r="V10" s="3818"/>
      <c r="W10" s="3818"/>
      <c r="X10" s="3818"/>
      <c r="Y10" s="3818"/>
      <c r="Z10" s="3818"/>
      <c r="AA10" s="3818"/>
      <c r="AB10" s="3818">
        <v>2022</v>
      </c>
      <c r="AC10" s="3818"/>
      <c r="AD10" s="3818"/>
      <c r="AE10" s="3818"/>
      <c r="AF10" s="3818"/>
      <c r="AG10" s="3818"/>
      <c r="AH10" s="3818"/>
      <c r="AI10" s="3818"/>
      <c r="AJ10" s="3841">
        <v>2021</v>
      </c>
      <c r="AK10" s="3841"/>
      <c r="AL10" s="3841"/>
      <c r="AM10" s="3841"/>
      <c r="AN10" s="3841"/>
      <c r="AO10" s="3841"/>
      <c r="AP10" s="3841"/>
      <c r="AQ10" s="3841"/>
      <c r="AR10" s="3841">
        <v>2020</v>
      </c>
      <c r="AS10" s="3841"/>
      <c r="AT10" s="3841"/>
      <c r="AU10" s="3841"/>
      <c r="AV10" s="3841"/>
      <c r="AW10" s="3841"/>
      <c r="AX10" s="3841"/>
      <c r="AY10" s="3841"/>
      <c r="AZ10" s="3841">
        <v>2019</v>
      </c>
      <c r="BA10" s="3841"/>
      <c r="BB10" s="3841"/>
      <c r="BC10" s="3841"/>
      <c r="BD10" s="3841"/>
      <c r="BE10" s="3841"/>
      <c r="BF10" s="3841"/>
      <c r="BG10" s="3818"/>
      <c r="BH10" s="3818">
        <v>2018</v>
      </c>
      <c r="BI10" s="3604"/>
      <c r="BJ10" s="3604"/>
      <c r="BK10" s="3604"/>
      <c r="BL10" s="3604"/>
      <c r="BM10" s="3604"/>
      <c r="BN10" s="3604"/>
      <c r="BO10" s="3605"/>
    </row>
    <row r="11" spans="1:67" s="7" customFormat="1" ht="40" customHeight="1" x14ac:dyDescent="0.35">
      <c r="A11" s="60" t="s">
        <v>1350</v>
      </c>
      <c r="B11" s="243" t="s">
        <v>1351</v>
      </c>
      <c r="C11" s="243" t="s">
        <v>1352</v>
      </c>
      <c r="D11" s="195" t="s">
        <v>1353</v>
      </c>
      <c r="E11" s="196" t="s">
        <v>1354</v>
      </c>
      <c r="F11" s="196" t="s">
        <v>1355</v>
      </c>
      <c r="G11" s="196" t="s">
        <v>1356</v>
      </c>
      <c r="H11" s="197" t="s">
        <v>1395</v>
      </c>
      <c r="I11" s="198" t="s">
        <v>1316</v>
      </c>
      <c r="J11" s="199" t="s">
        <v>1317</v>
      </c>
      <c r="K11" s="517" t="s">
        <v>1396</v>
      </c>
      <c r="L11" s="195" t="s">
        <v>1353</v>
      </c>
      <c r="M11" s="196" t="s">
        <v>1354</v>
      </c>
      <c r="N11" s="196" t="s">
        <v>1355</v>
      </c>
      <c r="O11" s="196" t="s">
        <v>1356</v>
      </c>
      <c r="P11" s="197" t="s">
        <v>1395</v>
      </c>
      <c r="Q11" s="198" t="s">
        <v>1316</v>
      </c>
      <c r="R11" s="199" t="s">
        <v>1317</v>
      </c>
      <c r="S11" s="517" t="s">
        <v>1396</v>
      </c>
      <c r="T11" s="195" t="s">
        <v>1353</v>
      </c>
      <c r="U11" s="196" t="s">
        <v>1354</v>
      </c>
      <c r="V11" s="196" t="s">
        <v>1355</v>
      </c>
      <c r="W11" s="196" t="s">
        <v>1356</v>
      </c>
      <c r="X11" s="197" t="s">
        <v>1395</v>
      </c>
      <c r="Y11" s="198" t="s">
        <v>1316</v>
      </c>
      <c r="Z11" s="199" t="s">
        <v>1317</v>
      </c>
      <c r="AA11" s="517" t="s">
        <v>1318</v>
      </c>
      <c r="AB11" s="195" t="s">
        <v>1353</v>
      </c>
      <c r="AC11" s="196" t="s">
        <v>1354</v>
      </c>
      <c r="AD11" s="196" t="s">
        <v>1355</v>
      </c>
      <c r="AE11" s="196" t="s">
        <v>1356</v>
      </c>
      <c r="AF11" s="237" t="s">
        <v>1395</v>
      </c>
      <c r="AG11" s="198" t="s">
        <v>1316</v>
      </c>
      <c r="AH11" s="199" t="s">
        <v>1317</v>
      </c>
      <c r="AI11" s="418" t="s">
        <v>1318</v>
      </c>
      <c r="AJ11" s="195" t="s">
        <v>1353</v>
      </c>
      <c r="AK11" s="196" t="s">
        <v>1354</v>
      </c>
      <c r="AL11" s="196" t="s">
        <v>1355</v>
      </c>
      <c r="AM11" s="196" t="s">
        <v>1356</v>
      </c>
      <c r="AN11" s="237" t="s">
        <v>1395</v>
      </c>
      <c r="AO11" s="198" t="s">
        <v>1316</v>
      </c>
      <c r="AP11" s="199" t="s">
        <v>1317</v>
      </c>
      <c r="AQ11" s="418" t="s">
        <v>1318</v>
      </c>
      <c r="AR11" s="195" t="s">
        <v>1353</v>
      </c>
      <c r="AS11" s="196" t="s">
        <v>1354</v>
      </c>
      <c r="AT11" s="196" t="s">
        <v>1355</v>
      </c>
      <c r="AU11" s="196" t="s">
        <v>1356</v>
      </c>
      <c r="AV11" s="237" t="s">
        <v>1395</v>
      </c>
      <c r="AW11" s="198" t="s">
        <v>1316</v>
      </c>
      <c r="AX11" s="199" t="s">
        <v>1317</v>
      </c>
      <c r="AY11" s="418" t="s">
        <v>1318</v>
      </c>
      <c r="AZ11" s="195" t="s">
        <v>1353</v>
      </c>
      <c r="BA11" s="196" t="s">
        <v>1354</v>
      </c>
      <c r="BB11" s="196" t="s">
        <v>1355</v>
      </c>
      <c r="BC11" s="196" t="s">
        <v>1356</v>
      </c>
      <c r="BD11" s="237" t="s">
        <v>1395</v>
      </c>
      <c r="BE11" s="198" t="s">
        <v>1316</v>
      </c>
      <c r="BF11" s="199" t="s">
        <v>1317</v>
      </c>
      <c r="BG11" s="418" t="s">
        <v>1318</v>
      </c>
      <c r="BH11" s="195" t="s">
        <v>1353</v>
      </c>
      <c r="BI11" s="196" t="s">
        <v>1354</v>
      </c>
      <c r="BJ11" s="196" t="s">
        <v>1355</v>
      </c>
      <c r="BK11" s="196" t="s">
        <v>1356</v>
      </c>
      <c r="BL11" s="237" t="s">
        <v>1395</v>
      </c>
      <c r="BM11" s="198" t="s">
        <v>1316</v>
      </c>
      <c r="BN11" s="199" t="s">
        <v>1317</v>
      </c>
      <c r="BO11" s="200" t="s">
        <v>1318</v>
      </c>
    </row>
    <row r="12" spans="1:67" ht="27" customHeight="1" x14ac:dyDescent="0.35">
      <c r="A12" s="3810" t="s">
        <v>1397</v>
      </c>
      <c r="B12" s="3810"/>
      <c r="C12" s="3810"/>
      <c r="D12" s="406"/>
      <c r="E12" s="407"/>
      <c r="F12" s="407"/>
      <c r="G12" s="407"/>
      <c r="H12" s="408"/>
      <c r="I12" s="409"/>
      <c r="J12" s="410"/>
      <c r="K12" s="522"/>
      <c r="L12" s="406"/>
      <c r="M12" s="407"/>
      <c r="N12" s="407"/>
      <c r="O12" s="407"/>
      <c r="P12" s="408"/>
      <c r="Q12" s="409"/>
      <c r="R12" s="410"/>
      <c r="S12" s="522"/>
      <c r="T12" s="406"/>
      <c r="U12" s="407"/>
      <c r="V12" s="407"/>
      <c r="W12" s="407"/>
      <c r="X12" s="408"/>
      <c r="Y12" s="409"/>
      <c r="Z12" s="410"/>
      <c r="AA12" s="522"/>
      <c r="AB12" s="406"/>
      <c r="AC12" s="407"/>
      <c r="AD12" s="407"/>
      <c r="AE12" s="407"/>
      <c r="AF12" s="448"/>
      <c r="AG12" s="409"/>
      <c r="AH12" s="410"/>
      <c r="AI12" s="411"/>
      <c r="AJ12" s="406"/>
      <c r="AK12" s="407"/>
      <c r="AL12" s="407"/>
      <c r="AM12" s="407"/>
      <c r="AN12" s="448"/>
      <c r="AO12" s="409"/>
      <c r="AP12" s="410"/>
      <c r="AQ12" s="411"/>
      <c r="AR12" s="406"/>
      <c r="AS12" s="407"/>
      <c r="AT12" s="407"/>
      <c r="AU12" s="407"/>
      <c r="AV12" s="448"/>
      <c r="AW12" s="409"/>
      <c r="AX12" s="410"/>
      <c r="AY12" s="411"/>
      <c r="AZ12" s="406"/>
      <c r="BA12" s="407"/>
      <c r="BB12" s="407"/>
      <c r="BC12" s="407"/>
      <c r="BD12" s="448"/>
      <c r="BE12" s="409"/>
      <c r="BF12" s="410"/>
      <c r="BG12" s="411"/>
      <c r="BH12" s="406"/>
      <c r="BI12" s="407"/>
      <c r="BJ12" s="407"/>
      <c r="BK12" s="407"/>
      <c r="BL12" s="448"/>
      <c r="BM12" s="409"/>
      <c r="BN12" s="410"/>
      <c r="BO12" s="413"/>
    </row>
    <row r="13" spans="1:67" s="6" customFormat="1" ht="24" customHeight="1" x14ac:dyDescent="0.35">
      <c r="A13" s="3741" t="s">
        <v>1398</v>
      </c>
      <c r="B13" s="3741"/>
      <c r="C13" s="3741"/>
      <c r="D13" s="111"/>
      <c r="E13" s="112"/>
      <c r="F13" s="112"/>
      <c r="G13" s="112"/>
      <c r="H13" s="113"/>
      <c r="I13" s="152"/>
      <c r="J13" s="137"/>
      <c r="K13" s="217"/>
      <c r="L13" s="111"/>
      <c r="M13" s="112"/>
      <c r="N13" s="112"/>
      <c r="O13" s="112"/>
      <c r="P13" s="113"/>
      <c r="Q13" s="152"/>
      <c r="R13" s="137"/>
      <c r="S13" s="217"/>
      <c r="T13" s="111"/>
      <c r="U13" s="112"/>
      <c r="V13" s="112"/>
      <c r="W13" s="112"/>
      <c r="X13" s="113"/>
      <c r="Y13" s="152"/>
      <c r="Z13" s="137"/>
      <c r="AA13" s="217"/>
      <c r="AB13" s="111"/>
      <c r="AC13" s="112"/>
      <c r="AD13" s="112"/>
      <c r="AE13" s="112"/>
      <c r="AF13" s="238"/>
      <c r="AG13" s="152"/>
      <c r="AH13" s="137"/>
      <c r="AI13" s="145"/>
      <c r="AJ13" s="111"/>
      <c r="AK13" s="112"/>
      <c r="AL13" s="112"/>
      <c r="AM13" s="112"/>
      <c r="AN13" s="238"/>
      <c r="AO13" s="152"/>
      <c r="AP13" s="137"/>
      <c r="AQ13" s="145"/>
      <c r="AR13" s="111"/>
      <c r="AS13" s="112"/>
      <c r="AT13" s="112"/>
      <c r="AU13" s="112"/>
      <c r="AV13" s="238"/>
      <c r="AW13" s="152"/>
      <c r="AX13" s="137"/>
      <c r="AY13" s="145"/>
      <c r="AZ13" s="111"/>
      <c r="BA13" s="112"/>
      <c r="BB13" s="112"/>
      <c r="BC13" s="112"/>
      <c r="BD13" s="238"/>
      <c r="BE13" s="152"/>
      <c r="BF13" s="137"/>
      <c r="BG13" s="145"/>
      <c r="BH13" s="111"/>
      <c r="BI13" s="112"/>
      <c r="BJ13" s="112"/>
      <c r="BK13" s="112"/>
      <c r="BL13" s="238"/>
      <c r="BM13" s="152"/>
      <c r="BN13" s="137"/>
      <c r="BO13" s="53"/>
    </row>
    <row r="14" spans="1:67" s="43" customFormat="1" x14ac:dyDescent="0.35">
      <c r="A14" s="3800" t="s">
        <v>1399</v>
      </c>
      <c r="B14" s="3804" t="s">
        <v>1756</v>
      </c>
      <c r="C14" s="835" t="s">
        <v>1406</v>
      </c>
      <c r="D14" s="129"/>
      <c r="E14" s="130"/>
      <c r="F14" s="130"/>
      <c r="G14" s="130"/>
      <c r="H14" s="131"/>
      <c r="I14" s="158"/>
      <c r="J14" s="159"/>
      <c r="K14" s="265"/>
      <c r="L14" s="129">
        <v>288.66666666666669</v>
      </c>
      <c r="M14" s="130">
        <v>390.5</v>
      </c>
      <c r="N14" s="130">
        <v>630.75</v>
      </c>
      <c r="O14" s="130">
        <v>182.41666666666666</v>
      </c>
      <c r="P14" s="131">
        <v>151.41666666666666</v>
      </c>
      <c r="Q14" s="158">
        <v>1643.7500000000002</v>
      </c>
      <c r="R14" s="159">
        <v>316</v>
      </c>
      <c r="S14" s="265">
        <v>1959.7500000000002</v>
      </c>
      <c r="T14" s="129">
        <v>244.99999999999994</v>
      </c>
      <c r="U14" s="130">
        <v>260.25</v>
      </c>
      <c r="V14" s="130">
        <v>529.25000000000023</v>
      </c>
      <c r="W14" s="130">
        <v>146.75</v>
      </c>
      <c r="X14" s="131">
        <v>121.16666666666663</v>
      </c>
      <c r="Y14" s="153">
        <v>1302.4166666666699</v>
      </c>
      <c r="Z14" s="138">
        <v>289.75</v>
      </c>
      <c r="AA14" s="9">
        <v>1592.1666666666699</v>
      </c>
      <c r="AB14" s="129">
        <v>217.5</v>
      </c>
      <c r="AC14" s="130">
        <v>197.66666666666666</v>
      </c>
      <c r="AD14" s="130">
        <v>435.58333333333331</v>
      </c>
      <c r="AE14" s="130">
        <v>103.75</v>
      </c>
      <c r="AF14" s="245">
        <v>101.5</v>
      </c>
      <c r="AG14" s="153">
        <v>1056</v>
      </c>
      <c r="AH14" s="138">
        <v>239.08333333333334</v>
      </c>
      <c r="AI14" s="150">
        <v>1295.0833333333333</v>
      </c>
      <c r="AJ14" s="129">
        <v>203.41666666666666</v>
      </c>
      <c r="AK14" s="130">
        <v>145.25</v>
      </c>
      <c r="AL14" s="130">
        <v>347.91666666666669</v>
      </c>
      <c r="AM14" s="130">
        <v>82.666666666666671</v>
      </c>
      <c r="AN14" s="245">
        <v>85.666666666666671</v>
      </c>
      <c r="AO14" s="158">
        <v>864.91666666666652</v>
      </c>
      <c r="AP14" s="159">
        <v>190</v>
      </c>
      <c r="AQ14" s="150">
        <v>1054.9166666666665</v>
      </c>
      <c r="AR14" s="129">
        <v>174.41666666666666</v>
      </c>
      <c r="AS14" s="130">
        <v>100.25</v>
      </c>
      <c r="AT14" s="130">
        <v>231.25</v>
      </c>
      <c r="AU14" s="130">
        <v>69.083333333333329</v>
      </c>
      <c r="AV14" s="245">
        <v>56.833333333333336</v>
      </c>
      <c r="AW14" s="158">
        <v>631.83333333333337</v>
      </c>
      <c r="AX14" s="159">
        <v>154</v>
      </c>
      <c r="AY14" s="150">
        <v>785.83333333333337</v>
      </c>
      <c r="AZ14" s="129">
        <v>150.25</v>
      </c>
      <c r="BA14" s="130">
        <v>77.833333333333343</v>
      </c>
      <c r="BB14" s="130">
        <v>163.25</v>
      </c>
      <c r="BC14" s="130">
        <v>53.166666666666671</v>
      </c>
      <c r="BD14" s="245">
        <v>42.75</v>
      </c>
      <c r="BE14" s="158">
        <v>487.25000000000006</v>
      </c>
      <c r="BF14" s="159">
        <v>142.27272727272728</v>
      </c>
      <c r="BG14" s="150">
        <v>629.52272727272737</v>
      </c>
      <c r="BH14" s="129">
        <v>124.25</v>
      </c>
      <c r="BI14" s="130">
        <v>64.833333333333329</v>
      </c>
      <c r="BJ14" s="130">
        <v>170.66666666666669</v>
      </c>
      <c r="BK14" s="130">
        <v>42</v>
      </c>
      <c r="BL14" s="245">
        <v>36.083333333333336</v>
      </c>
      <c r="BM14" s="158">
        <v>437.83333333333331</v>
      </c>
      <c r="BN14" s="159">
        <v>118.5</v>
      </c>
      <c r="BO14" s="187">
        <v>556.33333333333326</v>
      </c>
    </row>
    <row r="15" spans="1:67" s="6" customFormat="1" ht="31" x14ac:dyDescent="0.35">
      <c r="A15" s="3800"/>
      <c r="B15" s="3804"/>
      <c r="C15" s="824" t="s">
        <v>1407</v>
      </c>
      <c r="D15" s="321"/>
      <c r="E15" s="322"/>
      <c r="F15" s="322"/>
      <c r="G15" s="322"/>
      <c r="H15" s="261"/>
      <c r="I15" s="276"/>
      <c r="J15" s="261"/>
      <c r="K15" s="253"/>
      <c r="L15" s="321">
        <v>0.37056054771074026</v>
      </c>
      <c r="M15" s="322">
        <v>0.28515791395362994</v>
      </c>
      <c r="N15" s="322">
        <v>0.24514979757085018</v>
      </c>
      <c r="O15" s="322">
        <v>0.19722497522299307</v>
      </c>
      <c r="P15" s="261">
        <v>0.16717269298003495</v>
      </c>
      <c r="Q15" s="276">
        <v>0.25087759462759462</v>
      </c>
      <c r="R15" s="261">
        <v>0.23635003739715782</v>
      </c>
      <c r="S15" s="253">
        <v>0.24841551527443276</v>
      </c>
      <c r="T15" s="321">
        <v>0.37871956717763744</v>
      </c>
      <c r="U15" s="322">
        <v>0.22547108512020797</v>
      </c>
      <c r="V15" s="322">
        <v>0.2114814691485466</v>
      </c>
      <c r="W15" s="322">
        <v>0.16049945315348157</v>
      </c>
      <c r="X15" s="261">
        <v>0.13163135976824181</v>
      </c>
      <c r="Y15" s="212">
        <v>0.21216893148527749</v>
      </c>
      <c r="Z15" s="205">
        <v>0.20664217015146594</v>
      </c>
      <c r="AA15" s="211">
        <v>0.21114635251472633</v>
      </c>
      <c r="AB15" s="203">
        <v>0.3423399790136411</v>
      </c>
      <c r="AC15" s="204">
        <v>0.18493684702947139</v>
      </c>
      <c r="AD15" s="204">
        <v>0.18092139420580802</v>
      </c>
      <c r="AE15" s="204">
        <v>0.12177230046948356</v>
      </c>
      <c r="AF15" s="205">
        <v>0.11234089651355839</v>
      </c>
      <c r="AG15" s="212">
        <v>0.17998210405215401</v>
      </c>
      <c r="AH15" s="205">
        <v>0.17289246145186002</v>
      </c>
      <c r="AI15" s="211">
        <v>0.17864039725964409</v>
      </c>
      <c r="AJ15" s="203">
        <v>0.33102793599132097</v>
      </c>
      <c r="AK15" s="204">
        <v>0.14966512107161301</v>
      </c>
      <c r="AL15" s="204">
        <v>0.15623245893050899</v>
      </c>
      <c r="AM15" s="204">
        <v>0.101276161306789</v>
      </c>
      <c r="AN15" s="205">
        <v>9.3251088534107393E-2</v>
      </c>
      <c r="AO15" s="212">
        <v>0.15592980980138799</v>
      </c>
      <c r="AP15" s="205">
        <v>0.14221556886227499</v>
      </c>
      <c r="AQ15" s="211">
        <v>0.15326779184928699</v>
      </c>
      <c r="AR15" s="203">
        <v>0.30210739030023093</v>
      </c>
      <c r="AS15" s="204">
        <v>0.10554483242674154</v>
      </c>
      <c r="AT15" s="204">
        <v>0.11033358514571986</v>
      </c>
      <c r="AU15" s="204">
        <v>8.7079831932773105E-2</v>
      </c>
      <c r="AV15" s="205">
        <v>6.258603285307883E-2</v>
      </c>
      <c r="AW15" s="212">
        <v>0.11866528938554484</v>
      </c>
      <c r="AX15" s="205">
        <v>0.11390532544378699</v>
      </c>
      <c r="AY15" s="211">
        <v>0.11770139044908762</v>
      </c>
      <c r="AZ15" s="203">
        <v>0.29198380566801618</v>
      </c>
      <c r="BA15" s="204">
        <v>8.3872126436781616E-2</v>
      </c>
      <c r="BB15" s="204">
        <v>7.9376012965964346E-2</v>
      </c>
      <c r="BC15" s="204">
        <v>6.659012629161884E-2</v>
      </c>
      <c r="BD15" s="205">
        <v>4.8164491597033142E-2</v>
      </c>
      <c r="BE15" s="212">
        <v>9.3968468251289738E-2</v>
      </c>
      <c r="BF15" s="205">
        <v>0.10113739175390979</v>
      </c>
      <c r="BG15" s="211">
        <v>9.5498315790199531E-2</v>
      </c>
      <c r="BH15" s="329">
        <v>0.26653557382910265</v>
      </c>
      <c r="BI15" s="204">
        <v>7.1349963316214224E-2</v>
      </c>
      <c r="BJ15" s="204">
        <v>8.3187781794548943E-2</v>
      </c>
      <c r="BK15" s="204">
        <v>5.3440780405047177E-2</v>
      </c>
      <c r="BL15" s="205">
        <v>4.0309067212809538E-2</v>
      </c>
      <c r="BM15" s="212">
        <v>8.5723609071626697E-2</v>
      </c>
      <c r="BN15" s="205">
        <v>8.652266504411317E-2</v>
      </c>
      <c r="BO15" s="29">
        <v>8.5892569958185894E-2</v>
      </c>
    </row>
    <row r="16" spans="1:67" s="6" customFormat="1" x14ac:dyDescent="0.35">
      <c r="A16" s="3800"/>
      <c r="B16" s="3804"/>
      <c r="C16" s="824" t="s">
        <v>1408</v>
      </c>
      <c r="D16" s="129"/>
      <c r="E16" s="130"/>
      <c r="F16" s="130"/>
      <c r="G16" s="130"/>
      <c r="H16" s="131"/>
      <c r="I16" s="158"/>
      <c r="J16" s="159"/>
      <c r="K16" s="265"/>
      <c r="L16" s="129">
        <v>305</v>
      </c>
      <c r="M16" s="130">
        <v>437</v>
      </c>
      <c r="N16" s="130">
        <v>711</v>
      </c>
      <c r="O16" s="130">
        <v>210</v>
      </c>
      <c r="P16" s="131">
        <v>179</v>
      </c>
      <c r="Q16" s="158">
        <v>1842</v>
      </c>
      <c r="R16" s="159">
        <v>313</v>
      </c>
      <c r="S16" s="265">
        <v>2155</v>
      </c>
      <c r="T16" s="114">
        <v>259</v>
      </c>
      <c r="U16" s="115">
        <v>307</v>
      </c>
      <c r="V16" s="115">
        <v>627</v>
      </c>
      <c r="W16" s="115">
        <v>175</v>
      </c>
      <c r="X16" s="116">
        <v>138</v>
      </c>
      <c r="Y16" s="153">
        <v>1506</v>
      </c>
      <c r="Z16" s="138">
        <v>321</v>
      </c>
      <c r="AA16" s="9">
        <v>1827</v>
      </c>
      <c r="AB16" s="114">
        <v>222</v>
      </c>
      <c r="AC16" s="115">
        <v>254</v>
      </c>
      <c r="AD16" s="115">
        <v>520</v>
      </c>
      <c r="AE16" s="115">
        <v>136</v>
      </c>
      <c r="AF16" s="230">
        <v>119</v>
      </c>
      <c r="AG16" s="153">
        <v>1251</v>
      </c>
      <c r="AH16" s="138">
        <v>281</v>
      </c>
      <c r="AI16" s="146">
        <v>1532</v>
      </c>
      <c r="AJ16" s="114">
        <v>217</v>
      </c>
      <c r="AK16" s="115">
        <v>178</v>
      </c>
      <c r="AL16" s="115">
        <v>414</v>
      </c>
      <c r="AM16" s="115">
        <v>93</v>
      </c>
      <c r="AN16" s="230">
        <v>100</v>
      </c>
      <c r="AO16" s="153">
        <v>1002</v>
      </c>
      <c r="AP16" s="138">
        <v>219</v>
      </c>
      <c r="AQ16" s="146">
        <v>1221</v>
      </c>
      <c r="AR16" s="304"/>
      <c r="AS16" s="305"/>
      <c r="AT16" s="305"/>
      <c r="AU16" s="305"/>
      <c r="AV16" s="812"/>
      <c r="AW16" s="153">
        <v>789</v>
      </c>
      <c r="AX16" s="138">
        <v>183</v>
      </c>
      <c r="AY16" s="146">
        <v>981</v>
      </c>
      <c r="AZ16" s="304"/>
      <c r="BA16" s="305"/>
      <c r="BB16" s="305"/>
      <c r="BC16" s="305"/>
      <c r="BD16" s="812"/>
      <c r="BE16" s="153">
        <v>532</v>
      </c>
      <c r="BF16" s="138">
        <v>158</v>
      </c>
      <c r="BG16" s="1407">
        <v>690</v>
      </c>
      <c r="BH16" s="304"/>
      <c r="BI16" s="305"/>
      <c r="BJ16" s="305"/>
      <c r="BK16" s="305"/>
      <c r="BL16" s="812"/>
      <c r="BM16" s="153">
        <v>453</v>
      </c>
      <c r="BN16" s="138">
        <v>120</v>
      </c>
      <c r="BO16" s="1576">
        <v>573</v>
      </c>
    </row>
    <row r="17" spans="1:69" s="6" customFormat="1" ht="31" x14ac:dyDescent="0.35">
      <c r="A17" s="3800"/>
      <c r="B17" s="3804"/>
      <c r="C17" s="824" t="s">
        <v>1409</v>
      </c>
      <c r="D17" s="1191"/>
      <c r="E17" s="1192"/>
      <c r="F17" s="1192"/>
      <c r="G17" s="1192"/>
      <c r="H17" s="1193"/>
      <c r="I17" s="987"/>
      <c r="J17" s="1193"/>
      <c r="K17" s="1852"/>
      <c r="L17" s="1191">
        <v>0.37423312883435583</v>
      </c>
      <c r="M17" s="1192">
        <v>0.28998009289980092</v>
      </c>
      <c r="N17" s="1192">
        <v>0.27127050743990844</v>
      </c>
      <c r="O17" s="1192">
        <v>0.22580645161290322</v>
      </c>
      <c r="P17" s="1193">
        <v>0.18861959957850369</v>
      </c>
      <c r="Q17" s="987">
        <v>0.27000879507475811</v>
      </c>
      <c r="R17" s="1193">
        <v>0.24376947040498442</v>
      </c>
      <c r="S17" s="1852">
        <v>0.26621371216800493</v>
      </c>
      <c r="T17" s="1191">
        <v>0.38370370370370366</v>
      </c>
      <c r="U17" s="1192">
        <v>0.25330033003300334</v>
      </c>
      <c r="V17" s="1192">
        <v>0.24096848578016905</v>
      </c>
      <c r="W17" s="1192">
        <v>0.18440463645943095</v>
      </c>
      <c r="X17" s="1193">
        <v>0.14870689655172409</v>
      </c>
      <c r="Y17" s="1002">
        <v>0.23656927426955701</v>
      </c>
      <c r="Z17" s="985">
        <v>0.23143475126171592</v>
      </c>
      <c r="AA17" s="1022">
        <v>0.23565071585192829</v>
      </c>
      <c r="AB17" s="1001">
        <v>0.35238095238095241</v>
      </c>
      <c r="AC17" s="982">
        <v>0.22202797202797203</v>
      </c>
      <c r="AD17" s="982">
        <v>0.20933977455716588</v>
      </c>
      <c r="AE17" s="982">
        <v>0.15212527964205816</v>
      </c>
      <c r="AF17" s="985">
        <v>0.12768240343347639</v>
      </c>
      <c r="AG17" s="1002">
        <v>0.20562130177514792</v>
      </c>
      <c r="AH17" s="985">
        <v>0.19929078014184398</v>
      </c>
      <c r="AI17" s="1022">
        <v>0.20443021083533494</v>
      </c>
      <c r="AJ17" s="1001">
        <v>0.33800000000000002</v>
      </c>
      <c r="AK17" s="982">
        <v>0.17499999999999999</v>
      </c>
      <c r="AL17" s="982">
        <v>0.17699999999999999</v>
      </c>
      <c r="AM17" s="982">
        <v>0.11200000000000002</v>
      </c>
      <c r="AN17" s="985">
        <v>0.109</v>
      </c>
      <c r="AO17" s="1002">
        <v>0.17399999999999999</v>
      </c>
      <c r="AP17" s="985">
        <v>0.16400000000000003</v>
      </c>
      <c r="AQ17" s="1022">
        <v>0.17243327213670387</v>
      </c>
      <c r="AR17" s="1853"/>
      <c r="AS17" s="1854"/>
      <c r="AT17" s="1854"/>
      <c r="AU17" s="1854"/>
      <c r="AV17" s="1855"/>
      <c r="AW17" s="1002">
        <v>0.14734121122599705</v>
      </c>
      <c r="AX17" s="985">
        <v>0.13616071428571427</v>
      </c>
      <c r="AY17" s="1022">
        <v>0.14693327342170301</v>
      </c>
      <c r="AZ17" s="1853"/>
      <c r="BA17" s="1854"/>
      <c r="BB17" s="1854"/>
      <c r="BC17" s="1854"/>
      <c r="BD17" s="1855"/>
      <c r="BE17" s="1002">
        <v>0.10199999999999998</v>
      </c>
      <c r="BF17" s="985">
        <v>0.11</v>
      </c>
      <c r="BG17" s="1852">
        <v>0.10355695632597929</v>
      </c>
      <c r="BH17" s="1856"/>
      <c r="BI17" s="1854"/>
      <c r="BJ17" s="1854"/>
      <c r="BK17" s="1854"/>
      <c r="BL17" s="1855"/>
      <c r="BM17" s="1002">
        <v>8.7999999999999995E-2</v>
      </c>
      <c r="BN17" s="985">
        <v>0.09</v>
      </c>
      <c r="BO17" s="1857">
        <v>8.8412282055238392E-2</v>
      </c>
    </row>
    <row r="18" spans="1:69" s="6" customFormat="1" x14ac:dyDescent="0.35">
      <c r="A18" s="3800"/>
      <c r="B18" s="3804" t="s">
        <v>1757</v>
      </c>
      <c r="C18" s="835" t="s">
        <v>1411</v>
      </c>
      <c r="D18" s="129"/>
      <c r="E18" s="130"/>
      <c r="F18" s="130"/>
      <c r="G18" s="130"/>
      <c r="H18" s="131"/>
      <c r="I18" s="158"/>
      <c r="J18" s="159"/>
      <c r="K18" s="265"/>
      <c r="L18" s="129">
        <v>490.33333333333331</v>
      </c>
      <c r="M18" s="130">
        <v>978.91666666666663</v>
      </c>
      <c r="N18" s="130">
        <v>1942.1666666666667</v>
      </c>
      <c r="O18" s="130">
        <v>742.5</v>
      </c>
      <c r="P18" s="131">
        <v>754.33333333333337</v>
      </c>
      <c r="Q18" s="158">
        <v>4908.25</v>
      </c>
      <c r="R18" s="159">
        <v>1021</v>
      </c>
      <c r="S18" s="265">
        <v>5929.25</v>
      </c>
      <c r="T18" s="114">
        <v>401.91666666666669</v>
      </c>
      <c r="U18" s="115">
        <v>894</v>
      </c>
      <c r="V18" s="115">
        <v>1973.3333333333333</v>
      </c>
      <c r="W18" s="115">
        <v>767.58333333333337</v>
      </c>
      <c r="X18" s="116">
        <v>799.33333333333337</v>
      </c>
      <c r="Y18" s="153">
        <v>4836.166666666667</v>
      </c>
      <c r="Z18" s="138">
        <v>1112.8333333333333</v>
      </c>
      <c r="AA18" s="9">
        <v>5949</v>
      </c>
      <c r="AB18" s="114">
        <v>417.83333333333331</v>
      </c>
      <c r="AC18" s="115">
        <v>871.16666666666663</v>
      </c>
      <c r="AD18" s="115">
        <v>1972</v>
      </c>
      <c r="AE18" s="115">
        <v>748.25</v>
      </c>
      <c r="AF18" s="230">
        <v>802</v>
      </c>
      <c r="AG18" s="153">
        <v>4811.25</v>
      </c>
      <c r="AH18" s="138">
        <v>1143.3333333333333</v>
      </c>
      <c r="AI18" s="146">
        <v>5954.583333333333</v>
      </c>
      <c r="AJ18" s="114">
        <v>411.08333333333337</v>
      </c>
      <c r="AK18" s="115">
        <v>825.25</v>
      </c>
      <c r="AL18" s="115">
        <v>1878.9999999999998</v>
      </c>
      <c r="AM18" s="115">
        <v>733.58333333333337</v>
      </c>
      <c r="AN18" s="230">
        <v>833</v>
      </c>
      <c r="AO18" s="153">
        <v>4681.9166666666661</v>
      </c>
      <c r="AP18" s="138">
        <v>1146</v>
      </c>
      <c r="AQ18" s="146">
        <v>5827.9166666666661</v>
      </c>
      <c r="AR18" s="114">
        <v>402.91666666666674</v>
      </c>
      <c r="AS18" s="115">
        <v>849.58333333333337</v>
      </c>
      <c r="AT18" s="115">
        <v>1864.6666666666665</v>
      </c>
      <c r="AU18" s="115">
        <v>724.25</v>
      </c>
      <c r="AV18" s="230">
        <v>851.25</v>
      </c>
      <c r="AW18" s="153">
        <v>4692.6666666666661</v>
      </c>
      <c r="AX18" s="138">
        <v>1198</v>
      </c>
      <c r="AY18" s="146">
        <v>5890.6666666666661</v>
      </c>
      <c r="AZ18" s="114">
        <v>364.33333333333331</v>
      </c>
      <c r="BA18" s="115">
        <v>850.16666666666674</v>
      </c>
      <c r="BB18" s="115">
        <v>1893.4166666666667</v>
      </c>
      <c r="BC18" s="115">
        <v>745.25</v>
      </c>
      <c r="BD18" s="230">
        <v>844.83333333333337</v>
      </c>
      <c r="BE18" s="153">
        <v>4698</v>
      </c>
      <c r="BF18" s="138">
        <v>1264.4545454545455</v>
      </c>
      <c r="BG18" s="146">
        <v>5962.454545454546</v>
      </c>
      <c r="BH18" s="114">
        <v>341.91666666666669</v>
      </c>
      <c r="BI18" s="115">
        <v>843.83333333333326</v>
      </c>
      <c r="BJ18" s="115">
        <v>1880.9166666666665</v>
      </c>
      <c r="BK18" s="115">
        <v>743.91666666666663</v>
      </c>
      <c r="BL18" s="230">
        <v>859.08333333333337</v>
      </c>
      <c r="BM18" s="153">
        <v>4669.6666666666661</v>
      </c>
      <c r="BN18" s="138">
        <v>1251.0833333333333</v>
      </c>
      <c r="BO18" s="13">
        <v>5920.7499999999991</v>
      </c>
    </row>
    <row r="19" spans="1:69" s="43" customFormat="1" ht="31" x14ac:dyDescent="0.35">
      <c r="A19" s="3800"/>
      <c r="B19" s="3804"/>
      <c r="C19" s="824" t="s">
        <v>1412</v>
      </c>
      <c r="D19" s="321"/>
      <c r="E19" s="322"/>
      <c r="F19" s="322"/>
      <c r="G19" s="322"/>
      <c r="H19" s="261"/>
      <c r="I19" s="276"/>
      <c r="J19" s="261"/>
      <c r="K19" s="253"/>
      <c r="L19" s="321">
        <v>0.62943945228925968</v>
      </c>
      <c r="M19" s="322">
        <v>0.71484208604637001</v>
      </c>
      <c r="N19" s="322">
        <v>0.7548502024291498</v>
      </c>
      <c r="O19" s="322">
        <v>0.80277502477700691</v>
      </c>
      <c r="P19" s="261">
        <v>0.83282730701996499</v>
      </c>
      <c r="Q19" s="276">
        <v>0.74912240537240538</v>
      </c>
      <c r="R19" s="261">
        <v>0.76364996260284224</v>
      </c>
      <c r="S19" s="253">
        <v>0.75158448472556716</v>
      </c>
      <c r="T19" s="321">
        <v>0.62128043282236256</v>
      </c>
      <c r="U19" s="322">
        <v>0.77452891487979203</v>
      </c>
      <c r="V19" s="322">
        <v>0.7885185308514534</v>
      </c>
      <c r="W19" s="322">
        <v>0.83950054684651843</v>
      </c>
      <c r="X19" s="261">
        <v>0.86836864023175819</v>
      </c>
      <c r="Y19" s="212">
        <v>0.78783106851472251</v>
      </c>
      <c r="Z19" s="205">
        <v>0.79341690927455288</v>
      </c>
      <c r="AA19" s="211">
        <v>0.78893100666394067</v>
      </c>
      <c r="AB19" s="321">
        <v>0.65766002098635878</v>
      </c>
      <c r="AC19" s="322">
        <v>0.81506315297052867</v>
      </c>
      <c r="AD19" s="322">
        <v>0.81907860579419189</v>
      </c>
      <c r="AE19" s="322">
        <v>0.87822769953051638</v>
      </c>
      <c r="AF19" s="261">
        <v>0.88765910348644161</v>
      </c>
      <c r="AG19" s="212">
        <v>0.82001789594784613</v>
      </c>
      <c r="AH19" s="205">
        <v>0.82710753854814001</v>
      </c>
      <c r="AI19" s="253">
        <v>0.8213596027403558</v>
      </c>
      <c r="AJ19" s="321">
        <v>0.66897206400867903</v>
      </c>
      <c r="AK19" s="322">
        <v>0.85033487892838711</v>
      </c>
      <c r="AL19" s="322">
        <v>0.84376754106949103</v>
      </c>
      <c r="AM19" s="322">
        <v>0.89872383869321093</v>
      </c>
      <c r="AN19" s="261">
        <v>0.90674891146589265</v>
      </c>
      <c r="AO19" s="276">
        <v>0.84407019019861196</v>
      </c>
      <c r="AP19" s="261">
        <v>0.85778443113772496</v>
      </c>
      <c r="AQ19" s="253">
        <v>0.84673220815071304</v>
      </c>
      <c r="AR19" s="321">
        <v>0.69789260969976907</v>
      </c>
      <c r="AS19" s="322">
        <v>0.89445516757325849</v>
      </c>
      <c r="AT19" s="322">
        <v>0.88966641485428011</v>
      </c>
      <c r="AU19" s="322">
        <v>0.91292016806722687</v>
      </c>
      <c r="AV19" s="261">
        <v>0.93741396714692116</v>
      </c>
      <c r="AW19" s="276">
        <v>0.88133471061445523</v>
      </c>
      <c r="AX19" s="261">
        <v>0.88609467455621305</v>
      </c>
      <c r="AY19" s="253">
        <v>0.88229860955091244</v>
      </c>
      <c r="AZ19" s="321">
        <v>0.70801619433198382</v>
      </c>
      <c r="BA19" s="322">
        <v>0.91612787356321834</v>
      </c>
      <c r="BB19" s="322">
        <v>0.92062398703403558</v>
      </c>
      <c r="BC19" s="322">
        <v>0.93340987370838124</v>
      </c>
      <c r="BD19" s="261">
        <v>0.95183550840296693</v>
      </c>
      <c r="BE19" s="276">
        <v>0.90603153174871021</v>
      </c>
      <c r="BF19" s="261">
        <v>0.89886260824609021</v>
      </c>
      <c r="BG19" s="253">
        <v>0.90450168420980048</v>
      </c>
      <c r="BH19" s="330">
        <v>0.73346442617089735</v>
      </c>
      <c r="BI19" s="322">
        <v>0.92865003668378576</v>
      </c>
      <c r="BJ19" s="322">
        <v>0.916812218205451</v>
      </c>
      <c r="BK19" s="322">
        <v>0.94655921959495293</v>
      </c>
      <c r="BL19" s="261">
        <v>0.95969093278719042</v>
      </c>
      <c r="BM19" s="276">
        <v>0.91427639092837321</v>
      </c>
      <c r="BN19" s="261">
        <v>0.9134773349558869</v>
      </c>
      <c r="BO19" s="280">
        <v>0.91410743004181416</v>
      </c>
    </row>
    <row r="20" spans="1:69" s="43" customFormat="1" x14ac:dyDescent="0.35">
      <c r="A20" s="3800"/>
      <c r="B20" s="3804"/>
      <c r="C20" s="824" t="s">
        <v>1413</v>
      </c>
      <c r="D20" s="129"/>
      <c r="E20" s="130"/>
      <c r="F20" s="130"/>
      <c r="G20" s="130"/>
      <c r="H20" s="131"/>
      <c r="I20" s="158"/>
      <c r="J20" s="159"/>
      <c r="K20" s="265"/>
      <c r="L20" s="129">
        <v>510</v>
      </c>
      <c r="M20" s="130">
        <v>1070</v>
      </c>
      <c r="N20" s="130">
        <v>1910</v>
      </c>
      <c r="O20" s="130">
        <v>720</v>
      </c>
      <c r="P20" s="131">
        <v>770</v>
      </c>
      <c r="Q20" s="158">
        <v>4980</v>
      </c>
      <c r="R20" s="159">
        <v>960</v>
      </c>
      <c r="S20" s="265">
        <v>5940</v>
      </c>
      <c r="T20" s="129">
        <v>416</v>
      </c>
      <c r="U20" s="130">
        <v>905</v>
      </c>
      <c r="V20" s="130">
        <v>1975</v>
      </c>
      <c r="W20" s="130">
        <v>774</v>
      </c>
      <c r="X20" s="131">
        <v>790</v>
      </c>
      <c r="Y20" s="153">
        <v>4860</v>
      </c>
      <c r="Z20" s="138">
        <v>1066</v>
      </c>
      <c r="AA20" s="9">
        <v>5926</v>
      </c>
      <c r="AB20" s="129">
        <v>408</v>
      </c>
      <c r="AC20" s="130">
        <v>890</v>
      </c>
      <c r="AD20" s="130">
        <v>1964</v>
      </c>
      <c r="AE20" s="130">
        <v>758</v>
      </c>
      <c r="AF20" s="245">
        <v>813</v>
      </c>
      <c r="AG20" s="153">
        <v>4833</v>
      </c>
      <c r="AH20" s="138">
        <v>1129</v>
      </c>
      <c r="AI20" s="267">
        <v>5962</v>
      </c>
      <c r="AJ20" s="129">
        <v>428</v>
      </c>
      <c r="AK20" s="130">
        <v>840</v>
      </c>
      <c r="AL20" s="130">
        <v>1928</v>
      </c>
      <c r="AM20" s="130">
        <v>740</v>
      </c>
      <c r="AN20" s="245">
        <v>814</v>
      </c>
      <c r="AO20" s="158">
        <v>4750</v>
      </c>
      <c r="AP20" s="275"/>
      <c r="AQ20" s="272"/>
      <c r="AR20" s="304"/>
      <c r="AS20" s="305"/>
      <c r="AT20" s="305"/>
      <c r="AU20" s="305"/>
      <c r="AV20" s="812"/>
      <c r="AW20" s="274"/>
      <c r="AX20" s="275"/>
      <c r="AY20" s="272"/>
      <c r="AZ20" s="304"/>
      <c r="BA20" s="305"/>
      <c r="BB20" s="305"/>
      <c r="BC20" s="305"/>
      <c r="BD20" s="812"/>
      <c r="BE20" s="274"/>
      <c r="BF20" s="275"/>
      <c r="BG20" s="272"/>
      <c r="BH20" s="304"/>
      <c r="BI20" s="305"/>
      <c r="BJ20" s="305"/>
      <c r="BK20" s="305"/>
      <c r="BL20" s="812"/>
      <c r="BM20" s="274"/>
      <c r="BN20" s="275"/>
      <c r="BO20" s="279"/>
    </row>
    <row r="21" spans="1:69" s="6" customFormat="1" ht="31" x14ac:dyDescent="0.35">
      <c r="A21" s="3800"/>
      <c r="B21" s="3804"/>
      <c r="C21" s="803" t="s">
        <v>1414</v>
      </c>
      <c r="D21" s="321"/>
      <c r="E21" s="322"/>
      <c r="F21" s="322"/>
      <c r="G21" s="322"/>
      <c r="H21" s="261"/>
      <c r="I21" s="276"/>
      <c r="J21" s="261"/>
      <c r="K21" s="253"/>
      <c r="L21" s="321">
        <v>0.62576687116564411</v>
      </c>
      <c r="M21" s="322">
        <v>0.71001990710019913</v>
      </c>
      <c r="N21" s="322">
        <v>0.72872949256009156</v>
      </c>
      <c r="O21" s="322">
        <v>0.77419354838709675</v>
      </c>
      <c r="P21" s="261">
        <v>0.81138040042149628</v>
      </c>
      <c r="Q21" s="276">
        <v>0.72999120492524194</v>
      </c>
      <c r="R21" s="261">
        <v>0.75623052959501558</v>
      </c>
      <c r="S21" s="253">
        <v>0.73378628783199507</v>
      </c>
      <c r="T21" s="321">
        <v>0.61629629629629634</v>
      </c>
      <c r="U21" s="322">
        <v>0.74669966996699666</v>
      </c>
      <c r="V21" s="322">
        <v>0.75903151421983095</v>
      </c>
      <c r="W21" s="322">
        <v>0.81559536354056905</v>
      </c>
      <c r="X21" s="261">
        <v>0.85129310344827591</v>
      </c>
      <c r="Y21" s="276">
        <v>0.76343072573044302</v>
      </c>
      <c r="Z21" s="205">
        <v>0.76856524873828402</v>
      </c>
      <c r="AA21" s="1336">
        <v>0.76434928414807168</v>
      </c>
      <c r="AB21" s="321">
        <v>0.64761904761904765</v>
      </c>
      <c r="AC21" s="322">
        <v>0.77797202797202802</v>
      </c>
      <c r="AD21" s="322">
        <v>0.7906602254428341</v>
      </c>
      <c r="AE21" s="322">
        <v>0.84787472035794187</v>
      </c>
      <c r="AF21" s="261">
        <v>0.87231759656652363</v>
      </c>
      <c r="AG21" s="276">
        <v>0.79437869822485208</v>
      </c>
      <c r="AH21" s="205">
        <v>0.80070921985815602</v>
      </c>
      <c r="AI21" s="268">
        <v>0.79556978916466503</v>
      </c>
      <c r="AJ21" s="321">
        <v>0.66356589147286826</v>
      </c>
      <c r="AK21" s="322">
        <v>0.825147347740668</v>
      </c>
      <c r="AL21" s="322">
        <v>0.82322801024765158</v>
      </c>
      <c r="AM21" s="322">
        <v>0.88835534213685474</v>
      </c>
      <c r="AN21" s="261">
        <v>0.89059080962800874</v>
      </c>
      <c r="AO21" s="276">
        <v>0.82579972183588313</v>
      </c>
      <c r="AP21" s="275"/>
      <c r="AQ21" s="272"/>
      <c r="AR21" s="304"/>
      <c r="AS21" s="305"/>
      <c r="AT21" s="305"/>
      <c r="AU21" s="305"/>
      <c r="AV21" s="306"/>
      <c r="AW21" s="274"/>
      <c r="AX21" s="275"/>
      <c r="AY21" s="272"/>
      <c r="AZ21" s="304"/>
      <c r="BA21" s="305"/>
      <c r="BB21" s="305"/>
      <c r="BC21" s="305"/>
      <c r="BD21" s="306"/>
      <c r="BE21" s="274"/>
      <c r="BF21" s="275"/>
      <c r="BG21" s="272"/>
      <c r="BH21" s="328"/>
      <c r="BI21" s="305"/>
      <c r="BJ21" s="305"/>
      <c r="BK21" s="305"/>
      <c r="BL21" s="306"/>
      <c r="BM21" s="274"/>
      <c r="BN21" s="275"/>
      <c r="BO21" s="279"/>
    </row>
    <row r="22" spans="1:69" s="6" customFormat="1" x14ac:dyDescent="0.35">
      <c r="A22" s="3800"/>
      <c r="B22" s="3835" t="s">
        <v>1398</v>
      </c>
      <c r="C22" s="833" t="s">
        <v>1401</v>
      </c>
      <c r="D22" s="644"/>
      <c r="E22" s="645"/>
      <c r="F22" s="645"/>
      <c r="G22" s="645"/>
      <c r="H22" s="648"/>
      <c r="I22" s="1858"/>
      <c r="J22" s="1859"/>
      <c r="K22" s="1860"/>
      <c r="L22" s="644">
        <v>779</v>
      </c>
      <c r="M22" s="645">
        <v>1369.4166666666665</v>
      </c>
      <c r="N22" s="645">
        <v>2572.916666666667</v>
      </c>
      <c r="O22" s="645">
        <v>924.91666666666663</v>
      </c>
      <c r="P22" s="648">
        <v>905.75</v>
      </c>
      <c r="Q22" s="1858">
        <v>6552.0000000000009</v>
      </c>
      <c r="R22" s="1859">
        <v>1337</v>
      </c>
      <c r="S22" s="1860">
        <v>7889.0000000000009</v>
      </c>
      <c r="T22" s="834">
        <v>646.91666666666663</v>
      </c>
      <c r="U22" s="825">
        <v>1154.25</v>
      </c>
      <c r="V22" s="825">
        <v>2502.5833333333335</v>
      </c>
      <c r="W22" s="825">
        <v>914.33333333333337</v>
      </c>
      <c r="X22" s="1084">
        <v>920.5</v>
      </c>
      <c r="Y22" s="827">
        <v>6138.583333333333</v>
      </c>
      <c r="Z22" s="828">
        <v>1402</v>
      </c>
      <c r="AA22" s="1405">
        <v>7540.583333333333</v>
      </c>
      <c r="AB22" s="834">
        <v>635.33333333333337</v>
      </c>
      <c r="AC22" s="825">
        <v>1068.8333333333333</v>
      </c>
      <c r="AD22" s="825">
        <v>2407.5833333333335</v>
      </c>
      <c r="AE22" s="825">
        <v>852</v>
      </c>
      <c r="AF22" s="826">
        <v>903.5</v>
      </c>
      <c r="AG22" s="827">
        <v>5867.25</v>
      </c>
      <c r="AH22" s="828">
        <v>1382.4166666666667</v>
      </c>
      <c r="AI22" s="831">
        <v>7249.666666666667</v>
      </c>
      <c r="AJ22" s="834">
        <v>614.5</v>
      </c>
      <c r="AK22" s="825">
        <v>970.5</v>
      </c>
      <c r="AL22" s="825">
        <v>2226.9166666666665</v>
      </c>
      <c r="AM22" s="825">
        <v>816.25</v>
      </c>
      <c r="AN22" s="826">
        <v>918.66666666666663</v>
      </c>
      <c r="AO22" s="827">
        <v>5546.833333333333</v>
      </c>
      <c r="AP22" s="828">
        <v>1336</v>
      </c>
      <c r="AQ22" s="831">
        <v>6882.833333333333</v>
      </c>
      <c r="AR22" s="834">
        <v>577.33333333333337</v>
      </c>
      <c r="AS22" s="825">
        <v>949.83333333333337</v>
      </c>
      <c r="AT22" s="825">
        <v>2095.9166666666665</v>
      </c>
      <c r="AU22" s="825">
        <v>793.33333333333337</v>
      </c>
      <c r="AV22" s="826">
        <v>908.08333333333337</v>
      </c>
      <c r="AW22" s="827">
        <v>5324.4999999999991</v>
      </c>
      <c r="AX22" s="828">
        <v>1352</v>
      </c>
      <c r="AY22" s="831">
        <v>6676.4999999999991</v>
      </c>
      <c r="AZ22" s="834">
        <v>514.58333333333337</v>
      </c>
      <c r="BA22" s="825">
        <v>928</v>
      </c>
      <c r="BB22" s="825">
        <v>2056.6666666666665</v>
      </c>
      <c r="BC22" s="825">
        <v>798.41666666666663</v>
      </c>
      <c r="BD22" s="826">
        <v>887.58333333333337</v>
      </c>
      <c r="BE22" s="827">
        <v>5185.25</v>
      </c>
      <c r="BF22" s="828">
        <v>1406.7272727272727</v>
      </c>
      <c r="BG22" s="831">
        <v>6591.977272727273</v>
      </c>
      <c r="BH22" s="834">
        <v>466.16666666666663</v>
      </c>
      <c r="BI22" s="825">
        <v>908.66666666666674</v>
      </c>
      <c r="BJ22" s="825">
        <v>2051.583333333333</v>
      </c>
      <c r="BK22" s="825">
        <v>785.91666666666674</v>
      </c>
      <c r="BL22" s="826">
        <v>895.16666666666663</v>
      </c>
      <c r="BM22" s="827">
        <v>5107.5</v>
      </c>
      <c r="BN22" s="828">
        <v>1369.5833333333335</v>
      </c>
      <c r="BO22" s="649">
        <v>6477.0833333333339</v>
      </c>
    </row>
    <row r="23" spans="1:69" s="6" customFormat="1" ht="31" x14ac:dyDescent="0.35">
      <c r="A23" s="3800"/>
      <c r="B23" s="3835"/>
      <c r="C23" s="824" t="s">
        <v>1402</v>
      </c>
      <c r="D23" s="321"/>
      <c r="E23" s="322"/>
      <c r="F23" s="322"/>
      <c r="G23" s="322"/>
      <c r="H23" s="261"/>
      <c r="I23" s="276"/>
      <c r="J23" s="261"/>
      <c r="K23" s="253"/>
      <c r="L23" s="321">
        <v>0.19234172136375793</v>
      </c>
      <c r="M23" s="322">
        <v>0.18172295879877287</v>
      </c>
      <c r="N23" s="322">
        <v>0.29633077713046235</v>
      </c>
      <c r="O23" s="322">
        <v>0.35807996355643507</v>
      </c>
      <c r="P23" s="261">
        <v>0.3218918438666114</v>
      </c>
      <c r="Q23" s="276">
        <v>0.25528704158184462</v>
      </c>
      <c r="R23" s="261">
        <v>0.69782608695652171</v>
      </c>
      <c r="S23" s="253">
        <v>0.29156222696993822</v>
      </c>
      <c r="T23" s="321">
        <v>0.12544843411654438</v>
      </c>
      <c r="U23" s="322">
        <v>0.15055650798467976</v>
      </c>
      <c r="V23" s="322">
        <v>0.27457165322654381</v>
      </c>
      <c r="W23" s="322">
        <v>0.3435906348691885</v>
      </c>
      <c r="X23" s="261">
        <v>0.29671215214354785</v>
      </c>
      <c r="Y23" s="212">
        <v>0.22159882000877032</v>
      </c>
      <c r="Z23" s="205">
        <v>0.69999999999999984</v>
      </c>
      <c r="AA23" s="211">
        <v>0.25385107427955622</v>
      </c>
      <c r="AB23" s="203">
        <v>7.8269528883961118E-2</v>
      </c>
      <c r="AC23" s="204">
        <v>0.14242045258079605</v>
      </c>
      <c r="AD23" s="204">
        <v>0.28469368650289217</v>
      </c>
      <c r="AE23" s="204">
        <v>0.39418697586799978</v>
      </c>
      <c r="AF23" s="205">
        <v>0.30285762172127711</v>
      </c>
      <c r="AG23" s="212">
        <v>0.20077208582769274</v>
      </c>
      <c r="AH23" s="205">
        <v>0.72652364147950999</v>
      </c>
      <c r="AI23" s="211">
        <v>0.23291027921015262</v>
      </c>
      <c r="AJ23" s="203">
        <v>8.2969717809508195E-2</v>
      </c>
      <c r="AK23" s="204">
        <v>0.14757601332481302</v>
      </c>
      <c r="AL23" s="204">
        <v>0.310608462843666</v>
      </c>
      <c r="AM23" s="204">
        <v>0.38399100682477294</v>
      </c>
      <c r="AN23" s="205">
        <v>0.499162327371519</v>
      </c>
      <c r="AO23" s="212">
        <v>0.220828936135156</v>
      </c>
      <c r="AP23" s="205">
        <v>0.71329418045915605</v>
      </c>
      <c r="AQ23" s="211">
        <v>0.25500252502305598</v>
      </c>
      <c r="AR23" s="203">
        <v>0.15726047357752673</v>
      </c>
      <c r="AS23" s="204">
        <v>0.14758924083117839</v>
      </c>
      <c r="AT23" s="204">
        <v>0.30113265989689336</v>
      </c>
      <c r="AU23" s="204">
        <v>0.41436421404401325</v>
      </c>
      <c r="AV23" s="205">
        <v>0.37896437178474102</v>
      </c>
      <c r="AW23" s="212">
        <v>0.24906725562693996</v>
      </c>
      <c r="AX23" s="205">
        <v>0.72299465240641714</v>
      </c>
      <c r="AY23" s="211">
        <v>0.28718896000706645</v>
      </c>
      <c r="AZ23" s="203">
        <v>0.16797099202171795</v>
      </c>
      <c r="BA23" s="204">
        <v>0.13812848565704366</v>
      </c>
      <c r="BB23" s="204">
        <v>0.23869002892850985</v>
      </c>
      <c r="BC23" s="204">
        <v>0.38337254809050181</v>
      </c>
      <c r="BD23" s="205">
        <v>0.33708370471037052</v>
      </c>
      <c r="BE23" s="212">
        <v>0.22433257299043205</v>
      </c>
      <c r="BF23" s="205">
        <v>0.70030774800868945</v>
      </c>
      <c r="BG23" s="211">
        <v>0.26238973692804102</v>
      </c>
      <c r="BH23" s="329">
        <v>9.1271006689508882E-2</v>
      </c>
      <c r="BI23" s="204">
        <v>0.1779083047805515</v>
      </c>
      <c r="BJ23" s="204">
        <v>0.40168053516071134</v>
      </c>
      <c r="BK23" s="204">
        <v>0.15387502039484419</v>
      </c>
      <c r="BL23" s="205">
        <v>0.17526513297438406</v>
      </c>
      <c r="BM23" s="212">
        <v>0.26269999999999999</v>
      </c>
      <c r="BN23" s="205">
        <v>0.68665134739920619</v>
      </c>
      <c r="BO23" s="29">
        <v>0.30216726466500848</v>
      </c>
    </row>
    <row r="24" spans="1:69" s="6" customFormat="1" x14ac:dyDescent="0.35">
      <c r="A24" s="3800"/>
      <c r="B24" s="3835"/>
      <c r="C24" s="824" t="s">
        <v>1403</v>
      </c>
      <c r="D24" s="129"/>
      <c r="E24" s="130"/>
      <c r="F24" s="130"/>
      <c r="G24" s="130"/>
      <c r="H24" s="131"/>
      <c r="I24" s="158"/>
      <c r="J24" s="159"/>
      <c r="K24" s="265"/>
      <c r="L24" s="129">
        <v>815</v>
      </c>
      <c r="M24" s="130">
        <v>1507</v>
      </c>
      <c r="N24" s="130">
        <v>2621</v>
      </c>
      <c r="O24" s="130">
        <v>930</v>
      </c>
      <c r="P24" s="131">
        <v>949</v>
      </c>
      <c r="Q24" s="158">
        <v>6822</v>
      </c>
      <c r="R24" s="159">
        <v>1273</v>
      </c>
      <c r="S24" s="265">
        <v>8095</v>
      </c>
      <c r="T24" s="114">
        <v>675</v>
      </c>
      <c r="U24" s="115">
        <v>1212</v>
      </c>
      <c r="V24" s="115">
        <v>2602</v>
      </c>
      <c r="W24" s="130">
        <v>949</v>
      </c>
      <c r="X24" s="116">
        <v>928</v>
      </c>
      <c r="Y24" s="153">
        <v>6366</v>
      </c>
      <c r="Z24" s="138">
        <v>1387</v>
      </c>
      <c r="AA24" s="9">
        <v>7753</v>
      </c>
      <c r="AB24" s="114">
        <v>630</v>
      </c>
      <c r="AC24" s="115">
        <v>1144</v>
      </c>
      <c r="AD24" s="115">
        <v>2484</v>
      </c>
      <c r="AE24" s="115">
        <v>894</v>
      </c>
      <c r="AF24" s="230">
        <v>932</v>
      </c>
      <c r="AG24" s="153">
        <v>6084</v>
      </c>
      <c r="AH24" s="138">
        <v>1410</v>
      </c>
      <c r="AI24" s="267">
        <v>7494</v>
      </c>
      <c r="AJ24" s="114">
        <v>642</v>
      </c>
      <c r="AK24" s="115">
        <v>914</v>
      </c>
      <c r="AL24" s="115">
        <v>2341</v>
      </c>
      <c r="AM24" s="115">
        <v>833</v>
      </c>
      <c r="AN24" s="230">
        <v>914</v>
      </c>
      <c r="AO24" s="153">
        <v>5748</v>
      </c>
      <c r="AP24" s="138">
        <v>1333</v>
      </c>
      <c r="AQ24" s="283">
        <v>7081</v>
      </c>
      <c r="AR24" s="304"/>
      <c r="AS24" s="305"/>
      <c r="AT24" s="305"/>
      <c r="AU24" s="305"/>
      <c r="AV24" s="812"/>
      <c r="AW24" s="153">
        <v>5416</v>
      </c>
      <c r="AX24" s="138">
        <v>1344</v>
      </c>
      <c r="AY24" s="283">
        <v>6760</v>
      </c>
      <c r="AZ24" s="304"/>
      <c r="BA24" s="305"/>
      <c r="BB24" s="305"/>
      <c r="BC24" s="305"/>
      <c r="BD24" s="812"/>
      <c r="BE24" s="153">
        <v>5237</v>
      </c>
      <c r="BF24" s="138">
        <v>1426</v>
      </c>
      <c r="BG24" s="283">
        <v>6663</v>
      </c>
      <c r="BH24" s="304"/>
      <c r="BI24" s="305"/>
      <c r="BJ24" s="305"/>
      <c r="BK24" s="305"/>
      <c r="BL24" s="812"/>
      <c r="BM24" s="153">
        <v>5145</v>
      </c>
      <c r="BN24" s="138">
        <v>1336</v>
      </c>
      <c r="BO24" s="284">
        <v>6481</v>
      </c>
    </row>
    <row r="25" spans="1:69" s="43" customFormat="1" ht="31" x14ac:dyDescent="0.35">
      <c r="A25" s="3800"/>
      <c r="B25" s="3836"/>
      <c r="C25" s="803" t="s">
        <v>1404</v>
      </c>
      <c r="D25" s="321"/>
      <c r="E25" s="322"/>
      <c r="F25" s="322"/>
      <c r="G25" s="322"/>
      <c r="H25" s="261"/>
      <c r="I25" s="276"/>
      <c r="J25" s="261"/>
      <c r="K25" s="253"/>
      <c r="L25" s="321">
        <v>0.13587862620873625</v>
      </c>
      <c r="M25" s="322">
        <v>0.19544573819349517</v>
      </c>
      <c r="N25" s="322">
        <v>0.29148131672597866</v>
      </c>
      <c r="O25" s="322">
        <v>0.37514673077776395</v>
      </c>
      <c r="P25" s="261">
        <v>0.32917100242802638</v>
      </c>
      <c r="Q25" s="276">
        <v>0.24309926981132546</v>
      </c>
      <c r="R25" s="261">
        <v>0.70176405733186331</v>
      </c>
      <c r="S25" s="253">
        <v>0.27094774139368555</v>
      </c>
      <c r="T25" s="1572"/>
      <c r="U25" s="1573"/>
      <c r="V25" s="1573"/>
      <c r="W25" s="1573"/>
      <c r="X25" s="1574"/>
      <c r="Y25" s="1575"/>
      <c r="Z25" s="205">
        <v>0.72</v>
      </c>
      <c r="AA25" s="254"/>
      <c r="AB25" s="1027"/>
      <c r="AC25" s="1028"/>
      <c r="AD25" s="1028"/>
      <c r="AE25" s="1028"/>
      <c r="AF25" s="1029"/>
      <c r="AG25" s="1030"/>
      <c r="AH25" s="1029"/>
      <c r="AI25" s="1031"/>
      <c r="AJ25" s="1027"/>
      <c r="AK25" s="1028"/>
      <c r="AL25" s="1028"/>
      <c r="AM25" s="1028"/>
      <c r="AN25" s="1029"/>
      <c r="AO25" s="1030"/>
      <c r="AP25" s="1029"/>
      <c r="AQ25" s="1031"/>
      <c r="AR25" s="1027"/>
      <c r="AS25" s="1028"/>
      <c r="AT25" s="1028"/>
      <c r="AU25" s="1028"/>
      <c r="AV25" s="1029"/>
      <c r="AW25" s="1030"/>
      <c r="AX25" s="1029"/>
      <c r="AY25" s="1031"/>
      <c r="AZ25" s="1027"/>
      <c r="BA25" s="1028"/>
      <c r="BB25" s="1028"/>
      <c r="BC25" s="1028"/>
      <c r="BD25" s="1029"/>
      <c r="BE25" s="1030"/>
      <c r="BF25" s="1029"/>
      <c r="BG25" s="1031"/>
      <c r="BH25" s="1032"/>
      <c r="BI25" s="1028"/>
      <c r="BJ25" s="1028"/>
      <c r="BK25" s="1028"/>
      <c r="BL25" s="1029"/>
      <c r="BM25" s="1030"/>
      <c r="BN25" s="1029"/>
      <c r="BO25" s="1033"/>
    </row>
    <row r="26" spans="1:69" s="434" customFormat="1" ht="24" customHeight="1" x14ac:dyDescent="0.35">
      <c r="A26" s="3840" t="s">
        <v>1415</v>
      </c>
      <c r="B26" s="3840"/>
      <c r="C26" s="3840"/>
      <c r="D26" s="2367"/>
      <c r="E26" s="2368"/>
      <c r="F26" s="2368"/>
      <c r="G26" s="2368"/>
      <c r="H26" s="2369"/>
      <c r="I26" s="2402"/>
      <c r="J26" s="2403"/>
      <c r="K26" s="2404"/>
      <c r="L26" s="2367"/>
      <c r="M26" s="2368"/>
      <c r="N26" s="2368"/>
      <c r="O26" s="2368"/>
      <c r="P26" s="2369"/>
      <c r="Q26" s="2402"/>
      <c r="R26" s="2403"/>
      <c r="S26" s="2404"/>
      <c r="T26" s="2367"/>
      <c r="U26" s="2368"/>
      <c r="V26" s="2368"/>
      <c r="W26" s="2368"/>
      <c r="X26" s="2369"/>
      <c r="Y26" s="2402"/>
      <c r="Z26" s="2403"/>
      <c r="AA26" s="2404"/>
      <c r="AB26" s="2405"/>
      <c r="AC26" s="2406"/>
      <c r="AD26" s="2406"/>
      <c r="AE26" s="2406"/>
      <c r="AF26" s="2407"/>
      <c r="AG26" s="2408"/>
      <c r="AH26" s="2409"/>
      <c r="AI26" s="2410"/>
      <c r="AJ26" s="2405"/>
      <c r="AK26" s="2406"/>
      <c r="AL26" s="2406"/>
      <c r="AM26" s="2406"/>
      <c r="AN26" s="2407"/>
      <c r="AO26" s="2408"/>
      <c r="AP26" s="2409"/>
      <c r="AQ26" s="2410"/>
      <c r="AR26" s="2405"/>
      <c r="AS26" s="2406"/>
      <c r="AT26" s="2406"/>
      <c r="AU26" s="2406"/>
      <c r="AV26" s="2407"/>
      <c r="AW26" s="2408"/>
      <c r="AX26" s="2409"/>
      <c r="AY26" s="2410"/>
      <c r="AZ26" s="2405"/>
      <c r="BA26" s="2406"/>
      <c r="BB26" s="2406"/>
      <c r="BC26" s="2406"/>
      <c r="BD26" s="2407"/>
      <c r="BE26" s="2408"/>
      <c r="BF26" s="2409"/>
      <c r="BG26" s="2410"/>
      <c r="BH26" s="2405"/>
      <c r="BI26" s="2406"/>
      <c r="BJ26" s="2406"/>
      <c r="BK26" s="2406"/>
      <c r="BL26" s="2407"/>
      <c r="BM26" s="2408"/>
      <c r="BN26" s="2409"/>
      <c r="BO26" s="2411"/>
    </row>
    <row r="27" spans="1:69" s="6" customFormat="1" x14ac:dyDescent="0.35">
      <c r="A27" s="3800" t="s">
        <v>1416</v>
      </c>
      <c r="B27" s="3804" t="s">
        <v>1758</v>
      </c>
      <c r="C27" s="835" t="s">
        <v>1408</v>
      </c>
      <c r="D27" s="2031"/>
      <c r="E27" s="2032"/>
      <c r="F27" s="2032"/>
      <c r="G27" s="2032"/>
      <c r="H27" s="2033"/>
      <c r="I27" s="2034"/>
      <c r="J27" s="346"/>
      <c r="K27" s="265"/>
      <c r="L27" s="2031">
        <v>305</v>
      </c>
      <c r="M27" s="2032">
        <v>372</v>
      </c>
      <c r="N27" s="2032">
        <v>631</v>
      </c>
      <c r="O27" s="2032">
        <v>159</v>
      </c>
      <c r="P27" s="2033">
        <v>136</v>
      </c>
      <c r="Q27" s="2034">
        <v>1603</v>
      </c>
      <c r="R27" s="346">
        <v>284</v>
      </c>
      <c r="S27" s="265">
        <v>1887</v>
      </c>
      <c r="T27" s="1178">
        <f>T16-T34</f>
        <v>259</v>
      </c>
      <c r="U27" s="1179">
        <f t="shared" ref="U27:AA27" si="0">U16-U34</f>
        <v>232</v>
      </c>
      <c r="V27" s="1179">
        <f t="shared" si="0"/>
        <v>522</v>
      </c>
      <c r="W27" s="1179">
        <f t="shared" si="0"/>
        <v>132</v>
      </c>
      <c r="X27" s="348">
        <f t="shared" si="0"/>
        <v>116</v>
      </c>
      <c r="Y27" s="1171">
        <f t="shared" si="0"/>
        <v>1261</v>
      </c>
      <c r="Z27" s="1172">
        <f t="shared" si="0"/>
        <v>321</v>
      </c>
      <c r="AA27" s="9">
        <f t="shared" si="0"/>
        <v>1582</v>
      </c>
      <c r="AB27" s="813"/>
      <c r="AC27" s="814"/>
      <c r="AD27" s="814"/>
      <c r="AE27" s="814"/>
      <c r="AF27" s="815"/>
      <c r="AG27" s="816"/>
      <c r="AH27" s="817"/>
      <c r="AI27" s="818"/>
      <c r="AJ27" s="813"/>
      <c r="AK27" s="814"/>
      <c r="AL27" s="814"/>
      <c r="AM27" s="814"/>
      <c r="AN27" s="815"/>
      <c r="AO27" s="816"/>
      <c r="AP27" s="817"/>
      <c r="AQ27" s="818"/>
      <c r="AR27" s="304"/>
      <c r="AS27" s="305"/>
      <c r="AT27" s="305"/>
      <c r="AU27" s="305"/>
      <c r="AV27" s="812"/>
      <c r="AW27" s="816"/>
      <c r="AX27" s="338"/>
      <c r="AY27" s="818"/>
      <c r="AZ27" s="304"/>
      <c r="BA27" s="305"/>
      <c r="BB27" s="305"/>
      <c r="BC27" s="305"/>
      <c r="BD27" s="812"/>
      <c r="BE27" s="819"/>
      <c r="BF27" s="338"/>
      <c r="BG27" s="820"/>
      <c r="BH27" s="304"/>
      <c r="BI27" s="305"/>
      <c r="BJ27" s="305"/>
      <c r="BK27" s="305"/>
      <c r="BL27" s="812"/>
      <c r="BM27" s="821"/>
      <c r="BN27" s="822"/>
      <c r="BO27" s="823"/>
      <c r="BP27" s="434"/>
      <c r="BQ27" s="434"/>
    </row>
    <row r="28" spans="1:69" s="6" customFormat="1" ht="31" x14ac:dyDescent="0.35">
      <c r="A28" s="3800"/>
      <c r="B28" s="3804"/>
      <c r="C28" s="824" t="s">
        <v>1409</v>
      </c>
      <c r="D28" s="1865"/>
      <c r="E28" s="1866"/>
      <c r="F28" s="1866"/>
      <c r="G28" s="1866"/>
      <c r="H28" s="1867"/>
      <c r="I28" s="1868"/>
      <c r="J28" s="1193"/>
      <c r="K28" s="1869"/>
      <c r="L28" s="1865">
        <v>0.3751537515375154</v>
      </c>
      <c r="M28" s="1866">
        <v>0.26647564469914042</v>
      </c>
      <c r="N28" s="1866">
        <v>0.25169525329078579</v>
      </c>
      <c r="O28" s="1866">
        <v>0.1836027713625866</v>
      </c>
      <c r="P28" s="1867">
        <v>0.16113744075829384</v>
      </c>
      <c r="Q28" s="1868">
        <v>0.2494553376906318</v>
      </c>
      <c r="R28" s="1193">
        <v>0.23607647547797173</v>
      </c>
      <c r="S28" s="1869">
        <v>0.24734565473849784</v>
      </c>
      <c r="T28" s="1001">
        <f>T27/T31</f>
        <v>0.38370370370370371</v>
      </c>
      <c r="U28" s="982">
        <f t="shared" ref="U28:AA28" si="1">U27/U31</f>
        <v>0.20603907637655416</v>
      </c>
      <c r="V28" s="982">
        <f t="shared" si="1"/>
        <v>0.21133603238866397</v>
      </c>
      <c r="W28" s="982">
        <f t="shared" si="1"/>
        <v>0.14864864864864866</v>
      </c>
      <c r="X28" s="985">
        <f t="shared" si="1"/>
        <v>0.13242009132420091</v>
      </c>
      <c r="Y28" s="987">
        <f t="shared" si="1"/>
        <v>0.20894780447390224</v>
      </c>
      <c r="Z28" s="985">
        <f t="shared" si="1"/>
        <v>0.23143475126171592</v>
      </c>
      <c r="AA28" s="1870">
        <f t="shared" si="1"/>
        <v>0.21315009431420101</v>
      </c>
      <c r="AB28" s="960"/>
      <c r="AC28" s="961"/>
      <c r="AD28" s="961"/>
      <c r="AE28" s="961"/>
      <c r="AF28" s="962"/>
      <c r="AG28" s="963"/>
      <c r="AH28" s="964"/>
      <c r="AI28" s="965"/>
      <c r="AJ28" s="960"/>
      <c r="AK28" s="961"/>
      <c r="AL28" s="961"/>
      <c r="AM28" s="961"/>
      <c r="AN28" s="962"/>
      <c r="AO28" s="963"/>
      <c r="AP28" s="964"/>
      <c r="AQ28" s="965"/>
      <c r="AR28" s="947"/>
      <c r="AS28" s="948"/>
      <c r="AT28" s="948"/>
      <c r="AU28" s="948"/>
      <c r="AV28" s="966"/>
      <c r="AW28" s="963"/>
      <c r="AX28" s="967"/>
      <c r="AY28" s="965"/>
      <c r="AZ28" s="947"/>
      <c r="BA28" s="948"/>
      <c r="BB28" s="948"/>
      <c r="BC28" s="948"/>
      <c r="BD28" s="966"/>
      <c r="BE28" s="968"/>
      <c r="BF28" s="967"/>
      <c r="BG28" s="969"/>
      <c r="BH28" s="947"/>
      <c r="BI28" s="948"/>
      <c r="BJ28" s="948"/>
      <c r="BK28" s="948"/>
      <c r="BL28" s="966"/>
      <c r="BM28" s="970"/>
      <c r="BN28" s="971"/>
      <c r="BO28" s="972"/>
      <c r="BP28" s="434"/>
      <c r="BQ28" s="434"/>
    </row>
    <row r="29" spans="1:69" s="6" customFormat="1" x14ac:dyDescent="0.35">
      <c r="A29" s="3800"/>
      <c r="B29" s="3804" t="s">
        <v>1759</v>
      </c>
      <c r="C29" s="835" t="s">
        <v>1413</v>
      </c>
      <c r="D29" s="2031"/>
      <c r="E29" s="2032"/>
      <c r="F29" s="2032"/>
      <c r="G29" s="2032"/>
      <c r="H29" s="2033"/>
      <c r="I29" s="2034"/>
      <c r="J29" s="346"/>
      <c r="K29" s="265"/>
      <c r="L29" s="2031">
        <v>508</v>
      </c>
      <c r="M29" s="2032">
        <v>1024</v>
      </c>
      <c r="N29" s="2032">
        <v>1876</v>
      </c>
      <c r="O29" s="2032">
        <v>707</v>
      </c>
      <c r="P29" s="2033">
        <v>708</v>
      </c>
      <c r="Q29" s="2034">
        <v>4823</v>
      </c>
      <c r="R29" s="346">
        <v>919</v>
      </c>
      <c r="S29" s="265">
        <v>5742</v>
      </c>
      <c r="T29" s="1178">
        <f>T20-T36</f>
        <v>416</v>
      </c>
      <c r="U29" s="1179">
        <f t="shared" ref="U29:AA29" si="2">U20-U36</f>
        <v>894</v>
      </c>
      <c r="V29" s="1179">
        <f t="shared" si="2"/>
        <v>1948</v>
      </c>
      <c r="W29" s="1179">
        <f t="shared" si="2"/>
        <v>756</v>
      </c>
      <c r="X29" s="348">
        <f t="shared" si="2"/>
        <v>760</v>
      </c>
      <c r="Y29" s="1171">
        <f t="shared" si="2"/>
        <v>4774</v>
      </c>
      <c r="Z29" s="1172">
        <f t="shared" si="2"/>
        <v>1066</v>
      </c>
      <c r="AA29" s="9">
        <f t="shared" si="2"/>
        <v>5840</v>
      </c>
      <c r="AB29" s="813"/>
      <c r="AC29" s="814"/>
      <c r="AD29" s="814"/>
      <c r="AE29" s="814"/>
      <c r="AF29" s="815"/>
      <c r="AG29" s="816"/>
      <c r="AH29" s="817"/>
      <c r="AI29" s="818"/>
      <c r="AJ29" s="813"/>
      <c r="AK29" s="814"/>
      <c r="AL29" s="814"/>
      <c r="AM29" s="814"/>
      <c r="AN29" s="815"/>
      <c r="AO29" s="816"/>
      <c r="AP29" s="817"/>
      <c r="AQ29" s="818"/>
      <c r="AR29" s="304"/>
      <c r="AS29" s="305"/>
      <c r="AT29" s="305"/>
      <c r="AU29" s="305"/>
      <c r="AV29" s="812"/>
      <c r="AW29" s="816"/>
      <c r="AX29" s="338"/>
      <c r="AY29" s="818"/>
      <c r="AZ29" s="304"/>
      <c r="BA29" s="305"/>
      <c r="BB29" s="305"/>
      <c r="BC29" s="305"/>
      <c r="BD29" s="812"/>
      <c r="BE29" s="819"/>
      <c r="BF29" s="338"/>
      <c r="BG29" s="820"/>
      <c r="BH29" s="304"/>
      <c r="BI29" s="305"/>
      <c r="BJ29" s="305"/>
      <c r="BK29" s="305"/>
      <c r="BL29" s="812"/>
      <c r="BM29" s="821"/>
      <c r="BN29" s="822"/>
      <c r="BO29" s="823"/>
      <c r="BP29" s="434"/>
      <c r="BQ29" s="434"/>
    </row>
    <row r="30" spans="1:69" s="6" customFormat="1" ht="31" x14ac:dyDescent="0.35">
      <c r="A30" s="3800"/>
      <c r="B30" s="3804"/>
      <c r="C30" s="803" t="s">
        <v>1414</v>
      </c>
      <c r="D30" s="1865"/>
      <c r="E30" s="1866"/>
      <c r="F30" s="1866"/>
      <c r="G30" s="1866"/>
      <c r="H30" s="1867"/>
      <c r="I30" s="1868"/>
      <c r="J30" s="1193"/>
      <c r="K30" s="1871"/>
      <c r="L30" s="1865">
        <v>0.6248462484624846</v>
      </c>
      <c r="M30" s="1866">
        <v>0.73352435530085958</v>
      </c>
      <c r="N30" s="1866">
        <v>0.74830474670921421</v>
      </c>
      <c r="O30" s="1866">
        <v>0.81639722863741337</v>
      </c>
      <c r="P30" s="1867">
        <v>0.83886255924170616</v>
      </c>
      <c r="Q30" s="1868">
        <v>0.75054466230936823</v>
      </c>
      <c r="R30" s="1193">
        <v>0.76392352452202827</v>
      </c>
      <c r="S30" s="1871">
        <v>0.75265434526150221</v>
      </c>
      <c r="T30" s="203">
        <f>T29/T31</f>
        <v>0.61629629629629634</v>
      </c>
      <c r="U30" s="204">
        <f t="shared" ref="U30:AA30" si="3">U29/U31</f>
        <v>0.79396092362344584</v>
      </c>
      <c r="V30" s="204">
        <f t="shared" si="3"/>
        <v>0.78866396761133606</v>
      </c>
      <c r="W30" s="204">
        <f t="shared" si="3"/>
        <v>0.85135135135135132</v>
      </c>
      <c r="X30" s="205">
        <f t="shared" si="3"/>
        <v>0.86757990867579904</v>
      </c>
      <c r="Y30" s="212">
        <f t="shared" si="3"/>
        <v>0.79105219552609773</v>
      </c>
      <c r="Z30" s="205">
        <f t="shared" si="3"/>
        <v>0.76856524873828402</v>
      </c>
      <c r="AA30" s="75">
        <f t="shared" si="3"/>
        <v>0.78684990568579893</v>
      </c>
      <c r="AB30" s="813"/>
      <c r="AC30" s="814"/>
      <c r="AD30" s="814"/>
      <c r="AE30" s="814"/>
      <c r="AF30" s="815"/>
      <c r="AG30" s="816"/>
      <c r="AH30" s="817"/>
      <c r="AI30" s="818"/>
      <c r="AJ30" s="813"/>
      <c r="AK30" s="814"/>
      <c r="AL30" s="814"/>
      <c r="AM30" s="814"/>
      <c r="AN30" s="815"/>
      <c r="AO30" s="816"/>
      <c r="AP30" s="817"/>
      <c r="AQ30" s="818"/>
      <c r="AR30" s="304"/>
      <c r="AS30" s="305"/>
      <c r="AT30" s="305"/>
      <c r="AU30" s="305"/>
      <c r="AV30" s="812"/>
      <c r="AW30" s="816"/>
      <c r="AX30" s="338"/>
      <c r="AY30" s="818"/>
      <c r="AZ30" s="304"/>
      <c r="BA30" s="305"/>
      <c r="BB30" s="305"/>
      <c r="BC30" s="305"/>
      <c r="BD30" s="812"/>
      <c r="BE30" s="819"/>
      <c r="BF30" s="338"/>
      <c r="BG30" s="820"/>
      <c r="BH30" s="304"/>
      <c r="BI30" s="305"/>
      <c r="BJ30" s="305"/>
      <c r="BK30" s="305"/>
      <c r="BL30" s="812"/>
      <c r="BM30" s="821"/>
      <c r="BN30" s="822"/>
      <c r="BO30" s="823"/>
      <c r="BP30" s="434"/>
      <c r="BQ30" s="434"/>
    </row>
    <row r="31" spans="1:69" s="6" customFormat="1" x14ac:dyDescent="0.35">
      <c r="A31" s="3838"/>
      <c r="B31" s="5" t="s">
        <v>1417</v>
      </c>
      <c r="C31" s="45" t="s">
        <v>1403</v>
      </c>
      <c r="D31" s="1861"/>
      <c r="E31" s="1872"/>
      <c r="F31" s="1872"/>
      <c r="G31" s="1872"/>
      <c r="H31" s="1873"/>
      <c r="I31" s="2035"/>
      <c r="J31" s="346"/>
      <c r="K31" s="265"/>
      <c r="L31" s="1861">
        <v>813</v>
      </c>
      <c r="M31" s="1872">
        <v>1396</v>
      </c>
      <c r="N31" s="1872">
        <v>2507</v>
      </c>
      <c r="O31" s="1872">
        <v>866</v>
      </c>
      <c r="P31" s="1873">
        <v>844</v>
      </c>
      <c r="Q31" s="2035">
        <v>6426</v>
      </c>
      <c r="R31" s="346">
        <v>1203</v>
      </c>
      <c r="S31" s="265">
        <v>7629</v>
      </c>
      <c r="T31" s="1178">
        <f>T24-T38</f>
        <v>675</v>
      </c>
      <c r="U31" s="1182">
        <f t="shared" ref="U31:AA31" si="4">U24-U38</f>
        <v>1126</v>
      </c>
      <c r="V31" s="1182">
        <f t="shared" si="4"/>
        <v>2470</v>
      </c>
      <c r="W31" s="1182">
        <f t="shared" si="4"/>
        <v>888</v>
      </c>
      <c r="X31" s="1172">
        <f t="shared" si="4"/>
        <v>876</v>
      </c>
      <c r="Y31" s="1175">
        <f t="shared" si="4"/>
        <v>6035</v>
      </c>
      <c r="Z31" s="1172">
        <f t="shared" si="4"/>
        <v>1387</v>
      </c>
      <c r="AA31" s="9">
        <f t="shared" si="4"/>
        <v>7422</v>
      </c>
      <c r="AB31" s="813"/>
      <c r="AC31" s="814"/>
      <c r="AD31" s="814"/>
      <c r="AE31" s="814"/>
      <c r="AF31" s="815"/>
      <c r="AG31" s="816"/>
      <c r="AH31" s="817"/>
      <c r="AI31" s="818"/>
      <c r="AJ31" s="813"/>
      <c r="AK31" s="814"/>
      <c r="AL31" s="814"/>
      <c r="AM31" s="814"/>
      <c r="AN31" s="815"/>
      <c r="AO31" s="816"/>
      <c r="AP31" s="817"/>
      <c r="AQ31" s="818"/>
      <c r="AR31" s="304"/>
      <c r="AS31" s="305"/>
      <c r="AT31" s="305"/>
      <c r="AU31" s="305"/>
      <c r="AV31" s="812"/>
      <c r="AW31" s="816"/>
      <c r="AX31" s="338"/>
      <c r="AY31" s="818"/>
      <c r="AZ31" s="304"/>
      <c r="BA31" s="305"/>
      <c r="BB31" s="305"/>
      <c r="BC31" s="305"/>
      <c r="BD31" s="812"/>
      <c r="BE31" s="819"/>
      <c r="BF31" s="338"/>
      <c r="BG31" s="820"/>
      <c r="BH31" s="304"/>
      <c r="BI31" s="305"/>
      <c r="BJ31" s="305"/>
      <c r="BK31" s="305"/>
      <c r="BL31" s="812"/>
      <c r="BM31" s="821"/>
      <c r="BN31" s="822"/>
      <c r="BO31" s="823"/>
      <c r="BP31" s="434"/>
      <c r="BQ31" s="434"/>
    </row>
    <row r="32" spans="1:69" s="434" customFormat="1" ht="24" customHeight="1" x14ac:dyDescent="0.35">
      <c r="A32" s="3840" t="s">
        <v>1419</v>
      </c>
      <c r="B32" s="3840"/>
      <c r="C32" s="3840"/>
      <c r="D32" s="2367"/>
      <c r="E32" s="2368"/>
      <c r="F32" s="2368"/>
      <c r="G32" s="2368"/>
      <c r="H32" s="2369"/>
      <c r="I32" s="2402"/>
      <c r="J32" s="2403"/>
      <c r="K32" s="2404"/>
      <c r="L32" s="2367"/>
      <c r="M32" s="2368"/>
      <c r="N32" s="2368"/>
      <c r="O32" s="2368"/>
      <c r="P32" s="2369"/>
      <c r="Q32" s="2402"/>
      <c r="R32" s="2403"/>
      <c r="S32" s="2404"/>
      <c r="T32" s="2367"/>
      <c r="U32" s="2368"/>
      <c r="V32" s="2368"/>
      <c r="W32" s="2368"/>
      <c r="X32" s="2369"/>
      <c r="Y32" s="2402"/>
      <c r="Z32" s="2403"/>
      <c r="AA32" s="2404"/>
      <c r="AB32" s="2405"/>
      <c r="AC32" s="2406"/>
      <c r="AD32" s="2406"/>
      <c r="AE32" s="2406"/>
      <c r="AF32" s="2407"/>
      <c r="AG32" s="2408"/>
      <c r="AH32" s="2409"/>
      <c r="AI32" s="2410"/>
      <c r="AJ32" s="2405"/>
      <c r="AK32" s="2406"/>
      <c r="AL32" s="2406"/>
      <c r="AM32" s="2406"/>
      <c r="AN32" s="2407"/>
      <c r="AO32" s="2408"/>
      <c r="AP32" s="2409"/>
      <c r="AQ32" s="2410"/>
      <c r="AR32" s="2405"/>
      <c r="AS32" s="2406"/>
      <c r="AT32" s="2406"/>
      <c r="AU32" s="2406"/>
      <c r="AV32" s="2407"/>
      <c r="AW32" s="2408"/>
      <c r="AX32" s="2409"/>
      <c r="AY32" s="2410"/>
      <c r="AZ32" s="2405"/>
      <c r="BA32" s="2406"/>
      <c r="BB32" s="2406"/>
      <c r="BC32" s="2406"/>
      <c r="BD32" s="2407"/>
      <c r="BE32" s="2408"/>
      <c r="BF32" s="2409"/>
      <c r="BG32" s="2410"/>
      <c r="BH32" s="2405"/>
      <c r="BI32" s="2406"/>
      <c r="BJ32" s="2406"/>
      <c r="BK32" s="2406"/>
      <c r="BL32" s="2407"/>
      <c r="BM32" s="2408"/>
      <c r="BN32" s="2409"/>
      <c r="BO32" s="2411"/>
    </row>
    <row r="33" spans="1:69" s="6" customFormat="1" x14ac:dyDescent="0.35">
      <c r="A33" s="3800" t="s">
        <v>1416</v>
      </c>
      <c r="B33" s="3804" t="s">
        <v>1760</v>
      </c>
      <c r="C33" s="835" t="s">
        <v>1406</v>
      </c>
      <c r="D33" s="1874"/>
      <c r="E33" s="1862"/>
      <c r="F33" s="1862"/>
      <c r="G33" s="1862"/>
      <c r="H33" s="1863"/>
      <c r="I33" s="1864"/>
      <c r="J33" s="348"/>
      <c r="K33" s="265"/>
      <c r="L33" s="1874">
        <v>0</v>
      </c>
      <c r="M33" s="1862">
        <v>87.333333333333329</v>
      </c>
      <c r="N33" s="1862">
        <v>90</v>
      </c>
      <c r="O33" s="1862">
        <v>39.333333333333336</v>
      </c>
      <c r="P33" s="1863">
        <v>32.166666666666664</v>
      </c>
      <c r="Q33" s="1864">
        <v>248.83333333333331</v>
      </c>
      <c r="R33" s="348">
        <v>38</v>
      </c>
      <c r="S33" s="265">
        <v>286.83333333333331</v>
      </c>
      <c r="T33" s="1178">
        <v>0</v>
      </c>
      <c r="U33" s="1179">
        <v>40</v>
      </c>
      <c r="V33" s="1179">
        <v>60</v>
      </c>
      <c r="W33" s="1179">
        <v>29</v>
      </c>
      <c r="X33" s="348">
        <v>11</v>
      </c>
      <c r="Y33" s="1171">
        <v>140</v>
      </c>
      <c r="Z33" s="1172">
        <v>0</v>
      </c>
      <c r="AA33" s="9">
        <v>140</v>
      </c>
      <c r="AB33" s="813"/>
      <c r="AC33" s="814"/>
      <c r="AD33" s="814"/>
      <c r="AE33" s="814"/>
      <c r="AF33" s="815"/>
      <c r="AG33" s="816"/>
      <c r="AH33" s="817"/>
      <c r="AI33" s="818"/>
      <c r="AJ33" s="813"/>
      <c r="AK33" s="814"/>
      <c r="AL33" s="814"/>
      <c r="AM33" s="814"/>
      <c r="AN33" s="815"/>
      <c r="AO33" s="816"/>
      <c r="AP33" s="817"/>
      <c r="AQ33" s="818"/>
      <c r="AR33" s="304"/>
      <c r="AS33" s="305"/>
      <c r="AT33" s="305"/>
      <c r="AU33" s="305"/>
      <c r="AV33" s="812"/>
      <c r="AW33" s="816"/>
      <c r="AX33" s="338"/>
      <c r="AY33" s="818"/>
      <c r="AZ33" s="304"/>
      <c r="BA33" s="305"/>
      <c r="BB33" s="305"/>
      <c r="BC33" s="305"/>
      <c r="BD33" s="812"/>
      <c r="BE33" s="819"/>
      <c r="BF33" s="338"/>
      <c r="BG33" s="820"/>
      <c r="BH33" s="304"/>
      <c r="BI33" s="305"/>
      <c r="BJ33" s="305"/>
      <c r="BK33" s="305"/>
      <c r="BL33" s="812"/>
      <c r="BM33" s="821"/>
      <c r="BN33" s="822"/>
      <c r="BO33" s="823"/>
      <c r="BP33" s="434"/>
      <c r="BQ33" s="434"/>
    </row>
    <row r="34" spans="1:69" s="6" customFormat="1" x14ac:dyDescent="0.35">
      <c r="A34" s="3800"/>
      <c r="B34" s="3804"/>
      <c r="C34" s="824" t="s">
        <v>1408</v>
      </c>
      <c r="D34" s="1875"/>
      <c r="E34" s="1876"/>
      <c r="F34" s="1876"/>
      <c r="G34" s="1876"/>
      <c r="H34" s="1877"/>
      <c r="I34" s="1878"/>
      <c r="J34" s="1879"/>
      <c r="K34" s="1880"/>
      <c r="L34" s="1875">
        <v>0</v>
      </c>
      <c r="M34" s="1876">
        <v>65</v>
      </c>
      <c r="N34" s="1876">
        <v>80</v>
      </c>
      <c r="O34" s="1876">
        <v>51</v>
      </c>
      <c r="P34" s="1877">
        <v>43</v>
      </c>
      <c r="Q34" s="1878">
        <v>239</v>
      </c>
      <c r="R34" s="1879">
        <v>29</v>
      </c>
      <c r="S34" s="1880">
        <v>268</v>
      </c>
      <c r="T34" s="1180">
        <v>0</v>
      </c>
      <c r="U34" s="1181">
        <v>75</v>
      </c>
      <c r="V34" s="1181">
        <v>105</v>
      </c>
      <c r="W34" s="1181">
        <v>43</v>
      </c>
      <c r="X34" s="1174">
        <v>22</v>
      </c>
      <c r="Y34" s="1173">
        <v>245</v>
      </c>
      <c r="Z34" s="1174">
        <v>0</v>
      </c>
      <c r="AA34" s="1406">
        <v>245</v>
      </c>
      <c r="AB34" s="960"/>
      <c r="AC34" s="961"/>
      <c r="AD34" s="961"/>
      <c r="AE34" s="961"/>
      <c r="AF34" s="962"/>
      <c r="AG34" s="963"/>
      <c r="AH34" s="964"/>
      <c r="AI34" s="965"/>
      <c r="AJ34" s="960"/>
      <c r="AK34" s="961"/>
      <c r="AL34" s="961"/>
      <c r="AM34" s="961"/>
      <c r="AN34" s="962"/>
      <c r="AO34" s="963"/>
      <c r="AP34" s="964"/>
      <c r="AQ34" s="965"/>
      <c r="AR34" s="947"/>
      <c r="AS34" s="948"/>
      <c r="AT34" s="948"/>
      <c r="AU34" s="948"/>
      <c r="AV34" s="966"/>
      <c r="AW34" s="963"/>
      <c r="AX34" s="967"/>
      <c r="AY34" s="965"/>
      <c r="AZ34" s="947"/>
      <c r="BA34" s="948"/>
      <c r="BB34" s="948"/>
      <c r="BC34" s="948"/>
      <c r="BD34" s="966"/>
      <c r="BE34" s="968"/>
      <c r="BF34" s="967"/>
      <c r="BG34" s="969"/>
      <c r="BH34" s="947"/>
      <c r="BI34" s="948"/>
      <c r="BJ34" s="948"/>
      <c r="BK34" s="948"/>
      <c r="BL34" s="966"/>
      <c r="BM34" s="970"/>
      <c r="BN34" s="971"/>
      <c r="BO34" s="972"/>
      <c r="BP34" s="434"/>
      <c r="BQ34" s="434"/>
    </row>
    <row r="35" spans="1:69" s="6" customFormat="1" x14ac:dyDescent="0.35">
      <c r="A35" s="3800"/>
      <c r="B35" s="3804" t="s">
        <v>1761</v>
      </c>
      <c r="C35" s="835" t="s">
        <v>1411</v>
      </c>
      <c r="D35" s="1874"/>
      <c r="E35" s="1862"/>
      <c r="F35" s="1862"/>
      <c r="G35" s="1862"/>
      <c r="H35" s="1863"/>
      <c r="I35" s="1864"/>
      <c r="J35" s="348"/>
      <c r="K35" s="265"/>
      <c r="L35" s="1874">
        <v>2</v>
      </c>
      <c r="M35" s="1862">
        <v>41.5</v>
      </c>
      <c r="N35" s="1862">
        <v>38.833333333333336</v>
      </c>
      <c r="O35" s="1862">
        <v>12.75</v>
      </c>
      <c r="P35" s="1863">
        <v>42.083333333333336</v>
      </c>
      <c r="Q35" s="1864">
        <v>137.16666666666669</v>
      </c>
      <c r="R35" s="348">
        <v>52</v>
      </c>
      <c r="S35" s="265">
        <v>189.16666666666669</v>
      </c>
      <c r="T35" s="1178">
        <v>0</v>
      </c>
      <c r="U35" s="1179">
        <v>13</v>
      </c>
      <c r="V35" s="1179">
        <v>11</v>
      </c>
      <c r="W35" s="1179">
        <v>18</v>
      </c>
      <c r="X35" s="348">
        <v>17</v>
      </c>
      <c r="Y35" s="1171">
        <v>59</v>
      </c>
      <c r="Z35" s="1172">
        <v>0</v>
      </c>
      <c r="AA35" s="9">
        <v>59</v>
      </c>
      <c r="AB35" s="813"/>
      <c r="AC35" s="814"/>
      <c r="AD35" s="814"/>
      <c r="AE35" s="814"/>
      <c r="AF35" s="815"/>
      <c r="AG35" s="816"/>
      <c r="AH35" s="817"/>
      <c r="AI35" s="818"/>
      <c r="AJ35" s="813"/>
      <c r="AK35" s="814"/>
      <c r="AL35" s="814"/>
      <c r="AM35" s="814"/>
      <c r="AN35" s="815"/>
      <c r="AO35" s="816"/>
      <c r="AP35" s="817"/>
      <c r="AQ35" s="818"/>
      <c r="AR35" s="304"/>
      <c r="AS35" s="305"/>
      <c r="AT35" s="305"/>
      <c r="AU35" s="305"/>
      <c r="AV35" s="812"/>
      <c r="AW35" s="816"/>
      <c r="AX35" s="338"/>
      <c r="AY35" s="818"/>
      <c r="AZ35" s="304"/>
      <c r="BA35" s="305"/>
      <c r="BB35" s="305"/>
      <c r="BC35" s="305"/>
      <c r="BD35" s="812"/>
      <c r="BE35" s="819"/>
      <c r="BF35" s="338"/>
      <c r="BG35" s="820"/>
      <c r="BH35" s="304"/>
      <c r="BI35" s="305"/>
      <c r="BJ35" s="305"/>
      <c r="BK35" s="305"/>
      <c r="BL35" s="812"/>
      <c r="BM35" s="821"/>
      <c r="BN35" s="822"/>
      <c r="BO35" s="823"/>
      <c r="BP35" s="434"/>
      <c r="BQ35" s="434"/>
    </row>
    <row r="36" spans="1:69" s="6" customFormat="1" x14ac:dyDescent="0.35">
      <c r="A36" s="3800"/>
      <c r="B36" s="3804"/>
      <c r="C36" s="803" t="s">
        <v>1413</v>
      </c>
      <c r="D36" s="1874"/>
      <c r="E36" s="1862"/>
      <c r="F36" s="1862"/>
      <c r="G36" s="1862"/>
      <c r="H36" s="1863"/>
      <c r="I36" s="1864"/>
      <c r="J36" s="348"/>
      <c r="K36" s="265"/>
      <c r="L36" s="1874">
        <v>2</v>
      </c>
      <c r="M36" s="1862">
        <v>46</v>
      </c>
      <c r="N36" s="1862">
        <v>34</v>
      </c>
      <c r="O36" s="1862">
        <v>13</v>
      </c>
      <c r="P36" s="1863">
        <v>62</v>
      </c>
      <c r="Q36" s="1864">
        <v>157</v>
      </c>
      <c r="R36" s="348">
        <v>41</v>
      </c>
      <c r="S36" s="265">
        <v>198</v>
      </c>
      <c r="T36" s="1178">
        <v>0</v>
      </c>
      <c r="U36" s="1182">
        <v>11</v>
      </c>
      <c r="V36" s="1182">
        <v>27</v>
      </c>
      <c r="W36" s="1182">
        <v>18</v>
      </c>
      <c r="X36" s="1172">
        <v>30</v>
      </c>
      <c r="Y36" s="1175">
        <v>86</v>
      </c>
      <c r="Z36" s="1172">
        <v>0</v>
      </c>
      <c r="AA36" s="9">
        <v>86</v>
      </c>
      <c r="AB36" s="813"/>
      <c r="AC36" s="814"/>
      <c r="AD36" s="814"/>
      <c r="AE36" s="814"/>
      <c r="AF36" s="815"/>
      <c r="AG36" s="816"/>
      <c r="AH36" s="817"/>
      <c r="AI36" s="818"/>
      <c r="AJ36" s="813"/>
      <c r="AK36" s="814"/>
      <c r="AL36" s="814"/>
      <c r="AM36" s="814"/>
      <c r="AN36" s="815"/>
      <c r="AO36" s="816"/>
      <c r="AP36" s="817"/>
      <c r="AQ36" s="818"/>
      <c r="AR36" s="304"/>
      <c r="AS36" s="305"/>
      <c r="AT36" s="305"/>
      <c r="AU36" s="305"/>
      <c r="AV36" s="812"/>
      <c r="AW36" s="816"/>
      <c r="AX36" s="338"/>
      <c r="AY36" s="818"/>
      <c r="AZ36" s="304"/>
      <c r="BA36" s="305"/>
      <c r="BB36" s="305"/>
      <c r="BC36" s="305"/>
      <c r="BD36" s="812"/>
      <c r="BE36" s="819"/>
      <c r="BF36" s="338"/>
      <c r="BG36" s="820"/>
      <c r="BH36" s="304"/>
      <c r="BI36" s="305"/>
      <c r="BJ36" s="305"/>
      <c r="BK36" s="305"/>
      <c r="BL36" s="812"/>
      <c r="BM36" s="821"/>
      <c r="BN36" s="822"/>
      <c r="BO36" s="823"/>
      <c r="BP36" s="434"/>
      <c r="BQ36" s="434"/>
    </row>
    <row r="37" spans="1:69" s="6" customFormat="1" x14ac:dyDescent="0.35">
      <c r="A37" s="3800"/>
      <c r="B37" s="3835" t="s">
        <v>1420</v>
      </c>
      <c r="C37" s="832" t="s">
        <v>1401</v>
      </c>
      <c r="D37" s="1881"/>
      <c r="E37" s="1882"/>
      <c r="F37" s="1882"/>
      <c r="G37" s="1882"/>
      <c r="H37" s="1883"/>
      <c r="I37" s="1884"/>
      <c r="J37" s="1185"/>
      <c r="K37" s="1860"/>
      <c r="L37" s="1881">
        <v>2</v>
      </c>
      <c r="M37" s="1882">
        <v>128.83333333333331</v>
      </c>
      <c r="N37" s="1882">
        <v>128.83333333333334</v>
      </c>
      <c r="O37" s="1882">
        <v>52.083333333333336</v>
      </c>
      <c r="P37" s="1883">
        <v>74.25</v>
      </c>
      <c r="Q37" s="1884">
        <v>385.99999999999994</v>
      </c>
      <c r="R37" s="1185">
        <v>90</v>
      </c>
      <c r="S37" s="1860">
        <v>475.99999999999994</v>
      </c>
      <c r="T37" s="1183">
        <v>0</v>
      </c>
      <c r="U37" s="1184">
        <v>53</v>
      </c>
      <c r="V37" s="1184">
        <v>71</v>
      </c>
      <c r="W37" s="1184">
        <v>47</v>
      </c>
      <c r="X37" s="1185">
        <v>28</v>
      </c>
      <c r="Y37" s="1176">
        <v>199</v>
      </c>
      <c r="Z37" s="1177">
        <v>0</v>
      </c>
      <c r="AA37" s="1405">
        <v>199</v>
      </c>
      <c r="AB37" s="836"/>
      <c r="AC37" s="837"/>
      <c r="AD37" s="837"/>
      <c r="AE37" s="837"/>
      <c r="AF37" s="838"/>
      <c r="AG37" s="839"/>
      <c r="AH37" s="840"/>
      <c r="AI37" s="841"/>
      <c r="AJ37" s="836"/>
      <c r="AK37" s="837"/>
      <c r="AL37" s="837"/>
      <c r="AM37" s="837"/>
      <c r="AN37" s="838"/>
      <c r="AO37" s="839"/>
      <c r="AP37" s="840"/>
      <c r="AQ37" s="841"/>
      <c r="AR37" s="842"/>
      <c r="AS37" s="843"/>
      <c r="AT37" s="843"/>
      <c r="AU37" s="843"/>
      <c r="AV37" s="844"/>
      <c r="AW37" s="839"/>
      <c r="AX37" s="845"/>
      <c r="AY37" s="841"/>
      <c r="AZ37" s="842"/>
      <c r="BA37" s="843"/>
      <c r="BB37" s="843"/>
      <c r="BC37" s="843"/>
      <c r="BD37" s="844"/>
      <c r="BE37" s="846"/>
      <c r="BF37" s="845"/>
      <c r="BG37" s="847"/>
      <c r="BH37" s="842"/>
      <c r="BI37" s="843"/>
      <c r="BJ37" s="843"/>
      <c r="BK37" s="843"/>
      <c r="BL37" s="844"/>
      <c r="BM37" s="848"/>
      <c r="BN37" s="849"/>
      <c r="BO37" s="850"/>
      <c r="BP37" s="434"/>
      <c r="BQ37" s="434"/>
    </row>
    <row r="38" spans="1:69" s="6" customFormat="1" x14ac:dyDescent="0.35">
      <c r="A38" s="3838"/>
      <c r="B38" s="3836"/>
      <c r="C38" s="45" t="s">
        <v>1403</v>
      </c>
      <c r="D38" s="1874"/>
      <c r="E38" s="1862"/>
      <c r="F38" s="1862"/>
      <c r="G38" s="1862"/>
      <c r="H38" s="1863"/>
      <c r="I38" s="1864"/>
      <c r="J38" s="348"/>
      <c r="K38" s="265"/>
      <c r="L38" s="1874">
        <v>2</v>
      </c>
      <c r="M38" s="1862">
        <v>111</v>
      </c>
      <c r="N38" s="1862">
        <v>114</v>
      </c>
      <c r="O38" s="1862">
        <v>64</v>
      </c>
      <c r="P38" s="1863">
        <v>105</v>
      </c>
      <c r="Q38" s="1864">
        <v>396</v>
      </c>
      <c r="R38" s="348">
        <v>70</v>
      </c>
      <c r="S38" s="265">
        <v>466</v>
      </c>
      <c r="T38" s="1178">
        <v>0</v>
      </c>
      <c r="U38" s="1182">
        <v>86</v>
      </c>
      <c r="V38" s="1182">
        <v>132</v>
      </c>
      <c r="W38" s="1182">
        <v>61</v>
      </c>
      <c r="X38" s="1172">
        <v>52</v>
      </c>
      <c r="Y38" s="1175">
        <v>331</v>
      </c>
      <c r="Z38" s="1172">
        <v>0</v>
      </c>
      <c r="AA38" s="9">
        <v>331</v>
      </c>
      <c r="AB38" s="813"/>
      <c r="AC38" s="814"/>
      <c r="AD38" s="814"/>
      <c r="AE38" s="814"/>
      <c r="AF38" s="815"/>
      <c r="AG38" s="816"/>
      <c r="AH38" s="817"/>
      <c r="AI38" s="818"/>
      <c r="AJ38" s="813"/>
      <c r="AK38" s="814"/>
      <c r="AL38" s="814"/>
      <c r="AM38" s="814"/>
      <c r="AN38" s="815"/>
      <c r="AO38" s="816"/>
      <c r="AP38" s="817"/>
      <c r="AQ38" s="818"/>
      <c r="AR38" s="304"/>
      <c r="AS38" s="305"/>
      <c r="AT38" s="305"/>
      <c r="AU38" s="305"/>
      <c r="AV38" s="812"/>
      <c r="AW38" s="816"/>
      <c r="AX38" s="338"/>
      <c r="AY38" s="818"/>
      <c r="AZ38" s="304"/>
      <c r="BA38" s="305"/>
      <c r="BB38" s="305"/>
      <c r="BC38" s="305"/>
      <c r="BD38" s="812"/>
      <c r="BE38" s="819"/>
      <c r="BF38" s="338"/>
      <c r="BG38" s="820"/>
      <c r="BH38" s="304"/>
      <c r="BI38" s="305"/>
      <c r="BJ38" s="305"/>
      <c r="BK38" s="305"/>
      <c r="BL38" s="812"/>
      <c r="BM38" s="821"/>
      <c r="BN38" s="822"/>
      <c r="BO38" s="823"/>
      <c r="BP38" s="434"/>
      <c r="BQ38" s="434"/>
    </row>
    <row r="39" spans="1:69" s="6" customFormat="1" ht="24" customHeight="1" x14ac:dyDescent="0.35">
      <c r="A39" s="3741" t="s">
        <v>1464</v>
      </c>
      <c r="B39" s="3741"/>
      <c r="C39" s="3741"/>
      <c r="D39" s="436"/>
      <c r="E39" s="437"/>
      <c r="F39" s="437"/>
      <c r="G39" s="437"/>
      <c r="H39" s="438"/>
      <c r="I39" s="152"/>
      <c r="J39" s="137"/>
      <c r="K39" s="145"/>
      <c r="L39" s="436"/>
      <c r="M39" s="437"/>
      <c r="N39" s="437"/>
      <c r="O39" s="437"/>
      <c r="P39" s="438"/>
      <c r="Q39" s="152"/>
      <c r="R39" s="137"/>
      <c r="S39" s="145"/>
      <c r="T39" s="436"/>
      <c r="U39" s="437"/>
      <c r="V39" s="437"/>
      <c r="W39" s="437"/>
      <c r="X39" s="438"/>
      <c r="Y39" s="152"/>
      <c r="Z39" s="137"/>
      <c r="AA39" s="145"/>
      <c r="AB39" s="436"/>
      <c r="AC39" s="437"/>
      <c r="AD39" s="437"/>
      <c r="AE39" s="437"/>
      <c r="AF39" s="438"/>
      <c r="AG39" s="152"/>
      <c r="AH39" s="137"/>
      <c r="AI39" s="217"/>
      <c r="AJ39" s="111"/>
      <c r="AK39" s="112"/>
      <c r="AL39" s="112"/>
      <c r="AM39" s="112"/>
      <c r="AN39" s="113"/>
      <c r="AO39" s="152"/>
      <c r="AP39" s="137"/>
      <c r="AQ39" s="145"/>
      <c r="AR39" s="251"/>
      <c r="AS39" s="112"/>
      <c r="AT39" s="112"/>
      <c r="AU39" s="112"/>
      <c r="AV39" s="113"/>
      <c r="AW39" s="152"/>
      <c r="AX39" s="137"/>
      <c r="AY39" s="217"/>
      <c r="AZ39" s="111"/>
      <c r="BA39" s="112"/>
      <c r="BB39" s="112"/>
      <c r="BC39" s="112"/>
      <c r="BD39" s="113"/>
      <c r="BE39" s="152"/>
      <c r="BF39" s="137"/>
      <c r="BG39" s="145"/>
      <c r="BH39" s="251"/>
      <c r="BI39" s="112"/>
      <c r="BJ39" s="112"/>
      <c r="BK39" s="112"/>
      <c r="BL39" s="113"/>
      <c r="BM39" s="152"/>
      <c r="BN39" s="137"/>
      <c r="BO39" s="53"/>
    </row>
    <row r="40" spans="1:69" s="6" customFormat="1" x14ac:dyDescent="0.35">
      <c r="A40" s="3839" t="s">
        <v>1465</v>
      </c>
      <c r="B40" s="3834" t="s">
        <v>1464</v>
      </c>
      <c r="C40" s="92" t="s">
        <v>1401</v>
      </c>
      <c r="D40" s="1874"/>
      <c r="E40" s="1862"/>
      <c r="F40" s="1862"/>
      <c r="G40" s="1862"/>
      <c r="H40" s="1863"/>
      <c r="I40" s="1864"/>
      <c r="J40" s="348"/>
      <c r="K40" s="265"/>
      <c r="L40" s="1885">
        <v>3271.0833333333335</v>
      </c>
      <c r="M40" s="1886">
        <v>6166.3216666666667</v>
      </c>
      <c r="N40" s="1839">
        <v>6109.666666666667</v>
      </c>
      <c r="O40" s="1886">
        <v>1658.0725</v>
      </c>
      <c r="P40" s="1887">
        <v>1908.0833333333333</v>
      </c>
      <c r="Q40" s="1888">
        <v>19113.227499999997</v>
      </c>
      <c r="R40" s="159">
        <v>556</v>
      </c>
      <c r="S40" s="283">
        <v>19669.227499999997</v>
      </c>
      <c r="T40" s="334">
        <v>4509.916666666667</v>
      </c>
      <c r="U40" s="335">
        <v>6512.3066666666673</v>
      </c>
      <c r="V40" s="115">
        <v>6611.916666666667</v>
      </c>
      <c r="W40" s="335">
        <v>1746.7791666666662</v>
      </c>
      <c r="X40" s="116">
        <v>2181.8333333333335</v>
      </c>
      <c r="Y40" s="153">
        <v>21562.752499999999</v>
      </c>
      <c r="Z40" s="138">
        <v>601.41666666666663</v>
      </c>
      <c r="AA40" s="1407">
        <v>22164.169166666667</v>
      </c>
      <c r="AB40" s="334">
        <v>7481.916666666667</v>
      </c>
      <c r="AC40" s="335">
        <v>6435.940833333334</v>
      </c>
      <c r="AD40" s="335">
        <v>6049.166666666667</v>
      </c>
      <c r="AE40" s="335">
        <v>1309.4108333333334</v>
      </c>
      <c r="AF40" s="336">
        <v>2079.75</v>
      </c>
      <c r="AG40" s="153">
        <v>23356.185000000001</v>
      </c>
      <c r="AH40" s="138">
        <v>520.58333333333337</v>
      </c>
      <c r="AI40" s="391">
        <v>23876.768333333333</v>
      </c>
      <c r="AJ40" s="304"/>
      <c r="AK40" s="305"/>
      <c r="AL40" s="305"/>
      <c r="AM40" s="305"/>
      <c r="AN40" s="306"/>
      <c r="AO40" s="153">
        <v>19571.402666039692</v>
      </c>
      <c r="AP40" s="138">
        <v>537</v>
      </c>
      <c r="AQ40" s="283">
        <v>20108.402666039692</v>
      </c>
      <c r="AR40" s="328"/>
      <c r="AS40" s="305"/>
      <c r="AT40" s="305"/>
      <c r="AU40" s="305"/>
      <c r="AV40" s="306"/>
      <c r="AW40" s="153">
        <v>16053.259941175036</v>
      </c>
      <c r="AX40" s="138">
        <v>518</v>
      </c>
      <c r="AY40" s="271"/>
      <c r="AZ40" s="304"/>
      <c r="BA40" s="305"/>
      <c r="BB40" s="305"/>
      <c r="BC40" s="305"/>
      <c r="BD40" s="306"/>
      <c r="BE40" s="153">
        <v>17928.869946465173</v>
      </c>
      <c r="BF40" s="138">
        <v>602</v>
      </c>
      <c r="BG40" s="273"/>
      <c r="BH40" s="328"/>
      <c r="BI40" s="305"/>
      <c r="BJ40" s="305"/>
      <c r="BK40" s="305"/>
      <c r="BL40" s="306"/>
      <c r="BM40" s="153">
        <v>14333.340323541011</v>
      </c>
      <c r="BN40" s="138">
        <v>625</v>
      </c>
      <c r="BO40" s="281"/>
    </row>
    <row r="41" spans="1:69" s="6" customFormat="1" x14ac:dyDescent="0.35">
      <c r="A41" s="3839"/>
      <c r="B41" s="3837"/>
      <c r="C41" s="1889" t="s">
        <v>1403</v>
      </c>
      <c r="D41" s="1875"/>
      <c r="E41" s="1876"/>
      <c r="F41" s="1876"/>
      <c r="G41" s="1876"/>
      <c r="H41" s="1877"/>
      <c r="I41" s="1878"/>
      <c r="J41" s="1879"/>
      <c r="K41" s="1880"/>
      <c r="L41" s="1885">
        <v>5183</v>
      </c>
      <c r="M41" s="1886">
        <v>6203.58</v>
      </c>
      <c r="N41" s="1839">
        <v>6371</v>
      </c>
      <c r="O41" s="1886">
        <v>1549.03</v>
      </c>
      <c r="P41" s="1887">
        <v>1934</v>
      </c>
      <c r="Q41" s="1849">
        <v>21240.61</v>
      </c>
      <c r="R41" s="138">
        <v>541</v>
      </c>
      <c r="S41" s="283">
        <v>21781.61</v>
      </c>
      <c r="T41" s="813"/>
      <c r="U41" s="814"/>
      <c r="V41" s="814"/>
      <c r="W41" s="814"/>
      <c r="X41" s="815"/>
      <c r="Y41" s="816"/>
      <c r="Z41" s="817"/>
      <c r="AA41" s="818"/>
      <c r="AB41" s="813"/>
      <c r="AC41" s="814"/>
      <c r="AD41" s="814"/>
      <c r="AE41" s="814"/>
      <c r="AF41" s="815"/>
      <c r="AG41" s="816"/>
      <c r="AH41" s="817"/>
      <c r="AI41" s="818"/>
      <c r="AJ41" s="304"/>
      <c r="AK41" s="305"/>
      <c r="AL41" s="305"/>
      <c r="AM41" s="305"/>
      <c r="AN41" s="306"/>
      <c r="AO41" s="816"/>
      <c r="AP41" s="817"/>
      <c r="AQ41" s="273"/>
      <c r="AR41" s="328"/>
      <c r="AS41" s="305"/>
      <c r="AT41" s="305"/>
      <c r="AU41" s="305"/>
      <c r="AV41" s="306"/>
      <c r="AW41" s="816"/>
      <c r="AX41" s="817"/>
      <c r="AY41" s="273"/>
      <c r="AZ41" s="304"/>
      <c r="BA41" s="305"/>
      <c r="BB41" s="305"/>
      <c r="BC41" s="305"/>
      <c r="BD41" s="306"/>
      <c r="BE41" s="816"/>
      <c r="BF41" s="817"/>
      <c r="BG41" s="273"/>
      <c r="BH41" s="328"/>
      <c r="BI41" s="305"/>
      <c r="BJ41" s="305"/>
      <c r="BK41" s="305"/>
      <c r="BL41" s="306"/>
      <c r="BM41" s="816"/>
      <c r="BN41" s="817"/>
      <c r="BO41" s="281"/>
    </row>
    <row r="42" spans="1:69" s="6" customFormat="1" ht="31" x14ac:dyDescent="0.35">
      <c r="A42" s="3839"/>
      <c r="B42" s="3833" t="s">
        <v>1466</v>
      </c>
      <c r="C42" s="803" t="s">
        <v>1402</v>
      </c>
      <c r="D42" s="1890"/>
      <c r="E42" s="1891"/>
      <c r="F42" s="1891"/>
      <c r="G42" s="1891"/>
      <c r="H42" s="1892"/>
      <c r="I42" s="1893"/>
      <c r="J42" s="261"/>
      <c r="K42" s="253"/>
      <c r="L42" s="1890">
        <v>0.80765827863624207</v>
      </c>
      <c r="M42" s="1891">
        <v>0.81827704120122724</v>
      </c>
      <c r="N42" s="1891">
        <v>0.7036692228695377</v>
      </c>
      <c r="O42" s="1891">
        <v>0.64192003644356488</v>
      </c>
      <c r="P42" s="1892">
        <v>0.67810815613338871</v>
      </c>
      <c r="Q42" s="1893">
        <v>0.74471295841815544</v>
      </c>
      <c r="R42" s="261">
        <v>0.29371368198626518</v>
      </c>
      <c r="S42" s="253">
        <v>0.7137334032096222</v>
      </c>
      <c r="T42" s="1187">
        <v>0.87455156588345562</v>
      </c>
      <c r="U42" s="1337">
        <v>0.84944349201531999</v>
      </c>
      <c r="V42" s="1337">
        <v>0.72542834677345613</v>
      </c>
      <c r="W42" s="1337">
        <v>0.6564093651308115</v>
      </c>
      <c r="X42" s="1206">
        <v>0.70328784785645215</v>
      </c>
      <c r="Y42" s="212">
        <v>0.77840117999122971</v>
      </c>
      <c r="Z42" s="205">
        <v>0.3</v>
      </c>
      <c r="AA42" s="1336">
        <v>0.74614892572044378</v>
      </c>
      <c r="AB42" s="1187">
        <v>0.9217304711160389</v>
      </c>
      <c r="AC42" s="1337">
        <v>0.85757954741920395</v>
      </c>
      <c r="AD42" s="1337">
        <v>0.71530631349710783</v>
      </c>
      <c r="AE42" s="1337">
        <v>0.60581302413200022</v>
      </c>
      <c r="AF42" s="1206">
        <v>0.69714237827872283</v>
      </c>
      <c r="AG42" s="212">
        <v>0.79922791417230732</v>
      </c>
      <c r="AH42" s="205">
        <v>0.27347635852048974</v>
      </c>
      <c r="AI42" s="398">
        <v>0.76708972078984738</v>
      </c>
      <c r="AJ42" s="304"/>
      <c r="AK42" s="305"/>
      <c r="AL42" s="305"/>
      <c r="AM42" s="305"/>
      <c r="AN42" s="306"/>
      <c r="AO42" s="212">
        <v>0.77917106386484358</v>
      </c>
      <c r="AP42" s="205">
        <v>0.28670000000000001</v>
      </c>
      <c r="AQ42" s="273"/>
      <c r="AR42" s="328"/>
      <c r="AS42" s="305"/>
      <c r="AT42" s="305"/>
      <c r="AU42" s="305"/>
      <c r="AV42" s="306"/>
      <c r="AW42" s="212">
        <v>0.75</v>
      </c>
      <c r="AX42" s="205">
        <v>0.27700000000000002</v>
      </c>
      <c r="AY42" s="271"/>
      <c r="AZ42" s="304"/>
      <c r="BA42" s="305"/>
      <c r="BB42" s="305"/>
      <c r="BC42" s="305"/>
      <c r="BD42" s="306"/>
      <c r="BE42" s="212">
        <v>0.77566742700956792</v>
      </c>
      <c r="BF42" s="205">
        <v>0.29959999999999998</v>
      </c>
      <c r="BG42" s="273"/>
      <c r="BH42" s="328"/>
      <c r="BI42" s="305"/>
      <c r="BJ42" s="305"/>
      <c r="BK42" s="305"/>
      <c r="BL42" s="306"/>
      <c r="BM42" s="212">
        <v>0.73727987499515124</v>
      </c>
      <c r="BN42" s="205">
        <v>0.31</v>
      </c>
      <c r="BO42" s="281"/>
    </row>
    <row r="43" spans="1:69" s="6" customFormat="1" ht="15.65" customHeight="1" x14ac:dyDescent="0.35">
      <c r="A43" s="3839"/>
      <c r="B43" s="3834"/>
      <c r="C43" s="803" t="s">
        <v>1468</v>
      </c>
      <c r="D43" s="1890"/>
      <c r="E43" s="1891"/>
      <c r="F43" s="1891"/>
      <c r="G43" s="1891"/>
      <c r="H43" s="1892"/>
      <c r="I43" s="1893"/>
      <c r="J43" s="1892"/>
      <c r="K43" s="253"/>
      <c r="L43" s="1890">
        <v>0.86412137379126375</v>
      </c>
      <c r="M43" s="1891">
        <v>0.8045542618065048</v>
      </c>
      <c r="N43" s="1891">
        <v>0.70851868327402134</v>
      </c>
      <c r="O43" s="1891">
        <v>0.62485326922223616</v>
      </c>
      <c r="P43" s="1892">
        <v>0.67082899757197367</v>
      </c>
      <c r="Q43" s="1893">
        <v>0.75690073018867454</v>
      </c>
      <c r="R43" s="1892">
        <v>0.29823594266813669</v>
      </c>
      <c r="S43" s="253">
        <v>0.7290522586063144</v>
      </c>
      <c r="T43" s="813"/>
      <c r="U43" s="814"/>
      <c r="V43" s="814"/>
      <c r="W43" s="814"/>
      <c r="X43" s="815"/>
      <c r="Y43" s="816"/>
      <c r="Z43" s="817"/>
      <c r="AA43" s="818"/>
      <c r="AB43" s="813"/>
      <c r="AC43" s="814"/>
      <c r="AD43" s="814"/>
      <c r="AE43" s="814"/>
      <c r="AF43" s="815"/>
      <c r="AG43" s="816"/>
      <c r="AH43" s="817"/>
      <c r="AI43" s="818"/>
      <c r="AJ43" s="304"/>
      <c r="AK43" s="305"/>
      <c r="AL43" s="305"/>
      <c r="AM43" s="305"/>
      <c r="AN43" s="306"/>
      <c r="AO43" s="816"/>
      <c r="AP43" s="817"/>
      <c r="AQ43" s="273"/>
      <c r="AR43" s="328"/>
      <c r="AS43" s="305"/>
      <c r="AT43" s="305"/>
      <c r="AU43" s="305"/>
      <c r="AV43" s="306"/>
      <c r="AW43" s="816"/>
      <c r="AX43" s="817"/>
      <c r="AY43" s="273"/>
      <c r="AZ43" s="304"/>
      <c r="BA43" s="305"/>
      <c r="BB43" s="305"/>
      <c r="BC43" s="305"/>
      <c r="BD43" s="306"/>
      <c r="BE43" s="816"/>
      <c r="BF43" s="817"/>
      <c r="BG43" s="273"/>
      <c r="BH43" s="328"/>
      <c r="BI43" s="305"/>
      <c r="BJ43" s="305"/>
      <c r="BK43" s="305"/>
      <c r="BL43" s="306"/>
      <c r="BM43" s="816"/>
      <c r="BN43" s="817"/>
      <c r="BO43" s="281"/>
    </row>
    <row r="44" spans="1:69" s="434" customFormat="1" ht="24" customHeight="1" x14ac:dyDescent="0.35">
      <c r="A44" s="3741" t="s">
        <v>1450</v>
      </c>
      <c r="B44" s="3741"/>
      <c r="C44" s="3741"/>
      <c r="D44" s="111"/>
      <c r="E44" s="112"/>
      <c r="F44" s="112"/>
      <c r="G44" s="112"/>
      <c r="H44" s="238"/>
      <c r="I44" s="152"/>
      <c r="J44" s="137"/>
      <c r="K44" s="145"/>
      <c r="L44" s="111"/>
      <c r="M44" s="112"/>
      <c r="N44" s="112"/>
      <c r="O44" s="112"/>
      <c r="P44" s="238"/>
      <c r="Q44" s="152"/>
      <c r="R44" s="137"/>
      <c r="S44" s="145"/>
      <c r="T44" s="111"/>
      <c r="U44" s="112"/>
      <c r="V44" s="112"/>
      <c r="W44" s="112"/>
      <c r="X44" s="238"/>
      <c r="Y44" s="152"/>
      <c r="Z44" s="137"/>
      <c r="AA44" s="145"/>
      <c r="AB44" s="436"/>
      <c r="AC44" s="437"/>
      <c r="AD44" s="437"/>
      <c r="AE44" s="437"/>
      <c r="AF44" s="802"/>
      <c r="AG44" s="152"/>
      <c r="AH44" s="137"/>
      <c r="AI44" s="145"/>
      <c r="AJ44" s="111"/>
      <c r="AK44" s="112"/>
      <c r="AL44" s="112"/>
      <c r="AM44" s="112"/>
      <c r="AN44" s="238"/>
      <c r="AO44" s="152"/>
      <c r="AP44" s="137"/>
      <c r="AQ44" s="145"/>
      <c r="AR44" s="111"/>
      <c r="AS44" s="112"/>
      <c r="AT44" s="112"/>
      <c r="AU44" s="112"/>
      <c r="AV44" s="238"/>
      <c r="AW44" s="152"/>
      <c r="AX44" s="137"/>
      <c r="AY44" s="145"/>
      <c r="AZ44" s="111"/>
      <c r="BA44" s="112"/>
      <c r="BB44" s="112"/>
      <c r="BC44" s="112"/>
      <c r="BD44" s="238"/>
      <c r="BE44" s="152"/>
      <c r="BF44" s="137"/>
      <c r="BG44" s="145"/>
      <c r="BH44" s="111"/>
      <c r="BI44" s="112"/>
      <c r="BJ44" s="112"/>
      <c r="BK44" s="112"/>
      <c r="BL44" s="238"/>
      <c r="BM44" s="152"/>
      <c r="BN44" s="137"/>
      <c r="BO44" s="53"/>
    </row>
    <row r="45" spans="1:69" s="434" customFormat="1" ht="31" customHeight="1" x14ac:dyDescent="0.35">
      <c r="A45" s="3803" t="s">
        <v>1451</v>
      </c>
      <c r="B45" s="3804" t="s">
        <v>1455</v>
      </c>
      <c r="C45" s="1894" t="s">
        <v>1456</v>
      </c>
      <c r="D45" s="129"/>
      <c r="E45" s="130"/>
      <c r="F45" s="130"/>
      <c r="G45" s="130"/>
      <c r="H45" s="245"/>
      <c r="I45" s="158"/>
      <c r="J45" s="159"/>
      <c r="K45" s="283"/>
      <c r="L45" s="129">
        <v>4</v>
      </c>
      <c r="M45" s="130">
        <v>574.83333333333337</v>
      </c>
      <c r="N45" s="130">
        <v>758.16666666666663</v>
      </c>
      <c r="O45" s="130">
        <v>357.08333333333331</v>
      </c>
      <c r="P45" s="245">
        <v>298.16666666666669</v>
      </c>
      <c r="Q45" s="158">
        <v>1992.25</v>
      </c>
      <c r="R45" s="159">
        <v>828</v>
      </c>
      <c r="S45" s="283">
        <v>2820.25</v>
      </c>
      <c r="T45" s="304"/>
      <c r="U45" s="305"/>
      <c r="V45" s="305"/>
      <c r="W45" s="305"/>
      <c r="X45" s="1162"/>
      <c r="Y45" s="298"/>
      <c r="Z45" s="282"/>
      <c r="AA45" s="273"/>
      <c r="AB45" s="304"/>
      <c r="AC45" s="305"/>
      <c r="AD45" s="305"/>
      <c r="AE45" s="305"/>
      <c r="AF45" s="812"/>
      <c r="AG45" s="298"/>
      <c r="AH45" s="282"/>
      <c r="AI45" s="396"/>
      <c r="AJ45" s="304"/>
      <c r="AK45" s="305"/>
      <c r="AL45" s="305"/>
      <c r="AM45" s="305"/>
      <c r="AN45" s="812"/>
      <c r="AO45" s="298"/>
      <c r="AP45" s="282"/>
      <c r="AQ45" s="396"/>
      <c r="AR45" s="304"/>
      <c r="AS45" s="305"/>
      <c r="AT45" s="305"/>
      <c r="AU45" s="305"/>
      <c r="AV45" s="812"/>
      <c r="AW45" s="298"/>
      <c r="AX45" s="282"/>
      <c r="AY45" s="396"/>
      <c r="AZ45" s="304"/>
      <c r="BA45" s="305"/>
      <c r="BB45" s="305"/>
      <c r="BC45" s="305"/>
      <c r="BD45" s="812"/>
      <c r="BE45" s="298"/>
      <c r="BF45" s="282"/>
      <c r="BG45" s="396"/>
      <c r="BH45" s="304"/>
      <c r="BI45" s="305"/>
      <c r="BJ45" s="305"/>
      <c r="BK45" s="305"/>
      <c r="BL45" s="812"/>
      <c r="BM45" s="298"/>
      <c r="BN45" s="282"/>
      <c r="BO45" s="397"/>
    </row>
    <row r="46" spans="1:69" s="6" customFormat="1" ht="31" x14ac:dyDescent="0.35">
      <c r="A46" s="3803"/>
      <c r="B46" s="3804"/>
      <c r="C46" s="1895" t="s">
        <v>1457</v>
      </c>
      <c r="D46" s="1191"/>
      <c r="E46" s="1192"/>
      <c r="F46" s="1192"/>
      <c r="G46" s="1896"/>
      <c r="H46" s="1193"/>
      <c r="I46" s="987"/>
      <c r="J46" s="1193"/>
      <c r="K46" s="1852"/>
      <c r="L46" s="1191">
        <v>1</v>
      </c>
      <c r="M46" s="1192">
        <v>0.76187320521316548</v>
      </c>
      <c r="N46" s="1192">
        <v>0.42098931099902825</v>
      </c>
      <c r="O46" s="1896">
        <v>0.53475602146511914</v>
      </c>
      <c r="P46" s="1193">
        <v>0.47573460975934057</v>
      </c>
      <c r="Q46" s="987">
        <v>0.51694163945769456</v>
      </c>
      <c r="R46" s="1193">
        <v>0.84576098059244131</v>
      </c>
      <c r="S46" s="1852">
        <v>0.65509765587193425</v>
      </c>
      <c r="T46" s="1035"/>
      <c r="U46" s="1036"/>
      <c r="V46" s="1036"/>
      <c r="W46" s="1036"/>
      <c r="X46" s="967"/>
      <c r="Y46" s="968"/>
      <c r="Z46" s="967"/>
      <c r="AA46" s="2080"/>
      <c r="AB46" s="951"/>
      <c r="AC46" s="952"/>
      <c r="AD46" s="952"/>
      <c r="AE46" s="952"/>
      <c r="AF46" s="953"/>
      <c r="AG46" s="954"/>
      <c r="AH46" s="955"/>
      <c r="AI46" s="956"/>
      <c r="AJ46" s="951"/>
      <c r="AK46" s="952"/>
      <c r="AL46" s="952"/>
      <c r="AM46" s="952"/>
      <c r="AN46" s="953"/>
      <c r="AO46" s="954"/>
      <c r="AP46" s="955"/>
      <c r="AQ46" s="957"/>
      <c r="AR46" s="951"/>
      <c r="AS46" s="952"/>
      <c r="AT46" s="952"/>
      <c r="AU46" s="952"/>
      <c r="AV46" s="953"/>
      <c r="AW46" s="954"/>
      <c r="AX46" s="955"/>
      <c r="AY46" s="956"/>
      <c r="AZ46" s="951"/>
      <c r="BA46" s="952"/>
      <c r="BB46" s="952"/>
      <c r="BC46" s="952"/>
      <c r="BD46" s="953"/>
      <c r="BE46" s="954"/>
      <c r="BF46" s="955"/>
      <c r="BG46" s="956"/>
      <c r="BH46" s="958"/>
      <c r="BI46" s="952"/>
      <c r="BJ46" s="952"/>
      <c r="BK46" s="952"/>
      <c r="BL46" s="953"/>
      <c r="BM46" s="954"/>
      <c r="BN46" s="955"/>
      <c r="BO46" s="959"/>
    </row>
    <row r="47" spans="1:69" s="434" customFormat="1" ht="31" x14ac:dyDescent="0.35">
      <c r="A47" s="3803"/>
      <c r="B47" s="3829" t="s">
        <v>1458</v>
      </c>
      <c r="C47" s="1894" t="s">
        <v>1459</v>
      </c>
      <c r="D47" s="1897"/>
      <c r="E47" s="1186"/>
      <c r="F47" s="1186"/>
      <c r="G47" s="1186"/>
      <c r="H47" s="1898"/>
      <c r="I47" s="1899"/>
      <c r="J47" s="1900"/>
      <c r="K47" s="1901"/>
      <c r="L47" s="1897">
        <v>431.5</v>
      </c>
      <c r="M47" s="1186">
        <v>127.41666666666667</v>
      </c>
      <c r="N47" s="1186">
        <v>210.33333333333334</v>
      </c>
      <c r="O47" s="1186">
        <v>79.416666666666671</v>
      </c>
      <c r="P47" s="1898">
        <v>108.66666666666667</v>
      </c>
      <c r="Q47" s="1899">
        <v>957.33333333333326</v>
      </c>
      <c r="R47" s="1900">
        <v>309</v>
      </c>
      <c r="S47" s="1901">
        <v>1266.3333333333333</v>
      </c>
      <c r="T47" s="1020"/>
      <c r="U47" s="1017"/>
      <c r="V47" s="2071"/>
      <c r="W47" s="1017"/>
      <c r="X47" s="2081"/>
      <c r="Y47" s="1019"/>
      <c r="Z47" s="1015"/>
      <c r="AA47" s="978"/>
      <c r="AB47" s="1020"/>
      <c r="AC47" s="1017"/>
      <c r="AD47" s="1017"/>
      <c r="AE47" s="1017"/>
      <c r="AF47" s="2081"/>
      <c r="AG47" s="1019"/>
      <c r="AH47" s="1015"/>
      <c r="AI47" s="978"/>
      <c r="AJ47" s="1020"/>
      <c r="AK47" s="1017"/>
      <c r="AL47" s="1017"/>
      <c r="AM47" s="1017"/>
      <c r="AN47" s="2081"/>
      <c r="AO47" s="1019"/>
      <c r="AP47" s="1015"/>
      <c r="AQ47" s="978"/>
      <c r="AR47" s="1020"/>
      <c r="AS47" s="1017"/>
      <c r="AT47" s="1017"/>
      <c r="AU47" s="1017"/>
      <c r="AV47" s="2081"/>
      <c r="AW47" s="1019"/>
      <c r="AX47" s="1015"/>
      <c r="AY47" s="2082"/>
      <c r="AZ47" s="1020"/>
      <c r="BA47" s="1017"/>
      <c r="BB47" s="1017"/>
      <c r="BC47" s="1017"/>
      <c r="BD47" s="2081"/>
      <c r="BE47" s="1019"/>
      <c r="BF47" s="1015"/>
      <c r="BG47" s="2082"/>
      <c r="BH47" s="1020"/>
      <c r="BI47" s="1017"/>
      <c r="BJ47" s="1017"/>
      <c r="BK47" s="1017"/>
      <c r="BL47" s="2081"/>
      <c r="BM47" s="1019"/>
      <c r="BN47" s="1015"/>
      <c r="BO47" s="2083"/>
    </row>
    <row r="48" spans="1:69" s="43" customFormat="1" ht="31" x14ac:dyDescent="0.35">
      <c r="A48" s="3803"/>
      <c r="B48" s="3829"/>
      <c r="C48" s="1895" t="s">
        <v>1460</v>
      </c>
      <c r="D48" s="1191"/>
      <c r="E48" s="1192"/>
      <c r="F48" s="1192"/>
      <c r="G48" s="1192"/>
      <c r="H48" s="1193"/>
      <c r="I48" s="987"/>
      <c r="J48" s="1193"/>
      <c r="K48" s="1852"/>
      <c r="L48" s="1191">
        <v>0.72137085539147394</v>
      </c>
      <c r="M48" s="1192">
        <v>0.23610253242742435</v>
      </c>
      <c r="N48" s="1192">
        <v>0.30373044524669074</v>
      </c>
      <c r="O48" s="1192">
        <v>0.35612855007473843</v>
      </c>
      <c r="P48" s="1193">
        <v>0.44444444444444448</v>
      </c>
      <c r="Q48" s="987">
        <v>0.41662435627765287</v>
      </c>
      <c r="R48" s="1193">
        <v>0.96261682242990654</v>
      </c>
      <c r="S48" s="1852">
        <v>0.294148390468632</v>
      </c>
      <c r="T48" s="1035"/>
      <c r="U48" s="1036"/>
      <c r="V48" s="1036"/>
      <c r="W48" s="1036"/>
      <c r="X48" s="967"/>
      <c r="Y48" s="968"/>
      <c r="Z48" s="967"/>
      <c r="AA48" s="2080"/>
      <c r="AB48" s="1035"/>
      <c r="AC48" s="1036"/>
      <c r="AD48" s="1036"/>
      <c r="AE48" s="1036"/>
      <c r="AF48" s="2084"/>
      <c r="AG48" s="968"/>
      <c r="AH48" s="967"/>
      <c r="AI48" s="2080"/>
      <c r="AJ48" s="947"/>
      <c r="AK48" s="1036"/>
      <c r="AL48" s="1036"/>
      <c r="AM48" s="1036"/>
      <c r="AN48" s="2084"/>
      <c r="AO48" s="2068"/>
      <c r="AP48" s="988"/>
      <c r="AQ48" s="989"/>
      <c r="AR48" s="990"/>
      <c r="AS48" s="991"/>
      <c r="AT48" s="991"/>
      <c r="AU48" s="991"/>
      <c r="AV48" s="992"/>
      <c r="AW48" s="993"/>
      <c r="AX48" s="994"/>
      <c r="AY48" s="995"/>
      <c r="AZ48" s="990"/>
      <c r="BA48" s="991"/>
      <c r="BB48" s="991"/>
      <c r="BC48" s="991"/>
      <c r="BD48" s="992"/>
      <c r="BE48" s="993"/>
      <c r="BF48" s="994"/>
      <c r="BG48" s="995"/>
      <c r="BH48" s="996"/>
      <c r="BI48" s="991"/>
      <c r="BJ48" s="991"/>
      <c r="BK48" s="991"/>
      <c r="BL48" s="992"/>
      <c r="BM48" s="993"/>
      <c r="BN48" s="994"/>
      <c r="BO48" s="997"/>
    </row>
    <row r="49" spans="1:69" s="434" customFormat="1" ht="27.65" customHeight="1" x14ac:dyDescent="0.35">
      <c r="A49" s="3803"/>
      <c r="B49" s="3816" t="s">
        <v>1762</v>
      </c>
      <c r="C49" s="1894" t="s">
        <v>1462</v>
      </c>
      <c r="D49" s="129"/>
      <c r="E49" s="130"/>
      <c r="F49" s="130"/>
      <c r="G49" s="130"/>
      <c r="H49" s="245"/>
      <c r="I49" s="158"/>
      <c r="J49" s="159"/>
      <c r="K49" s="283"/>
      <c r="L49" s="129">
        <v>148.33333333333334</v>
      </c>
      <c r="M49" s="130">
        <v>8.25</v>
      </c>
      <c r="N49" s="130">
        <v>18.583333333333332</v>
      </c>
      <c r="O49" s="130">
        <v>3.25</v>
      </c>
      <c r="P49" s="245">
        <v>10.083333333333334</v>
      </c>
      <c r="Q49" s="158">
        <v>188.50000000000003</v>
      </c>
      <c r="R49" s="159">
        <v>30</v>
      </c>
      <c r="S49" s="283">
        <v>218.50000000000003</v>
      </c>
      <c r="T49" s="304"/>
      <c r="U49" s="507"/>
      <c r="V49" s="305"/>
      <c r="W49" s="305"/>
      <c r="X49" s="812"/>
      <c r="Y49" s="298"/>
      <c r="Z49" s="282"/>
      <c r="AA49" s="273"/>
      <c r="AB49" s="304"/>
      <c r="AC49" s="305"/>
      <c r="AD49" s="305"/>
      <c r="AE49" s="305"/>
      <c r="AF49" s="812"/>
      <c r="AG49" s="298"/>
      <c r="AH49" s="282"/>
      <c r="AI49" s="396"/>
      <c r="AJ49" s="304"/>
      <c r="AK49" s="305"/>
      <c r="AL49" s="305"/>
      <c r="AM49" s="305"/>
      <c r="AN49" s="812"/>
      <c r="AO49" s="298"/>
      <c r="AP49" s="282"/>
      <c r="AQ49" s="396"/>
      <c r="AR49" s="304"/>
      <c r="AS49" s="305"/>
      <c r="AT49" s="305"/>
      <c r="AU49" s="305"/>
      <c r="AV49" s="812"/>
      <c r="AW49" s="298"/>
      <c r="AX49" s="282"/>
      <c r="AY49" s="396"/>
      <c r="AZ49" s="304"/>
      <c r="BA49" s="305"/>
      <c r="BB49" s="305"/>
      <c r="BC49" s="305"/>
      <c r="BD49" s="812"/>
      <c r="BE49" s="298"/>
      <c r="BF49" s="282"/>
      <c r="BG49" s="396"/>
      <c r="BH49" s="304"/>
      <c r="BI49" s="305"/>
      <c r="BJ49" s="305"/>
      <c r="BK49" s="305"/>
      <c r="BL49" s="812"/>
      <c r="BM49" s="298"/>
      <c r="BN49" s="282"/>
      <c r="BO49" s="397"/>
    </row>
    <row r="50" spans="1:69" s="43" customFormat="1" ht="40.5" customHeight="1" x14ac:dyDescent="0.35">
      <c r="A50" s="3803"/>
      <c r="B50" s="3816"/>
      <c r="C50" s="2138" t="s">
        <v>1463</v>
      </c>
      <c r="D50" s="321"/>
      <c r="E50" s="322"/>
      <c r="F50" s="322"/>
      <c r="G50" s="322"/>
      <c r="H50" s="261"/>
      <c r="I50" s="276"/>
      <c r="J50" s="261"/>
      <c r="K50" s="253"/>
      <c r="L50" s="321">
        <v>0.83883129123468425</v>
      </c>
      <c r="M50" s="322">
        <v>0.10963455149501661</v>
      </c>
      <c r="N50" s="322">
        <v>0.23375262054507337</v>
      </c>
      <c r="O50" s="322">
        <v>9.5121951219512196E-2</v>
      </c>
      <c r="P50" s="261">
        <v>0.2922705314009662</v>
      </c>
      <c r="Q50" s="276">
        <v>0.47095565271705186</v>
      </c>
      <c r="R50" s="261">
        <v>0.81081081081081086</v>
      </c>
      <c r="S50" s="253">
        <v>5.0753953659433616E-2</v>
      </c>
      <c r="T50" s="538"/>
      <c r="U50" s="337"/>
      <c r="V50" s="337"/>
      <c r="W50" s="337"/>
      <c r="X50" s="338"/>
      <c r="Y50" s="819"/>
      <c r="Z50" s="338"/>
      <c r="AA50" s="254"/>
      <c r="AB50" s="804"/>
      <c r="AC50" s="805"/>
      <c r="AD50" s="805"/>
      <c r="AE50" s="805"/>
      <c r="AF50" s="806"/>
      <c r="AG50" s="807"/>
      <c r="AH50" s="808"/>
      <c r="AI50" s="809"/>
      <c r="AJ50" s="804"/>
      <c r="AK50" s="805"/>
      <c r="AL50" s="805"/>
      <c r="AM50" s="805"/>
      <c r="AN50" s="806"/>
      <c r="AO50" s="807"/>
      <c r="AP50" s="808"/>
      <c r="AQ50" s="1580"/>
      <c r="AR50" s="804"/>
      <c r="AS50" s="805"/>
      <c r="AT50" s="805"/>
      <c r="AU50" s="805"/>
      <c r="AV50" s="806"/>
      <c r="AW50" s="807"/>
      <c r="AX50" s="808"/>
      <c r="AY50" s="809"/>
      <c r="AZ50" s="804"/>
      <c r="BA50" s="805"/>
      <c r="BB50" s="805"/>
      <c r="BC50" s="805"/>
      <c r="BD50" s="806"/>
      <c r="BE50" s="807"/>
      <c r="BF50" s="808"/>
      <c r="BG50" s="809"/>
      <c r="BH50" s="811"/>
      <c r="BI50" s="805"/>
      <c r="BJ50" s="805"/>
      <c r="BK50" s="805"/>
      <c r="BL50" s="806"/>
      <c r="BM50" s="807"/>
      <c r="BN50" s="808"/>
      <c r="BO50" s="810"/>
    </row>
    <row r="51" spans="1:69" s="6" customFormat="1" ht="15.65" customHeight="1" x14ac:dyDescent="0.35">
      <c r="A51" s="3803"/>
      <c r="B51" s="3831" t="s">
        <v>1452</v>
      </c>
      <c r="C51" s="1894" t="s">
        <v>1453</v>
      </c>
      <c r="D51" s="644"/>
      <c r="E51" s="645"/>
      <c r="F51" s="645"/>
      <c r="G51" s="645"/>
      <c r="H51" s="646"/>
      <c r="I51" s="647"/>
      <c r="J51" s="648"/>
      <c r="K51" s="1902"/>
      <c r="L51" s="644">
        <v>583.83333333333337</v>
      </c>
      <c r="M51" s="645">
        <v>710.5</v>
      </c>
      <c r="N51" s="645">
        <v>987.08333333333326</v>
      </c>
      <c r="O51" s="645">
        <v>439.75</v>
      </c>
      <c r="P51" s="646">
        <v>416.91666666666669</v>
      </c>
      <c r="Q51" s="647">
        <v>3138.0833333333335</v>
      </c>
      <c r="R51" s="648">
        <v>1167</v>
      </c>
      <c r="S51" s="1902">
        <v>4305.0833333333339</v>
      </c>
      <c r="T51" s="842"/>
      <c r="U51" s="843"/>
      <c r="V51" s="843"/>
      <c r="W51" s="843"/>
      <c r="X51" s="844"/>
      <c r="Y51" s="2085"/>
      <c r="Z51" s="2086"/>
      <c r="AA51" s="1307"/>
      <c r="AB51" s="1397"/>
      <c r="AC51" s="843"/>
      <c r="AD51" s="843"/>
      <c r="AE51" s="843"/>
      <c r="AF51" s="844"/>
      <c r="AG51" s="1305"/>
      <c r="AH51" s="1306"/>
      <c r="AI51" s="830"/>
      <c r="AJ51" s="842"/>
      <c r="AK51" s="843"/>
      <c r="AL51" s="843"/>
      <c r="AM51" s="843"/>
      <c r="AN51" s="844"/>
      <c r="AO51" s="1305"/>
      <c r="AP51" s="1306"/>
      <c r="AQ51" s="830"/>
      <c r="AR51" s="842"/>
      <c r="AS51" s="843"/>
      <c r="AT51" s="843"/>
      <c r="AU51" s="843"/>
      <c r="AV51" s="844"/>
      <c r="AW51" s="1305"/>
      <c r="AX51" s="1306"/>
      <c r="AY51" s="1307"/>
      <c r="AZ51" s="842"/>
      <c r="BA51" s="843"/>
      <c r="BB51" s="843"/>
      <c r="BC51" s="843"/>
      <c r="BD51" s="844"/>
      <c r="BE51" s="1305"/>
      <c r="BF51" s="1306"/>
      <c r="BG51" s="1307"/>
      <c r="BH51" s="842"/>
      <c r="BI51" s="843"/>
      <c r="BJ51" s="843"/>
      <c r="BK51" s="843"/>
      <c r="BL51" s="844"/>
      <c r="BM51" s="1305"/>
      <c r="BN51" s="1306"/>
      <c r="BO51" s="1308"/>
    </row>
    <row r="52" spans="1:69" ht="31" x14ac:dyDescent="0.35">
      <c r="A52" s="3803"/>
      <c r="B52" s="3831"/>
      <c r="C52" s="1895" t="s">
        <v>1454</v>
      </c>
      <c r="D52" s="321"/>
      <c r="E52" s="322"/>
      <c r="F52" s="322"/>
      <c r="G52" s="322"/>
      <c r="H52" s="1212"/>
      <c r="I52" s="276"/>
      <c r="J52" s="261"/>
      <c r="K52" s="253"/>
      <c r="L52" s="321">
        <v>0.74946512623020967</v>
      </c>
      <c r="M52" s="322">
        <v>0.51883405342907574</v>
      </c>
      <c r="N52" s="322">
        <v>0.38364372469635621</v>
      </c>
      <c r="O52" s="322">
        <v>0.47544823858005225</v>
      </c>
      <c r="P52" s="1212">
        <v>0.46029993559665106</v>
      </c>
      <c r="Q52" s="276">
        <v>0.47895044770044765</v>
      </c>
      <c r="R52" s="261">
        <v>0.87284966342557968</v>
      </c>
      <c r="S52" s="253">
        <v>0.54570710271686318</v>
      </c>
      <c r="T52" s="530"/>
      <c r="U52" s="531"/>
      <c r="V52" s="531"/>
      <c r="W52" s="531"/>
      <c r="X52" s="2079"/>
      <c r="Y52" s="533"/>
      <c r="Z52" s="532"/>
      <c r="AA52" s="2076"/>
      <c r="AB52" s="538"/>
      <c r="AC52" s="337"/>
      <c r="AD52" s="337"/>
      <c r="AE52" s="337"/>
      <c r="AF52" s="338"/>
      <c r="AG52" s="819"/>
      <c r="AH52" s="338"/>
      <c r="AI52" s="254"/>
      <c r="AJ52" s="304"/>
      <c r="AK52" s="337"/>
      <c r="AL52" s="337"/>
      <c r="AM52" s="337"/>
      <c r="AN52" s="338"/>
      <c r="AO52" s="819"/>
      <c r="AP52" s="338"/>
      <c r="AQ52" s="271"/>
      <c r="AR52" s="304"/>
      <c r="AS52" s="337"/>
      <c r="AT52" s="337"/>
      <c r="AU52" s="337"/>
      <c r="AV52" s="338"/>
      <c r="AW52" s="819"/>
      <c r="AX52" s="338"/>
      <c r="AY52" s="254"/>
      <c r="AZ52" s="304"/>
      <c r="BA52" s="337"/>
      <c r="BB52" s="337"/>
      <c r="BC52" s="337"/>
      <c r="BD52" s="1549"/>
      <c r="BE52" s="819"/>
      <c r="BF52" s="338"/>
      <c r="BG52" s="254"/>
      <c r="BH52" s="328"/>
      <c r="BI52" s="337"/>
      <c r="BJ52" s="337"/>
      <c r="BK52" s="337"/>
      <c r="BL52" s="1549"/>
      <c r="BM52" s="819"/>
      <c r="BN52" s="338"/>
      <c r="BO52" s="1158"/>
    </row>
    <row r="53" spans="1:69" ht="27" customHeight="1" x14ac:dyDescent="0.35">
      <c r="A53" s="3741" t="s">
        <v>1763</v>
      </c>
      <c r="B53" s="3741"/>
      <c r="C53" s="3741"/>
      <c r="D53" s="111"/>
      <c r="E53" s="112"/>
      <c r="F53" s="112"/>
      <c r="G53" s="112"/>
      <c r="H53" s="238"/>
      <c r="I53" s="152"/>
      <c r="J53" s="137"/>
      <c r="K53" s="145"/>
      <c r="L53" s="111"/>
      <c r="M53" s="112"/>
      <c r="N53" s="112"/>
      <c r="O53" s="112"/>
      <c r="P53" s="238"/>
      <c r="Q53" s="152"/>
      <c r="R53" s="137"/>
      <c r="S53" s="145"/>
      <c r="T53" s="111"/>
      <c r="U53" s="112"/>
      <c r="V53" s="112"/>
      <c r="W53" s="112"/>
      <c r="X53" s="238"/>
      <c r="Y53" s="152"/>
      <c r="Z53" s="137"/>
      <c r="AA53" s="145"/>
      <c r="AB53" s="436"/>
      <c r="AC53" s="437"/>
      <c r="AD53" s="437"/>
      <c r="AE53" s="437"/>
      <c r="AF53" s="802"/>
      <c r="AG53" s="152"/>
      <c r="AH53" s="137"/>
      <c r="AI53" s="145"/>
      <c r="AJ53" s="111"/>
      <c r="AK53" s="112"/>
      <c r="AL53" s="112"/>
      <c r="AM53" s="112"/>
      <c r="AN53" s="238"/>
      <c r="AO53" s="152"/>
      <c r="AP53" s="137"/>
      <c r="AQ53" s="145"/>
      <c r="AR53" s="111"/>
      <c r="AS53" s="112"/>
      <c r="AT53" s="112"/>
      <c r="AU53" s="112"/>
      <c r="AV53" s="238"/>
      <c r="AW53" s="152"/>
      <c r="AX53" s="137"/>
      <c r="AY53" s="145"/>
      <c r="AZ53" s="111"/>
      <c r="BA53" s="112"/>
      <c r="BB53" s="112"/>
      <c r="BC53" s="112"/>
      <c r="BD53" s="238"/>
      <c r="BE53" s="152"/>
      <c r="BF53" s="137"/>
      <c r="BG53" s="145"/>
      <c r="BH53" s="111"/>
      <c r="BI53" s="112"/>
      <c r="BJ53" s="112"/>
      <c r="BK53" s="112"/>
      <c r="BL53" s="238"/>
      <c r="BM53" s="152"/>
      <c r="BN53" s="137"/>
      <c r="BO53" s="53"/>
    </row>
    <row r="54" spans="1:69" ht="39.65" customHeight="1" x14ac:dyDescent="0.35">
      <c r="A54" s="3803" t="s">
        <v>1451</v>
      </c>
      <c r="B54" s="3804" t="s">
        <v>1764</v>
      </c>
      <c r="C54" s="1894" t="s">
        <v>1604</v>
      </c>
      <c r="D54" s="1655"/>
      <c r="E54" s="507"/>
      <c r="F54" s="507"/>
      <c r="G54" s="507"/>
      <c r="H54" s="1162"/>
      <c r="I54" s="1554"/>
      <c r="J54" s="2062"/>
      <c r="K54" s="2063"/>
      <c r="L54" s="1655"/>
      <c r="M54" s="507"/>
      <c r="N54" s="507"/>
      <c r="O54" s="507"/>
      <c r="P54" s="1162"/>
      <c r="Q54" s="1554"/>
      <c r="R54" s="2062"/>
      <c r="S54" s="2063"/>
      <c r="T54" s="334">
        <v>0</v>
      </c>
      <c r="U54" s="115">
        <v>493.58333333333331</v>
      </c>
      <c r="V54" s="115">
        <v>1182</v>
      </c>
      <c r="W54" s="115">
        <v>497.58333333333331</v>
      </c>
      <c r="X54" s="245">
        <v>472.83333333333331</v>
      </c>
      <c r="Y54" s="153">
        <v>2646</v>
      </c>
      <c r="Z54" s="138">
        <v>884.25</v>
      </c>
      <c r="AA54" s="1407">
        <v>3530.25</v>
      </c>
      <c r="AB54" s="304"/>
      <c r="AC54" s="305"/>
      <c r="AD54" s="305"/>
      <c r="AE54" s="305"/>
      <c r="AF54" s="812"/>
      <c r="AG54" s="298"/>
      <c r="AH54" s="282"/>
      <c r="AI54" s="396"/>
      <c r="AJ54" s="304"/>
      <c r="AK54" s="305"/>
      <c r="AL54" s="305"/>
      <c r="AM54" s="305"/>
      <c r="AN54" s="812"/>
      <c r="AO54" s="298"/>
      <c r="AP54" s="282"/>
      <c r="AQ54" s="396"/>
      <c r="AR54" s="304"/>
      <c r="AS54" s="305"/>
      <c r="AT54" s="305"/>
      <c r="AU54" s="305"/>
      <c r="AV54" s="812"/>
      <c r="AW54" s="298"/>
      <c r="AX54" s="282"/>
      <c r="AY54" s="396"/>
      <c r="AZ54" s="304"/>
      <c r="BA54" s="305"/>
      <c r="BB54" s="305"/>
      <c r="BC54" s="305"/>
      <c r="BD54" s="812"/>
      <c r="BE54" s="298"/>
      <c r="BF54" s="282"/>
      <c r="BG54" s="396"/>
      <c r="BH54" s="304"/>
      <c r="BI54" s="305"/>
      <c r="BJ54" s="305"/>
      <c r="BK54" s="305"/>
      <c r="BL54" s="812"/>
      <c r="BM54" s="298"/>
      <c r="BN54" s="282"/>
      <c r="BO54" s="397"/>
    </row>
    <row r="55" spans="1:69" ht="31" x14ac:dyDescent="0.35">
      <c r="A55" s="3803"/>
      <c r="B55" s="3804"/>
      <c r="C55" s="1895" t="s">
        <v>1605</v>
      </c>
      <c r="D55" s="2064"/>
      <c r="E55" s="2065"/>
      <c r="F55" s="2065"/>
      <c r="G55" s="2066"/>
      <c r="H55" s="2067"/>
      <c r="I55" s="2068"/>
      <c r="J55" s="2067"/>
      <c r="K55" s="2069"/>
      <c r="L55" s="2064"/>
      <c r="M55" s="2065"/>
      <c r="N55" s="2065"/>
      <c r="O55" s="2066"/>
      <c r="P55" s="2067"/>
      <c r="Q55" s="2068"/>
      <c r="R55" s="2067"/>
      <c r="S55" s="2069"/>
      <c r="T55" s="981">
        <v>0</v>
      </c>
      <c r="U55" s="982">
        <v>0.79301111259874146</v>
      </c>
      <c r="V55" s="982">
        <v>0.67318462268628398</v>
      </c>
      <c r="W55" s="982">
        <v>0.74330885098966759</v>
      </c>
      <c r="X55" s="985">
        <v>0.74993391488236849</v>
      </c>
      <c r="Y55" s="1002">
        <v>0.71859865115647492</v>
      </c>
      <c r="Z55" s="985">
        <v>0.84934847491960408</v>
      </c>
      <c r="AA55" s="986">
        <v>0.74740649258997882</v>
      </c>
      <c r="AB55" s="951"/>
      <c r="AC55" s="952"/>
      <c r="AD55" s="952"/>
      <c r="AE55" s="952"/>
      <c r="AF55" s="953"/>
      <c r="AG55" s="954"/>
      <c r="AH55" s="955"/>
      <c r="AI55" s="956"/>
      <c r="AJ55" s="951"/>
      <c r="AK55" s="952"/>
      <c r="AL55" s="952"/>
      <c r="AM55" s="952"/>
      <c r="AN55" s="953"/>
      <c r="AO55" s="954"/>
      <c r="AP55" s="955"/>
      <c r="AQ55" s="957"/>
      <c r="AR55" s="951"/>
      <c r="AS55" s="952"/>
      <c r="AT55" s="952"/>
      <c r="AU55" s="952"/>
      <c r="AV55" s="953"/>
      <c r="AW55" s="954"/>
      <c r="AX55" s="955"/>
      <c r="AY55" s="956"/>
      <c r="AZ55" s="951"/>
      <c r="BA55" s="952"/>
      <c r="BB55" s="952"/>
      <c r="BC55" s="952"/>
      <c r="BD55" s="953"/>
      <c r="BE55" s="954"/>
      <c r="BF55" s="955"/>
      <c r="BG55" s="956"/>
      <c r="BH55" s="958"/>
      <c r="BI55" s="952"/>
      <c r="BJ55" s="952"/>
      <c r="BK55" s="952"/>
      <c r="BL55" s="953"/>
      <c r="BM55" s="954"/>
      <c r="BN55" s="955"/>
      <c r="BO55" s="959"/>
    </row>
    <row r="56" spans="1:69" ht="31" x14ac:dyDescent="0.35">
      <c r="A56" s="3803"/>
      <c r="B56" s="3829" t="s">
        <v>1765</v>
      </c>
      <c r="C56" s="1894" t="s">
        <v>1607</v>
      </c>
      <c r="D56" s="2070"/>
      <c r="E56" s="2071"/>
      <c r="F56" s="2071"/>
      <c r="G56" s="2071"/>
      <c r="H56" s="2072"/>
      <c r="I56" s="2073"/>
      <c r="J56" s="2074"/>
      <c r="K56" s="2075"/>
      <c r="L56" s="2070"/>
      <c r="M56" s="2071"/>
      <c r="N56" s="2071"/>
      <c r="O56" s="2071"/>
      <c r="P56" s="2072"/>
      <c r="Q56" s="2073"/>
      <c r="R56" s="2074"/>
      <c r="S56" s="2075"/>
      <c r="T56" s="786">
        <v>18.833333333333332</v>
      </c>
      <c r="U56" s="973">
        <v>121.33333333333333</v>
      </c>
      <c r="V56" s="1186">
        <v>299.83333333333331</v>
      </c>
      <c r="W56" s="973">
        <v>101.41666666666667</v>
      </c>
      <c r="X56" s="974">
        <v>157.58333333333334</v>
      </c>
      <c r="Y56" s="975">
        <v>699</v>
      </c>
      <c r="Z56" s="976">
        <v>313.91666666666669</v>
      </c>
      <c r="AA56" s="977">
        <v>1012.9166666666667</v>
      </c>
      <c r="AB56" s="786">
        <v>65.083333333333329</v>
      </c>
      <c r="AC56" s="973">
        <v>116.58333333333333</v>
      </c>
      <c r="AD56" s="973">
        <v>266.41666666666669</v>
      </c>
      <c r="AE56" s="973">
        <v>101.41666666666667</v>
      </c>
      <c r="AF56" s="974">
        <v>157.83333333333334</v>
      </c>
      <c r="AG56" s="975">
        <v>707.33333333333348</v>
      </c>
      <c r="AH56" s="976">
        <v>300.58333333333331</v>
      </c>
      <c r="AI56" s="977">
        <v>1007.9166666666667</v>
      </c>
      <c r="AJ56" s="1020"/>
      <c r="AK56" s="973">
        <v>31.083333333333332</v>
      </c>
      <c r="AL56" s="973">
        <v>68.416666666666671</v>
      </c>
      <c r="AM56" s="973">
        <v>31.75</v>
      </c>
      <c r="AN56" s="974">
        <v>48</v>
      </c>
      <c r="AO56" s="975">
        <v>179</v>
      </c>
      <c r="AP56" s="976">
        <v>82</v>
      </c>
      <c r="AQ56" s="978"/>
      <c r="AR56" s="1020"/>
      <c r="AS56" s="973">
        <v>45.75</v>
      </c>
      <c r="AT56" s="973">
        <v>82.166666666666671</v>
      </c>
      <c r="AU56" s="973">
        <v>28.916666666666668</v>
      </c>
      <c r="AV56" s="974">
        <v>48.083333333333336</v>
      </c>
      <c r="AW56" s="975">
        <v>204.91666666666669</v>
      </c>
      <c r="AX56" s="976">
        <v>124</v>
      </c>
      <c r="AY56" s="979">
        <v>328.91666666666669</v>
      </c>
      <c r="AZ56" s="1020"/>
      <c r="BA56" s="973">
        <v>41.416666666666664</v>
      </c>
      <c r="BB56" s="973">
        <v>90.583333333333329</v>
      </c>
      <c r="BC56" s="973">
        <v>33.583333333333336</v>
      </c>
      <c r="BD56" s="974">
        <v>50.916666666666664</v>
      </c>
      <c r="BE56" s="975">
        <v>216.5</v>
      </c>
      <c r="BF56" s="976">
        <v>225</v>
      </c>
      <c r="BG56" s="979">
        <v>441.5</v>
      </c>
      <c r="BH56" s="1020"/>
      <c r="BI56" s="973">
        <v>38.166666666666664</v>
      </c>
      <c r="BJ56" s="973">
        <v>84.583333333333329</v>
      </c>
      <c r="BK56" s="973">
        <v>38.25</v>
      </c>
      <c r="BL56" s="974">
        <v>55.083333333333336</v>
      </c>
      <c r="BM56" s="975">
        <v>216.08333333333334</v>
      </c>
      <c r="BN56" s="976">
        <v>207.08333333333334</v>
      </c>
      <c r="BO56" s="980">
        <v>423.16666666666669</v>
      </c>
    </row>
    <row r="57" spans="1:69" ht="31" x14ac:dyDescent="0.35">
      <c r="A57" s="3803"/>
      <c r="B57" s="3829"/>
      <c r="C57" s="1895" t="s">
        <v>1608</v>
      </c>
      <c r="D57" s="2064"/>
      <c r="E57" s="2065"/>
      <c r="F57" s="2065"/>
      <c r="G57" s="2065"/>
      <c r="H57" s="2067"/>
      <c r="I57" s="2068"/>
      <c r="J57" s="2067"/>
      <c r="K57" s="2069"/>
      <c r="L57" s="2064"/>
      <c r="M57" s="2065"/>
      <c r="N57" s="2065"/>
      <c r="O57" s="2065"/>
      <c r="P57" s="2067"/>
      <c r="Q57" s="2068"/>
      <c r="R57" s="2067"/>
      <c r="S57" s="2069"/>
      <c r="T57" s="981">
        <v>3.8396194359497107E-2</v>
      </c>
      <c r="U57" s="982">
        <v>0.26516117282826446</v>
      </c>
      <c r="V57" s="982">
        <v>0.44935681278880979</v>
      </c>
      <c r="W57" s="982">
        <v>0.47483417869683964</v>
      </c>
      <c r="X57" s="985">
        <v>0.61878272251308908</v>
      </c>
      <c r="Y57" s="984">
        <v>0.33547974243090828</v>
      </c>
      <c r="Z57" s="985">
        <v>0.96119942309795381</v>
      </c>
      <c r="AA57" s="986">
        <v>0.42026830786252678</v>
      </c>
      <c r="AB57" s="981">
        <v>0.10243966421825812</v>
      </c>
      <c r="AC57" s="982">
        <v>0.10907531576485265</v>
      </c>
      <c r="AD57" s="982">
        <v>0.11065729812052197</v>
      </c>
      <c r="AE57" s="982">
        <v>0.11903364632237873</v>
      </c>
      <c r="AF57" s="983">
        <v>0.17469101641763513</v>
      </c>
      <c r="AG57" s="984">
        <v>0.12055619469655009</v>
      </c>
      <c r="AH57" s="985">
        <v>0.21741971400791779</v>
      </c>
      <c r="AI57" s="986">
        <v>0.13902938066117984</v>
      </c>
      <c r="AJ57" s="947"/>
      <c r="AK57" s="982">
        <v>3.2028164176541307E-2</v>
      </c>
      <c r="AL57" s="982">
        <v>3.0722598510646258E-2</v>
      </c>
      <c r="AM57" s="982">
        <v>3.8897396630934153E-2</v>
      </c>
      <c r="AN57" s="983">
        <v>5.2249637155297533E-2</v>
      </c>
      <c r="AO57" s="987">
        <v>3.2270664943962024E-2</v>
      </c>
      <c r="AP57" s="988"/>
      <c r="AQ57" s="989"/>
      <c r="AR57" s="990"/>
      <c r="AS57" s="991"/>
      <c r="AT57" s="991"/>
      <c r="AU57" s="991"/>
      <c r="AV57" s="992"/>
      <c r="AW57" s="993"/>
      <c r="AX57" s="994"/>
      <c r="AY57" s="995"/>
      <c r="AZ57" s="990"/>
      <c r="BA57" s="991"/>
      <c r="BB57" s="991"/>
      <c r="BC57" s="991"/>
      <c r="BD57" s="992"/>
      <c r="BE57" s="993"/>
      <c r="BF57" s="994"/>
      <c r="BG57" s="995"/>
      <c r="BH57" s="996"/>
      <c r="BI57" s="991"/>
      <c r="BJ57" s="991"/>
      <c r="BK57" s="991"/>
      <c r="BL57" s="992"/>
      <c r="BM57" s="993"/>
      <c r="BN57" s="994"/>
      <c r="BO57" s="997"/>
    </row>
    <row r="58" spans="1:69" s="6" customFormat="1" ht="31" x14ac:dyDescent="0.35">
      <c r="A58" s="3803"/>
      <c r="B58" s="3816" t="s">
        <v>1766</v>
      </c>
      <c r="C58" s="1894" t="s">
        <v>1610</v>
      </c>
      <c r="D58" s="1655"/>
      <c r="E58" s="507"/>
      <c r="F58" s="507"/>
      <c r="G58" s="507"/>
      <c r="H58" s="1162"/>
      <c r="I58" s="1554"/>
      <c r="J58" s="2062"/>
      <c r="K58" s="2063"/>
      <c r="L58" s="1655"/>
      <c r="M58" s="507"/>
      <c r="N58" s="507"/>
      <c r="O58" s="507"/>
      <c r="P58" s="1162"/>
      <c r="Q58" s="1554"/>
      <c r="R58" s="2062"/>
      <c r="S58" s="2063"/>
      <c r="T58" s="334">
        <v>3.3333333333333335</v>
      </c>
      <c r="U58" s="130">
        <v>10.166666666666666</v>
      </c>
      <c r="V58" s="115">
        <v>20.75</v>
      </c>
      <c r="W58" s="115">
        <v>9.5833333333333339</v>
      </c>
      <c r="X58" s="230">
        <v>10.75</v>
      </c>
      <c r="Y58" s="153">
        <v>54.583333333333336</v>
      </c>
      <c r="Z58" s="138">
        <v>27.5</v>
      </c>
      <c r="AA58" s="1407">
        <v>82.083333333333343</v>
      </c>
      <c r="AB58" s="304"/>
      <c r="AC58" s="305"/>
      <c r="AD58" s="305"/>
      <c r="AE58" s="305"/>
      <c r="AF58" s="812"/>
      <c r="AG58" s="298"/>
      <c r="AH58" s="282"/>
      <c r="AI58" s="396"/>
      <c r="AJ58" s="304"/>
      <c r="AK58" s="305"/>
      <c r="AL58" s="305"/>
      <c r="AM58" s="305"/>
      <c r="AN58" s="812"/>
      <c r="AO58" s="298"/>
      <c r="AP58" s="282"/>
      <c r="AQ58" s="396"/>
      <c r="AR58" s="304"/>
      <c r="AS58" s="305"/>
      <c r="AT58" s="305"/>
      <c r="AU58" s="305"/>
      <c r="AV58" s="812"/>
      <c r="AW58" s="298"/>
      <c r="AX58" s="282"/>
      <c r="AY58" s="396"/>
      <c r="AZ58" s="304"/>
      <c r="BA58" s="305"/>
      <c r="BB58" s="305"/>
      <c r="BC58" s="305"/>
      <c r="BD58" s="812"/>
      <c r="BE58" s="298"/>
      <c r="BF58" s="282"/>
      <c r="BG58" s="396"/>
      <c r="BH58" s="304"/>
      <c r="BI58" s="305"/>
      <c r="BJ58" s="305"/>
      <c r="BK58" s="305"/>
      <c r="BL58" s="812"/>
      <c r="BM58" s="298"/>
      <c r="BN58" s="282"/>
      <c r="BO58" s="397"/>
      <c r="BP58" s="434"/>
      <c r="BQ58" s="434"/>
    </row>
    <row r="59" spans="1:69" ht="30" customHeight="1" x14ac:dyDescent="0.35">
      <c r="A59" s="3803"/>
      <c r="B59" s="3816"/>
      <c r="C59" s="2087" t="s">
        <v>1611</v>
      </c>
      <c r="D59" s="530"/>
      <c r="E59" s="531"/>
      <c r="F59" s="531"/>
      <c r="G59" s="531"/>
      <c r="H59" s="532"/>
      <c r="I59" s="533"/>
      <c r="J59" s="532"/>
      <c r="K59" s="2076"/>
      <c r="L59" s="530"/>
      <c r="M59" s="531"/>
      <c r="N59" s="531"/>
      <c r="O59" s="531"/>
      <c r="P59" s="532"/>
      <c r="Q59" s="533"/>
      <c r="R59" s="532"/>
      <c r="S59" s="2076"/>
      <c r="T59" s="1187">
        <v>2.1869874248223075E-2</v>
      </c>
      <c r="U59" s="204">
        <v>0.13692480359147025</v>
      </c>
      <c r="V59" s="204">
        <v>0.2610062893081761</v>
      </c>
      <c r="W59" s="204">
        <v>0.30585106382978727</v>
      </c>
      <c r="X59" s="205">
        <v>0.30424528301886788</v>
      </c>
      <c r="Y59" s="1188">
        <v>0.14640143048725973</v>
      </c>
      <c r="Z59" s="205">
        <v>0.78856443341737448</v>
      </c>
      <c r="AA59" s="1336">
        <v>0.2013491414554375</v>
      </c>
      <c r="AB59" s="804"/>
      <c r="AC59" s="805"/>
      <c r="AD59" s="805"/>
      <c r="AE59" s="805"/>
      <c r="AF59" s="806"/>
      <c r="AG59" s="807"/>
      <c r="AH59" s="808"/>
      <c r="AI59" s="809"/>
      <c r="AJ59" s="804"/>
      <c r="AK59" s="805"/>
      <c r="AL59" s="805"/>
      <c r="AM59" s="805"/>
      <c r="AN59" s="806"/>
      <c r="AO59" s="807"/>
      <c r="AP59" s="808"/>
      <c r="AQ59" s="1580"/>
      <c r="AR59" s="804"/>
      <c r="AS59" s="805"/>
      <c r="AT59" s="805"/>
      <c r="AU59" s="805"/>
      <c r="AV59" s="806"/>
      <c r="AW59" s="807"/>
      <c r="AX59" s="808"/>
      <c r="AY59" s="809"/>
      <c r="AZ59" s="804"/>
      <c r="BA59" s="805"/>
      <c r="BB59" s="805"/>
      <c r="BC59" s="805"/>
      <c r="BD59" s="806"/>
      <c r="BE59" s="807"/>
      <c r="BF59" s="808"/>
      <c r="BG59" s="809"/>
      <c r="BH59" s="811"/>
      <c r="BI59" s="805"/>
      <c r="BJ59" s="805"/>
      <c r="BK59" s="805"/>
      <c r="BL59" s="806"/>
      <c r="BM59" s="807"/>
      <c r="BN59" s="808"/>
      <c r="BO59" s="810"/>
      <c r="BP59" s="389"/>
      <c r="BQ59" s="389"/>
    </row>
    <row r="60" spans="1:69" ht="40" customHeight="1" x14ac:dyDescent="0.35">
      <c r="A60" s="3803"/>
      <c r="B60" s="3831" t="s">
        <v>1767</v>
      </c>
      <c r="C60" s="2088" t="s">
        <v>1601</v>
      </c>
      <c r="D60" s="1397"/>
      <c r="E60" s="1398"/>
      <c r="F60" s="1398"/>
      <c r="G60" s="1398"/>
      <c r="H60" s="1399"/>
      <c r="I60" s="2077"/>
      <c r="J60" s="2078"/>
      <c r="K60" s="1658"/>
      <c r="L60" s="1397"/>
      <c r="M60" s="1398"/>
      <c r="N60" s="1398"/>
      <c r="O60" s="1398"/>
      <c r="P60" s="1399"/>
      <c r="Q60" s="2077"/>
      <c r="R60" s="2078"/>
      <c r="S60" s="1658"/>
      <c r="T60" s="834">
        <v>22.166666666666664</v>
      </c>
      <c r="U60" s="825">
        <v>625.08333333333326</v>
      </c>
      <c r="V60" s="825">
        <v>1502.5833333333333</v>
      </c>
      <c r="W60" s="825">
        <v>608.58333333333337</v>
      </c>
      <c r="X60" s="826">
        <v>641.16666666666663</v>
      </c>
      <c r="Y60" s="1408">
        <v>3399.5833333333335</v>
      </c>
      <c r="Z60" s="1084">
        <v>1225.6666666666667</v>
      </c>
      <c r="AA60" s="831">
        <v>4625.25</v>
      </c>
      <c r="AB60" s="644">
        <v>73</v>
      </c>
      <c r="AC60" s="825">
        <v>612.33333333333337</v>
      </c>
      <c r="AD60" s="825">
        <v>1455.75</v>
      </c>
      <c r="AE60" s="825">
        <v>566.75</v>
      </c>
      <c r="AF60" s="826">
        <v>632.16666666666663</v>
      </c>
      <c r="AG60" s="827">
        <v>3340</v>
      </c>
      <c r="AH60" s="828">
        <v>869.58333333333337</v>
      </c>
      <c r="AI60" s="829">
        <v>4209.583333333333</v>
      </c>
      <c r="AJ60" s="842"/>
      <c r="AK60" s="825">
        <v>561.16666666666663</v>
      </c>
      <c r="AL60" s="825">
        <v>842.91666666666663</v>
      </c>
      <c r="AM60" s="825">
        <v>376.25</v>
      </c>
      <c r="AN60" s="826">
        <v>408</v>
      </c>
      <c r="AO60" s="827">
        <v>2188</v>
      </c>
      <c r="AP60" s="828">
        <v>1156</v>
      </c>
      <c r="AQ60" s="830"/>
      <c r="AR60" s="842"/>
      <c r="AS60" s="825">
        <v>543.5</v>
      </c>
      <c r="AT60" s="825">
        <v>798.5</v>
      </c>
      <c r="AU60" s="825">
        <v>391.25</v>
      </c>
      <c r="AV60" s="826">
        <v>411.16666666666669</v>
      </c>
      <c r="AW60" s="827">
        <v>2144.4166666666665</v>
      </c>
      <c r="AX60" s="828">
        <v>1191</v>
      </c>
      <c r="AY60" s="831">
        <v>3335.4166666666665</v>
      </c>
      <c r="AZ60" s="842"/>
      <c r="BA60" s="825">
        <v>535.5</v>
      </c>
      <c r="BB60" s="825">
        <v>814.16666666666663</v>
      </c>
      <c r="BC60" s="825">
        <v>405.33333333333331</v>
      </c>
      <c r="BD60" s="826">
        <v>402.66666666666669</v>
      </c>
      <c r="BE60" s="827">
        <v>2157.6666666666665</v>
      </c>
      <c r="BF60" s="828">
        <v>1230.5833333333333</v>
      </c>
      <c r="BG60" s="831">
        <v>3388.25</v>
      </c>
      <c r="BH60" s="842"/>
      <c r="BI60" s="825">
        <v>545.58333333333337</v>
      </c>
      <c r="BJ60" s="825">
        <v>849.66666666666663</v>
      </c>
      <c r="BK60" s="825">
        <v>412.16666666666669</v>
      </c>
      <c r="BL60" s="826">
        <v>419.08333333333331</v>
      </c>
      <c r="BM60" s="827">
        <v>2226.5</v>
      </c>
      <c r="BN60" s="828">
        <v>1259.5</v>
      </c>
      <c r="BO60" s="649">
        <v>3486</v>
      </c>
      <c r="BP60" s="389"/>
      <c r="BQ60" s="389"/>
    </row>
    <row r="61" spans="1:69" ht="32.5" customHeight="1" x14ac:dyDescent="0.35">
      <c r="A61" s="3803"/>
      <c r="B61" s="3831"/>
      <c r="C61" s="1895" t="s">
        <v>1602</v>
      </c>
      <c r="D61" s="530"/>
      <c r="E61" s="531"/>
      <c r="F61" s="531"/>
      <c r="G61" s="531"/>
      <c r="H61" s="2079"/>
      <c r="I61" s="533"/>
      <c r="J61" s="532"/>
      <c r="K61" s="2076"/>
      <c r="L61" s="530"/>
      <c r="M61" s="531"/>
      <c r="N61" s="531"/>
      <c r="O61" s="531"/>
      <c r="P61" s="2079"/>
      <c r="Q61" s="533"/>
      <c r="R61" s="532"/>
      <c r="S61" s="2076"/>
      <c r="T61" s="321">
        <v>3.4265103697024346E-2</v>
      </c>
      <c r="U61" s="322">
        <v>0.5415493466175727</v>
      </c>
      <c r="V61" s="322">
        <v>0.60041290666311475</v>
      </c>
      <c r="W61" s="322">
        <v>0.66560335399197956</v>
      </c>
      <c r="X61" s="1212">
        <v>0.69654173456454826</v>
      </c>
      <c r="Y61" s="276">
        <v>0.55380584553982326</v>
      </c>
      <c r="Z61" s="261">
        <v>0.8742272943414171</v>
      </c>
      <c r="AA61" s="253">
        <v>0.61338092764706531</v>
      </c>
      <c r="AB61" s="1187">
        <v>0.114900314795383</v>
      </c>
      <c r="AC61" s="204">
        <v>0.57289879931389376</v>
      </c>
      <c r="AD61" s="204">
        <v>0.60465196774081886</v>
      </c>
      <c r="AE61" s="204">
        <v>0.66519953051643188</v>
      </c>
      <c r="AF61" s="205">
        <v>0.69968640472237587</v>
      </c>
      <c r="AG61" s="212">
        <v>0.56926157910435038</v>
      </c>
      <c r="AH61" s="205">
        <v>0.62905597322465578</v>
      </c>
      <c r="AI61" s="1336">
        <v>0.58065888086808581</v>
      </c>
      <c r="AJ61" s="304"/>
      <c r="AK61" s="204">
        <v>0.578224283015628</v>
      </c>
      <c r="AL61" s="204">
        <v>0.37851289151667106</v>
      </c>
      <c r="AM61" s="204">
        <v>0.46094946401225095</v>
      </c>
      <c r="AN61" s="205">
        <v>0.44412191582002897</v>
      </c>
      <c r="AO61" s="212">
        <v>0.39</v>
      </c>
      <c r="AP61" s="205">
        <v>0.87</v>
      </c>
      <c r="AQ61" s="271"/>
      <c r="AR61" s="304"/>
      <c r="AS61" s="204">
        <v>0.572205650114055</v>
      </c>
      <c r="AT61" s="204">
        <v>0.38097888751938302</v>
      </c>
      <c r="AU61" s="204">
        <v>0.49317226890756299</v>
      </c>
      <c r="AV61" s="205">
        <v>0.45278517023033898</v>
      </c>
      <c r="AW61" s="212">
        <v>0.40274517169061302</v>
      </c>
      <c r="AX61" s="205">
        <v>0.88091715976331397</v>
      </c>
      <c r="AY61" s="211">
        <v>0.499575625951721</v>
      </c>
      <c r="AZ61" s="304"/>
      <c r="BA61" s="204">
        <v>0.57704741379310298</v>
      </c>
      <c r="BB61" s="204">
        <v>0.395867098865478</v>
      </c>
      <c r="BC61" s="204">
        <v>0.50767143304456697</v>
      </c>
      <c r="BD61" s="229">
        <v>0.45366632241104099</v>
      </c>
      <c r="BE61" s="212">
        <v>0.41611622711858998</v>
      </c>
      <c r="BF61" s="205">
        <v>0.87478458489509303</v>
      </c>
      <c r="BG61" s="211">
        <v>0.51399600754360497</v>
      </c>
      <c r="BH61" s="328"/>
      <c r="BI61" s="204">
        <v>0.60042186353631699</v>
      </c>
      <c r="BJ61" s="204">
        <v>0.41415167147325199</v>
      </c>
      <c r="BK61" s="204">
        <v>0.52444067437175301</v>
      </c>
      <c r="BL61" s="229">
        <v>0.46816235337925899</v>
      </c>
      <c r="BM61" s="212">
        <v>0.43592755751346102</v>
      </c>
      <c r="BN61" s="205">
        <v>0.91962275631274704</v>
      </c>
      <c r="BO61" s="29">
        <v>0.53820521067867499</v>
      </c>
      <c r="BP61" s="389"/>
      <c r="BQ61" s="389"/>
    </row>
    <row r="62" spans="1:69" ht="24" customHeight="1" x14ac:dyDescent="0.35">
      <c r="A62" s="3810" t="s">
        <v>1768</v>
      </c>
      <c r="B62" s="3810"/>
      <c r="C62" s="3810"/>
      <c r="D62" s="406"/>
      <c r="E62" s="407"/>
      <c r="F62" s="407"/>
      <c r="G62" s="407"/>
      <c r="H62" s="408"/>
      <c r="I62" s="409"/>
      <c r="J62" s="410"/>
      <c r="K62" s="411"/>
      <c r="L62" s="406"/>
      <c r="M62" s="407"/>
      <c r="N62" s="407"/>
      <c r="O62" s="407"/>
      <c r="P62" s="408"/>
      <c r="Q62" s="409"/>
      <c r="R62" s="410"/>
      <c r="S62" s="411"/>
      <c r="T62" s="406"/>
      <c r="U62" s="407"/>
      <c r="V62" s="407"/>
      <c r="W62" s="407"/>
      <c r="X62" s="408"/>
      <c r="Y62" s="409"/>
      <c r="Z62" s="410"/>
      <c r="AA62" s="411"/>
      <c r="AB62" s="406"/>
      <c r="AC62" s="407"/>
      <c r="AD62" s="407"/>
      <c r="AE62" s="407"/>
      <c r="AF62" s="408"/>
      <c r="AG62" s="409"/>
      <c r="AH62" s="410"/>
      <c r="AI62" s="411"/>
      <c r="AJ62" s="406"/>
      <c r="AK62" s="407"/>
      <c r="AL62" s="407"/>
      <c r="AM62" s="407"/>
      <c r="AN62" s="408"/>
      <c r="AO62" s="409"/>
      <c r="AP62" s="410"/>
      <c r="AQ62" s="522"/>
      <c r="AR62" s="406"/>
      <c r="AS62" s="407"/>
      <c r="AT62" s="407"/>
      <c r="AU62" s="407"/>
      <c r="AV62" s="408"/>
      <c r="AW62" s="409"/>
      <c r="AX62" s="410"/>
      <c r="AY62" s="411"/>
      <c r="AZ62" s="406"/>
      <c r="BA62" s="407"/>
      <c r="BB62" s="407"/>
      <c r="BC62" s="407"/>
      <c r="BD62" s="408"/>
      <c r="BE62" s="409"/>
      <c r="BF62" s="410"/>
      <c r="BG62" s="411"/>
      <c r="BH62" s="406"/>
      <c r="BI62" s="407"/>
      <c r="BJ62" s="407"/>
      <c r="BK62" s="407"/>
      <c r="BL62" s="408"/>
      <c r="BM62" s="409"/>
      <c r="BN62" s="410"/>
      <c r="BO62" s="413"/>
      <c r="BP62" s="389"/>
      <c r="BQ62" s="389"/>
    </row>
    <row r="63" spans="1:69" x14ac:dyDescent="0.35">
      <c r="A63" s="3741" t="s">
        <v>1471</v>
      </c>
      <c r="B63" s="3741"/>
      <c r="C63" s="3741"/>
      <c r="D63" s="439"/>
      <c r="E63" s="440"/>
      <c r="F63" s="440"/>
      <c r="G63" s="440"/>
      <c r="H63" s="441"/>
      <c r="I63" s="442"/>
      <c r="J63" s="137"/>
      <c r="K63" s="145"/>
      <c r="L63" s="439"/>
      <c r="M63" s="440"/>
      <c r="N63" s="440"/>
      <c r="O63" s="440"/>
      <c r="P63" s="441"/>
      <c r="Q63" s="442"/>
      <c r="R63" s="137"/>
      <c r="S63" s="145"/>
      <c r="T63" s="439"/>
      <c r="U63" s="440"/>
      <c r="V63" s="440"/>
      <c r="W63" s="440"/>
      <c r="X63" s="441"/>
      <c r="Y63" s="442"/>
      <c r="Z63" s="137"/>
      <c r="AA63" s="145"/>
      <c r="AB63" s="111"/>
      <c r="AC63" s="112"/>
      <c r="AD63" s="112"/>
      <c r="AE63" s="112"/>
      <c r="AF63" s="113"/>
      <c r="AG63" s="152"/>
      <c r="AH63" s="137"/>
      <c r="AI63" s="145"/>
      <c r="AJ63" s="111"/>
      <c r="AK63" s="112"/>
      <c r="AL63" s="112"/>
      <c r="AM63" s="112"/>
      <c r="AN63" s="113"/>
      <c r="AO63" s="152"/>
      <c r="AP63" s="137"/>
      <c r="AQ63" s="217"/>
      <c r="AR63" s="111"/>
      <c r="AS63" s="112"/>
      <c r="AT63" s="112"/>
      <c r="AU63" s="112"/>
      <c r="AV63" s="113"/>
      <c r="AW63" s="152"/>
      <c r="AX63" s="137"/>
      <c r="AY63" s="145"/>
      <c r="AZ63" s="111"/>
      <c r="BA63" s="112"/>
      <c r="BB63" s="112"/>
      <c r="BC63" s="112"/>
      <c r="BD63" s="113"/>
      <c r="BE63" s="152"/>
      <c r="BF63" s="137"/>
      <c r="BG63" s="145"/>
      <c r="BH63" s="111"/>
      <c r="BI63" s="112"/>
      <c r="BJ63" s="112"/>
      <c r="BK63" s="112"/>
      <c r="BL63" s="113"/>
      <c r="BM63" s="152"/>
      <c r="BN63" s="137"/>
      <c r="BO63" s="53"/>
      <c r="BP63" s="389"/>
      <c r="BQ63" s="389"/>
    </row>
    <row r="64" spans="1:69" ht="17.5" customHeight="1" x14ac:dyDescent="0.35">
      <c r="A64" s="3759" t="s">
        <v>1472</v>
      </c>
      <c r="B64" s="5" t="s">
        <v>1473</v>
      </c>
      <c r="C64" s="9" t="s">
        <v>1474</v>
      </c>
      <c r="D64" s="114"/>
      <c r="E64" s="115"/>
      <c r="F64" s="115"/>
      <c r="G64" s="115"/>
      <c r="H64" s="116"/>
      <c r="I64" s="153"/>
      <c r="J64" s="346"/>
      <c r="K64" s="150"/>
      <c r="L64" s="114">
        <v>0</v>
      </c>
      <c r="M64" s="115">
        <v>1093.4166666666667</v>
      </c>
      <c r="N64" s="115">
        <v>2360.8333333333335</v>
      </c>
      <c r="O64" s="115">
        <v>807.75</v>
      </c>
      <c r="P64" s="116">
        <v>784.16666666666663</v>
      </c>
      <c r="Q64" s="153">
        <v>5046.166666666667</v>
      </c>
      <c r="R64" s="346">
        <v>964</v>
      </c>
      <c r="S64" s="150">
        <v>6010.166666666667</v>
      </c>
      <c r="T64" s="114">
        <v>0</v>
      </c>
      <c r="U64" s="115">
        <v>993.91666666666674</v>
      </c>
      <c r="V64" s="115">
        <v>2330.6666666666665</v>
      </c>
      <c r="W64" s="115">
        <v>798.33333333333337</v>
      </c>
      <c r="X64" s="116">
        <v>838.75</v>
      </c>
      <c r="Y64" s="153">
        <v>4961.6666666666661</v>
      </c>
      <c r="Z64" s="353">
        <v>1013.5833333333334</v>
      </c>
      <c r="AA64" s="146">
        <v>5975.2499999999991</v>
      </c>
      <c r="AB64" s="114">
        <v>0</v>
      </c>
      <c r="AC64" s="115">
        <v>871.83333333333337</v>
      </c>
      <c r="AD64" s="115">
        <v>2157</v>
      </c>
      <c r="AE64" s="115">
        <v>752.58333333333337</v>
      </c>
      <c r="AF64" s="116">
        <v>811.41666666666663</v>
      </c>
      <c r="AG64" s="153">
        <v>4592.833333333333</v>
      </c>
      <c r="AH64" s="138">
        <v>974.75</v>
      </c>
      <c r="AI64" s="146">
        <v>5567.583333333333</v>
      </c>
      <c r="AJ64" s="114">
        <v>0</v>
      </c>
      <c r="AK64" s="115">
        <v>774.5</v>
      </c>
      <c r="AL64" s="115">
        <v>1954.0833333333333</v>
      </c>
      <c r="AM64" s="115">
        <v>675.25</v>
      </c>
      <c r="AN64" s="116">
        <v>799.08333333333337</v>
      </c>
      <c r="AO64" s="153">
        <v>4202.9166666666661</v>
      </c>
      <c r="AP64" s="138">
        <v>1129</v>
      </c>
      <c r="AQ64" s="9">
        <v>5331.9166666666661</v>
      </c>
      <c r="AR64" s="114">
        <v>0</v>
      </c>
      <c r="AS64" s="115">
        <v>787.41666666666663</v>
      </c>
      <c r="AT64" s="115">
        <v>1896.5</v>
      </c>
      <c r="AU64" s="115">
        <v>677.08333333333337</v>
      </c>
      <c r="AV64" s="116">
        <v>789.08333333333337</v>
      </c>
      <c r="AW64" s="153">
        <v>4150.083333333333</v>
      </c>
      <c r="AX64" s="138">
        <v>914</v>
      </c>
      <c r="AY64" s="146">
        <v>5064.083333333333</v>
      </c>
      <c r="AZ64" s="114">
        <v>0</v>
      </c>
      <c r="BA64" s="115">
        <v>792.83333333333337</v>
      </c>
      <c r="BB64" s="115">
        <v>1871.3333333333333</v>
      </c>
      <c r="BC64" s="115">
        <v>577.83333333333337</v>
      </c>
      <c r="BD64" s="116">
        <v>785</v>
      </c>
      <c r="BE64" s="153">
        <v>4027</v>
      </c>
      <c r="BF64" s="138">
        <v>841.66666666666663</v>
      </c>
      <c r="BG64" s="146">
        <v>4868.666666666667</v>
      </c>
      <c r="BH64" s="114">
        <v>0</v>
      </c>
      <c r="BI64" s="115">
        <v>724.25</v>
      </c>
      <c r="BJ64" s="115">
        <v>1856.5833333333333</v>
      </c>
      <c r="BK64" s="115">
        <v>547.83333333333337</v>
      </c>
      <c r="BL64" s="116">
        <v>754.83333333333337</v>
      </c>
      <c r="BM64" s="153">
        <v>3883.5</v>
      </c>
      <c r="BN64" s="138">
        <v>728.41666666666663</v>
      </c>
      <c r="BO64" s="13">
        <v>4611.916666666667</v>
      </c>
      <c r="BP64" s="389"/>
      <c r="BQ64" s="389"/>
    </row>
    <row r="65" spans="1:69" ht="54" customHeight="1" thickBot="1" x14ac:dyDescent="0.4">
      <c r="A65" s="3832"/>
      <c r="B65" s="14" t="s">
        <v>1475</v>
      </c>
      <c r="C65" s="1201" t="s">
        <v>1476</v>
      </c>
      <c r="D65" s="339"/>
      <c r="E65" s="289"/>
      <c r="F65" s="289"/>
      <c r="G65" s="289"/>
      <c r="H65" s="342"/>
      <c r="I65" s="291"/>
      <c r="J65" s="1211"/>
      <c r="K65" s="1903"/>
      <c r="L65" s="339">
        <v>0</v>
      </c>
      <c r="M65" s="289">
        <v>0.79845432970242813</v>
      </c>
      <c r="N65" s="289">
        <v>0.91757085020242923</v>
      </c>
      <c r="O65" s="289">
        <v>0.87332192089377414</v>
      </c>
      <c r="P65" s="342">
        <v>0.8657650197810286</v>
      </c>
      <c r="Q65" s="291">
        <v>0.77013277712774086</v>
      </c>
      <c r="R65" s="1211">
        <v>0.72101720269259539</v>
      </c>
      <c r="S65" s="1903">
        <v>0.76184138251573918</v>
      </c>
      <c r="T65" s="339">
        <v>0</v>
      </c>
      <c r="U65" s="289">
        <v>0.83250825082508251</v>
      </c>
      <c r="V65" s="289">
        <v>0.90814757878554953</v>
      </c>
      <c r="W65" s="289">
        <v>0.85247629083245524</v>
      </c>
      <c r="X65" s="342">
        <v>0.88038793103448276</v>
      </c>
      <c r="Y65" s="291">
        <v>0.7851083883129123</v>
      </c>
      <c r="Z65" s="342">
        <v>0.72025955299206923</v>
      </c>
      <c r="AA65" s="296">
        <v>0.79241216970393524</v>
      </c>
      <c r="AB65" s="339">
        <v>0</v>
      </c>
      <c r="AC65" s="289">
        <v>0.8156868860127866</v>
      </c>
      <c r="AD65" s="289">
        <v>0.89591914437021902</v>
      </c>
      <c r="AE65" s="289">
        <v>0.88331377151799695</v>
      </c>
      <c r="AF65" s="342">
        <v>0.89808153477218222</v>
      </c>
      <c r="AG65" s="291">
        <v>0.79700000000000004</v>
      </c>
      <c r="AH65" s="342">
        <v>0.70511983278370549</v>
      </c>
      <c r="AI65" s="296">
        <v>0.76797783806151998</v>
      </c>
      <c r="AJ65" s="339">
        <v>0</v>
      </c>
      <c r="AK65" s="289">
        <v>0.79804224626481202</v>
      </c>
      <c r="AL65" s="289">
        <v>0.87748381543988296</v>
      </c>
      <c r="AM65" s="289">
        <v>0.827258805513017</v>
      </c>
      <c r="AN65" s="342">
        <v>0.86982946298983999</v>
      </c>
      <c r="AO65" s="291">
        <v>0.81</v>
      </c>
      <c r="AP65" s="342">
        <v>0.85</v>
      </c>
      <c r="AQ65" s="443">
        <v>0.77466886214495001</v>
      </c>
      <c r="AR65" s="339">
        <v>0</v>
      </c>
      <c r="AS65" s="289">
        <v>0.82900508861203703</v>
      </c>
      <c r="AT65" s="289">
        <v>0.90485467774641204</v>
      </c>
      <c r="AU65" s="289">
        <v>0.85346638655462204</v>
      </c>
      <c r="AV65" s="342">
        <v>0.86895475819032797</v>
      </c>
      <c r="AW65" s="291">
        <v>0.77943155851879697</v>
      </c>
      <c r="AX65" s="342">
        <v>0.67603550295857995</v>
      </c>
      <c r="AY65" s="296">
        <v>0.75849372176040397</v>
      </c>
      <c r="AZ65" s="339">
        <v>0</v>
      </c>
      <c r="BA65" s="289">
        <v>0.85434626436781602</v>
      </c>
      <c r="BB65" s="289">
        <v>0.90988654781199396</v>
      </c>
      <c r="BC65" s="289">
        <v>0.72372403715687295</v>
      </c>
      <c r="BD65" s="342">
        <v>0.88442399774669</v>
      </c>
      <c r="BE65" s="291">
        <v>0.77662600646063396</v>
      </c>
      <c r="BF65" s="342">
        <v>0.59831545387962604</v>
      </c>
      <c r="BG65" s="296">
        <v>0.73857455285982399</v>
      </c>
      <c r="BH65" s="339">
        <v>0</v>
      </c>
      <c r="BI65" s="289">
        <v>0.79704695524578095</v>
      </c>
      <c r="BJ65" s="289">
        <v>0.90495146025427498</v>
      </c>
      <c r="BK65" s="289">
        <v>0.69706287774361098</v>
      </c>
      <c r="BL65" s="342">
        <v>0.84323217277974305</v>
      </c>
      <c r="BM65" s="291">
        <v>0.76035242290748895</v>
      </c>
      <c r="BN65" s="342">
        <v>0.531852753270459</v>
      </c>
      <c r="BO65" s="295">
        <v>0.71203602444515901</v>
      </c>
      <c r="BP65" s="389"/>
      <c r="BQ65" s="389"/>
    </row>
    <row r="66" spans="1:69" ht="16" thickTop="1" x14ac:dyDescent="0.35">
      <c r="A66" s="2210"/>
      <c r="D66" s="218"/>
      <c r="E66" s="218"/>
      <c r="F66" s="218"/>
      <c r="G66" s="218"/>
      <c r="H66" s="218"/>
      <c r="I66" s="218"/>
      <c r="J66" s="218"/>
      <c r="K66" s="218"/>
      <c r="L66" s="218"/>
      <c r="M66" s="218"/>
      <c r="N66" s="218"/>
      <c r="O66" s="218"/>
      <c r="P66" s="218"/>
      <c r="Q66" s="218"/>
      <c r="R66" s="218"/>
      <c r="S66" s="218"/>
      <c r="T66" s="218"/>
      <c r="U66" s="218"/>
      <c r="V66" s="218"/>
      <c r="W66" s="218"/>
      <c r="X66" s="218"/>
      <c r="Y66" s="218"/>
      <c r="Z66" s="218"/>
      <c r="AA66" s="218"/>
      <c r="AB66" s="218"/>
      <c r="AC66" s="218"/>
      <c r="AD66" s="218"/>
      <c r="AE66" s="218"/>
      <c r="AF66" s="218"/>
      <c r="AG66" s="218"/>
      <c r="AH66" s="218"/>
      <c r="AI66" s="218"/>
      <c r="AJ66" s="218"/>
      <c r="AK66" s="218"/>
      <c r="AL66" s="218"/>
      <c r="AM66" s="218"/>
      <c r="AN66" s="218"/>
      <c r="AO66" s="218"/>
      <c r="AP66" s="218"/>
      <c r="AQ66" s="218"/>
      <c r="AR66" s="218"/>
      <c r="AS66" s="218"/>
      <c r="AT66" s="218"/>
      <c r="AU66" s="218"/>
      <c r="AV66" s="218"/>
      <c r="AW66" s="218"/>
      <c r="AX66" s="218"/>
      <c r="AY66" s="218"/>
      <c r="AZ66" s="218"/>
      <c r="BA66" s="218"/>
      <c r="BB66" s="218"/>
      <c r="BC66" s="218"/>
      <c r="BD66" s="218"/>
      <c r="BE66" s="218"/>
      <c r="BF66" s="218"/>
      <c r="BG66" s="218"/>
      <c r="BH66" s="389"/>
      <c r="BI66" s="389"/>
    </row>
    <row r="67" spans="1:69" ht="47.5" customHeight="1" x14ac:dyDescent="0.35">
      <c r="A67" s="3788" t="s">
        <v>1477</v>
      </c>
      <c r="B67" s="3788"/>
      <c r="C67" s="3788"/>
      <c r="D67" s="218"/>
      <c r="E67" s="218"/>
      <c r="F67" s="218"/>
      <c r="G67" s="218"/>
      <c r="H67" s="218"/>
      <c r="I67" s="218"/>
      <c r="J67" s="218"/>
      <c r="K67" s="218"/>
      <c r="L67" s="218"/>
      <c r="M67" s="218"/>
      <c r="N67" s="218"/>
      <c r="O67" s="218"/>
      <c r="P67" s="218"/>
      <c r="Q67" s="218"/>
      <c r="R67" s="218"/>
      <c r="S67" s="218"/>
      <c r="T67" s="218"/>
      <c r="U67" s="218"/>
      <c r="V67" s="218"/>
      <c r="W67" s="218"/>
      <c r="X67" s="218"/>
      <c r="Y67" s="218"/>
      <c r="Z67" s="218"/>
      <c r="AA67" s="218"/>
      <c r="AB67" s="218"/>
      <c r="AC67" s="218"/>
      <c r="AD67" s="218"/>
      <c r="AE67" s="218"/>
      <c r="AF67" s="218"/>
      <c r="AG67" s="218"/>
      <c r="AH67" s="218"/>
      <c r="AI67" s="218"/>
      <c r="AJ67" s="218"/>
      <c r="AK67" s="218"/>
      <c r="AL67" s="218"/>
      <c r="AM67" s="218"/>
      <c r="AN67" s="218"/>
      <c r="AO67" s="218"/>
      <c r="AP67" s="218"/>
      <c r="AQ67" s="218"/>
      <c r="AR67" s="218"/>
      <c r="AS67" s="218"/>
      <c r="AT67" s="218"/>
      <c r="AU67" s="218"/>
      <c r="AV67" s="218"/>
      <c r="AW67" s="218"/>
      <c r="AX67" s="218"/>
      <c r="AY67" s="218"/>
      <c r="AZ67" s="218"/>
      <c r="BA67" s="218"/>
      <c r="BB67" s="218"/>
      <c r="BC67" s="218"/>
      <c r="BD67" s="218"/>
      <c r="BE67" s="218"/>
      <c r="BF67" s="218"/>
      <c r="BG67" s="218"/>
      <c r="BH67" s="389"/>
      <c r="BI67" s="389"/>
    </row>
    <row r="68" spans="1:69" ht="56.5" customHeight="1" x14ac:dyDescent="0.35">
      <c r="A68" s="3788" t="s">
        <v>1769</v>
      </c>
      <c r="B68" s="3788"/>
      <c r="C68" s="3788"/>
      <c r="D68" s="218"/>
      <c r="E68" s="218"/>
      <c r="F68" s="218"/>
      <c r="G68" s="218"/>
      <c r="H68" s="218"/>
      <c r="I68" s="218"/>
      <c r="J68" s="218"/>
      <c r="K68" s="218"/>
      <c r="L68" s="218"/>
      <c r="M68" s="218"/>
      <c r="N68" s="218"/>
      <c r="O68" s="218"/>
      <c r="P68" s="218"/>
      <c r="Q68" s="218"/>
      <c r="R68" s="218"/>
      <c r="S68" s="218"/>
      <c r="T68" s="218"/>
      <c r="U68" s="218"/>
      <c r="V68" s="218"/>
      <c r="W68" s="218"/>
      <c r="X68" s="218"/>
      <c r="Y68" s="218"/>
      <c r="Z68" s="218"/>
      <c r="AA68" s="218"/>
      <c r="AB68" s="218"/>
      <c r="AC68" s="218"/>
      <c r="AD68" s="218"/>
      <c r="AE68" s="218"/>
      <c r="AF68" s="218"/>
      <c r="AG68" s="218"/>
      <c r="AH68" s="218"/>
      <c r="AI68" s="218"/>
      <c r="AJ68" s="218"/>
      <c r="AK68" s="218"/>
      <c r="AL68" s="218"/>
      <c r="AM68" s="218"/>
      <c r="AN68" s="218"/>
      <c r="AO68" s="218"/>
      <c r="AP68" s="218"/>
      <c r="AQ68" s="218"/>
      <c r="AR68" s="218"/>
      <c r="AS68" s="218"/>
      <c r="AT68" s="218"/>
      <c r="AU68" s="218"/>
      <c r="AV68" s="218"/>
      <c r="AW68" s="218"/>
      <c r="AX68" s="218"/>
      <c r="AY68" s="218"/>
      <c r="AZ68" s="218"/>
      <c r="BA68" s="218"/>
      <c r="BB68" s="218"/>
      <c r="BC68" s="218"/>
      <c r="BD68" s="218"/>
      <c r="BE68" s="218"/>
      <c r="BF68" s="218"/>
      <c r="BG68" s="218"/>
      <c r="BH68" s="389"/>
      <c r="BI68" s="389"/>
    </row>
    <row r="69" spans="1:69" ht="71.5" customHeight="1" x14ac:dyDescent="0.35">
      <c r="A69" s="3755" t="s">
        <v>1770</v>
      </c>
      <c r="B69" s="3755"/>
      <c r="C69" s="3755"/>
      <c r="D69" s="218"/>
      <c r="E69" s="218"/>
      <c r="F69" s="218"/>
      <c r="G69" s="218"/>
      <c r="H69" s="218"/>
      <c r="I69" s="218"/>
      <c r="J69" s="218"/>
      <c r="K69" s="218"/>
      <c r="L69" s="218"/>
      <c r="M69" s="218"/>
      <c r="N69" s="218"/>
      <c r="O69" s="218"/>
      <c r="P69" s="218"/>
      <c r="Q69" s="218"/>
      <c r="R69" s="218"/>
      <c r="S69" s="218"/>
      <c r="T69" s="218"/>
      <c r="U69" s="218"/>
      <c r="V69" s="218"/>
      <c r="W69" s="218"/>
      <c r="X69" s="218"/>
      <c r="Y69" s="218"/>
      <c r="Z69" s="218"/>
      <c r="AA69" s="218"/>
      <c r="AB69" s="218"/>
      <c r="AC69" s="218"/>
      <c r="AD69" s="218"/>
      <c r="AE69" s="218"/>
      <c r="AF69" s="218"/>
      <c r="AG69" s="218"/>
      <c r="AH69" s="218"/>
      <c r="AI69" s="218"/>
      <c r="AJ69" s="218"/>
      <c r="AK69" s="218"/>
      <c r="AL69" s="218"/>
      <c r="AM69" s="218"/>
      <c r="AN69" s="218"/>
      <c r="AO69" s="218"/>
      <c r="AP69" s="218"/>
      <c r="AQ69" s="218"/>
      <c r="AR69" s="218"/>
      <c r="AS69" s="218"/>
      <c r="AT69" s="218"/>
      <c r="AU69" s="218"/>
      <c r="AV69" s="218"/>
      <c r="AW69" s="218"/>
      <c r="AX69" s="218"/>
      <c r="AY69" s="218"/>
      <c r="AZ69" s="218"/>
      <c r="BA69" s="218"/>
      <c r="BB69" s="218"/>
      <c r="BC69" s="218"/>
      <c r="BD69" s="218"/>
      <c r="BE69" s="218"/>
      <c r="BF69" s="218"/>
      <c r="BG69" s="218"/>
      <c r="BH69" s="389"/>
      <c r="BI69" s="389"/>
    </row>
    <row r="70" spans="1:69" x14ac:dyDescent="0.35">
      <c r="A70" s="2210"/>
      <c r="D70" s="218"/>
      <c r="E70" s="218"/>
      <c r="F70" s="218"/>
      <c r="G70" s="218"/>
      <c r="H70" s="218"/>
      <c r="I70" s="218"/>
      <c r="J70" s="218"/>
      <c r="K70" s="218"/>
      <c r="L70" s="218"/>
      <c r="M70" s="218"/>
      <c r="N70" s="218"/>
      <c r="O70" s="218"/>
      <c r="P70" s="218"/>
      <c r="Q70" s="218"/>
      <c r="R70" s="218"/>
      <c r="S70" s="218"/>
      <c r="T70" s="218"/>
      <c r="U70" s="218"/>
      <c r="V70" s="218"/>
      <c r="W70" s="218"/>
      <c r="X70" s="218"/>
      <c r="Y70" s="218"/>
      <c r="Z70" s="218"/>
      <c r="AA70" s="218"/>
      <c r="AB70" s="218"/>
      <c r="AC70" s="218"/>
      <c r="AD70" s="218"/>
      <c r="AE70" s="218"/>
      <c r="AF70" s="218"/>
      <c r="AG70" s="218"/>
      <c r="AH70" s="218"/>
      <c r="AI70" s="218"/>
      <c r="AJ70" s="218"/>
      <c r="AK70" s="218"/>
      <c r="AL70" s="218"/>
      <c r="AM70" s="218"/>
      <c r="AN70" s="218"/>
      <c r="AO70" s="218"/>
      <c r="AP70" s="218"/>
      <c r="AQ70" s="218"/>
      <c r="AR70" s="218"/>
      <c r="AS70" s="218"/>
      <c r="AT70" s="218"/>
      <c r="AU70" s="218"/>
      <c r="AV70" s="218"/>
      <c r="AW70" s="218"/>
      <c r="AX70" s="218"/>
      <c r="AY70" s="218"/>
      <c r="AZ70" s="218"/>
      <c r="BA70" s="218"/>
      <c r="BB70" s="218"/>
      <c r="BC70" s="218"/>
      <c r="BD70" s="218"/>
      <c r="BE70" s="218"/>
      <c r="BF70" s="218"/>
      <c r="BG70" s="218"/>
      <c r="BH70" s="389"/>
      <c r="BI70" s="389"/>
    </row>
    <row r="71" spans="1:69" ht="16" thickBot="1" x14ac:dyDescent="0.4">
      <c r="A71" s="2211"/>
      <c r="B71" s="434"/>
      <c r="C71" s="389"/>
      <c r="D71" s="398"/>
      <c r="E71" s="398"/>
      <c r="F71" s="398"/>
      <c r="G71" s="398"/>
      <c r="H71" s="398"/>
      <c r="I71" s="398"/>
      <c r="J71" s="398"/>
      <c r="K71" s="398"/>
      <c r="L71" s="398"/>
      <c r="M71" s="398"/>
      <c r="N71" s="398"/>
      <c r="O71" s="398"/>
      <c r="P71" s="398"/>
      <c r="Q71" s="398"/>
      <c r="R71" s="398"/>
      <c r="S71" s="398"/>
      <c r="T71" s="398"/>
      <c r="U71" s="398"/>
      <c r="V71" s="398"/>
      <c r="W71" s="398"/>
      <c r="X71" s="398"/>
      <c r="Y71" s="435"/>
      <c r="Z71" s="398"/>
      <c r="AA71" s="398"/>
      <c r="AB71" s="390"/>
      <c r="AC71" s="390"/>
      <c r="AD71" s="390"/>
      <c r="AE71" s="390"/>
      <c r="AF71" s="390"/>
      <c r="AG71" s="398"/>
      <c r="AH71" s="398"/>
      <c r="AI71" s="391"/>
      <c r="AJ71" s="390"/>
      <c r="AK71" s="390"/>
      <c r="AL71" s="390"/>
      <c r="AM71" s="390"/>
      <c r="AN71" s="390"/>
      <c r="AO71" s="398"/>
      <c r="AP71" s="398"/>
      <c r="AQ71" s="391"/>
      <c r="AR71" s="390"/>
      <c r="AS71" s="390"/>
      <c r="AT71" s="390"/>
      <c r="AU71" s="390"/>
      <c r="AV71" s="390"/>
      <c r="AW71" s="398"/>
      <c r="AX71" s="398"/>
      <c r="AY71" s="391"/>
      <c r="AZ71" s="390"/>
      <c r="BA71" s="390"/>
      <c r="BB71" s="390"/>
      <c r="BC71" s="390"/>
      <c r="BD71" s="390"/>
      <c r="BE71" s="398"/>
      <c r="BF71" s="398"/>
      <c r="BG71" s="391"/>
      <c r="BH71" s="389"/>
      <c r="BI71" s="389"/>
    </row>
    <row r="72" spans="1:69" ht="30" customHeight="1" thickTop="1" x14ac:dyDescent="0.35">
      <c r="A72" s="3603" t="s">
        <v>1349</v>
      </c>
      <c r="B72" s="3604"/>
      <c r="C72" s="3604"/>
      <c r="D72" s="3818">
        <v>2025</v>
      </c>
      <c r="E72" s="3604"/>
      <c r="F72" s="3604"/>
      <c r="G72" s="3604"/>
      <c r="H72" s="3604"/>
      <c r="I72" s="3604"/>
      <c r="J72" s="3604"/>
      <c r="K72" s="3790"/>
      <c r="L72" s="3818">
        <v>2024</v>
      </c>
      <c r="M72" s="3604"/>
      <c r="N72" s="3604"/>
      <c r="O72" s="3604"/>
      <c r="P72" s="3604"/>
      <c r="Q72" s="3604"/>
      <c r="R72" s="3604"/>
      <c r="S72" s="3790"/>
      <c r="T72" s="3818">
        <v>2023</v>
      </c>
      <c r="U72" s="3604"/>
      <c r="V72" s="3604"/>
      <c r="W72" s="3604"/>
      <c r="X72" s="3604"/>
      <c r="Y72" s="3604"/>
      <c r="Z72" s="3604"/>
      <c r="AA72" s="3790"/>
      <c r="AB72" s="3818">
        <v>2022</v>
      </c>
      <c r="AC72" s="3604"/>
      <c r="AD72" s="3604"/>
      <c r="AE72" s="3604"/>
      <c r="AF72" s="3604"/>
      <c r="AG72" s="3604"/>
      <c r="AH72" s="3790"/>
      <c r="AI72" s="3818">
        <v>2021</v>
      </c>
      <c r="AJ72" s="3604"/>
      <c r="AK72" s="3604"/>
      <c r="AL72" s="3604"/>
      <c r="AM72" s="3604"/>
      <c r="AN72" s="3604"/>
      <c r="AO72" s="3790"/>
      <c r="AP72" s="3818">
        <v>2020</v>
      </c>
      <c r="AQ72" s="3790"/>
      <c r="AR72" s="3818">
        <v>2019</v>
      </c>
      <c r="AS72" s="3790"/>
      <c r="AT72" s="3818">
        <v>2018</v>
      </c>
      <c r="AU72" s="3605"/>
      <c r="AV72" s="389"/>
      <c r="AW72" s="389"/>
      <c r="AX72" s="389"/>
      <c r="AY72" s="389"/>
      <c r="AZ72" s="389"/>
      <c r="BA72" s="389"/>
      <c r="BB72" s="389"/>
      <c r="BC72" s="389"/>
      <c r="BD72" s="389"/>
      <c r="BE72" s="389"/>
      <c r="BF72" s="389"/>
      <c r="BG72" s="389"/>
      <c r="BH72" s="389"/>
      <c r="BI72" s="389"/>
      <c r="BJ72" s="389"/>
      <c r="BK72" s="389"/>
      <c r="BL72" s="389"/>
      <c r="BM72" s="389"/>
      <c r="BN72" s="389"/>
      <c r="BO72" s="389"/>
      <c r="BP72" s="389"/>
      <c r="BQ72" s="389"/>
    </row>
    <row r="73" spans="1:69" ht="38.5" customHeight="1" x14ac:dyDescent="0.35">
      <c r="A73" s="60" t="s">
        <v>1350</v>
      </c>
      <c r="B73" s="243" t="s">
        <v>1351</v>
      </c>
      <c r="C73" s="243" t="s">
        <v>1352</v>
      </c>
      <c r="D73" s="195" t="s">
        <v>1353</v>
      </c>
      <c r="E73" s="196" t="s">
        <v>1354</v>
      </c>
      <c r="F73" s="196" t="s">
        <v>1355</v>
      </c>
      <c r="G73" s="196" t="s">
        <v>1356</v>
      </c>
      <c r="H73" s="197" t="s">
        <v>1395</v>
      </c>
      <c r="I73" s="198" t="s">
        <v>1316</v>
      </c>
      <c r="J73" s="199" t="s">
        <v>1317</v>
      </c>
      <c r="K73" s="418" t="s">
        <v>1318</v>
      </c>
      <c r="L73" s="195" t="s">
        <v>1353</v>
      </c>
      <c r="M73" s="196" t="s">
        <v>1354</v>
      </c>
      <c r="N73" s="196" t="s">
        <v>1355</v>
      </c>
      <c r="O73" s="196" t="s">
        <v>1356</v>
      </c>
      <c r="P73" s="197" t="s">
        <v>1395</v>
      </c>
      <c r="Q73" s="198" t="s">
        <v>1316</v>
      </c>
      <c r="R73" s="199" t="s">
        <v>1317</v>
      </c>
      <c r="S73" s="418" t="s">
        <v>1318</v>
      </c>
      <c r="T73" s="195" t="s">
        <v>1353</v>
      </c>
      <c r="U73" s="196" t="s">
        <v>1354</v>
      </c>
      <c r="V73" s="196" t="s">
        <v>1355</v>
      </c>
      <c r="W73" s="196" t="s">
        <v>1356</v>
      </c>
      <c r="X73" s="197" t="s">
        <v>1395</v>
      </c>
      <c r="Y73" s="198" t="s">
        <v>1316</v>
      </c>
      <c r="Z73" s="199" t="s">
        <v>1317</v>
      </c>
      <c r="AA73" s="418" t="s">
        <v>1318</v>
      </c>
      <c r="AB73" s="195" t="s">
        <v>1353</v>
      </c>
      <c r="AC73" s="196" t="s">
        <v>1354</v>
      </c>
      <c r="AD73" s="196" t="s">
        <v>1355</v>
      </c>
      <c r="AE73" s="196" t="s">
        <v>1356</v>
      </c>
      <c r="AF73" s="197" t="s">
        <v>1395</v>
      </c>
      <c r="AG73" s="198" t="s">
        <v>1316</v>
      </c>
      <c r="AH73" s="422" t="s">
        <v>1317</v>
      </c>
      <c r="AI73" s="195" t="s">
        <v>1353</v>
      </c>
      <c r="AJ73" s="196" t="s">
        <v>1354</v>
      </c>
      <c r="AK73" s="196" t="s">
        <v>1355</v>
      </c>
      <c r="AL73" s="196" t="s">
        <v>1356</v>
      </c>
      <c r="AM73" s="197" t="s">
        <v>1395</v>
      </c>
      <c r="AN73" s="198" t="s">
        <v>1316</v>
      </c>
      <c r="AO73" s="422" t="s">
        <v>1317</v>
      </c>
      <c r="AP73" s="423" t="s">
        <v>1316</v>
      </c>
      <c r="AQ73" s="422" t="s">
        <v>1317</v>
      </c>
      <c r="AR73" s="423" t="s">
        <v>1316</v>
      </c>
      <c r="AS73" s="422" t="s">
        <v>1317</v>
      </c>
      <c r="AT73" s="423" t="s">
        <v>1316</v>
      </c>
      <c r="AU73" s="424" t="s">
        <v>1317</v>
      </c>
      <c r="AV73" s="389"/>
      <c r="AW73" s="389"/>
      <c r="AX73" s="389"/>
      <c r="AY73" s="389"/>
      <c r="AZ73" s="389"/>
      <c r="BA73" s="389"/>
      <c r="BB73" s="389"/>
      <c r="BC73" s="389"/>
      <c r="BD73" s="389"/>
      <c r="BE73" s="389"/>
      <c r="BF73" s="389"/>
      <c r="BG73" s="389"/>
      <c r="BH73" s="389"/>
      <c r="BI73" s="389"/>
      <c r="BJ73" s="389"/>
      <c r="BK73" s="389"/>
      <c r="BL73" s="389"/>
      <c r="BM73" s="389"/>
      <c r="BN73" s="389"/>
      <c r="BO73" s="389"/>
      <c r="BP73" s="389"/>
      <c r="BQ73" s="389"/>
    </row>
    <row r="74" spans="1:69" ht="17" x14ac:dyDescent="0.35">
      <c r="A74" s="3744" t="s">
        <v>1544</v>
      </c>
      <c r="B74" s="3745"/>
      <c r="C74" s="3745"/>
      <c r="D74" s="474"/>
      <c r="E74" s="475"/>
      <c r="F74" s="475"/>
      <c r="G74" s="475"/>
      <c r="H74" s="476"/>
      <c r="I74" s="483"/>
      <c r="J74" s="476"/>
      <c r="K74" s="446"/>
      <c r="L74" s="474"/>
      <c r="M74" s="475"/>
      <c r="N74" s="475"/>
      <c r="O74" s="475"/>
      <c r="P74" s="476"/>
      <c r="Q74" s="483"/>
      <c r="R74" s="476"/>
      <c r="S74" s="446"/>
      <c r="T74" s="474"/>
      <c r="U74" s="475"/>
      <c r="V74" s="475"/>
      <c r="W74" s="475"/>
      <c r="X74" s="476"/>
      <c r="Y74" s="483"/>
      <c r="Z74" s="476"/>
      <c r="AA74" s="446"/>
      <c r="AB74" s="406"/>
      <c r="AC74" s="407"/>
      <c r="AD74" s="407"/>
      <c r="AE74" s="407"/>
      <c r="AF74" s="408"/>
      <c r="AG74" s="409"/>
      <c r="AH74" s="444"/>
      <c r="AI74" s="406"/>
      <c r="AJ74" s="407"/>
      <c r="AK74" s="407"/>
      <c r="AL74" s="407"/>
      <c r="AM74" s="408"/>
      <c r="AN74" s="409"/>
      <c r="AO74" s="444"/>
      <c r="AP74" s="451"/>
      <c r="AQ74" s="444"/>
      <c r="AR74" s="451"/>
      <c r="AS74" s="444"/>
      <c r="AT74" s="451"/>
      <c r="AU74" s="491"/>
      <c r="AV74" s="389"/>
      <c r="AW74" s="389"/>
      <c r="AX74" s="389"/>
      <c r="AY74" s="389"/>
      <c r="AZ74" s="389"/>
      <c r="BA74" s="389"/>
      <c r="BB74" s="389"/>
      <c r="BC74" s="389"/>
      <c r="BD74" s="389"/>
      <c r="BE74" s="389"/>
      <c r="BF74" s="389"/>
      <c r="BG74" s="389"/>
      <c r="BH74" s="389"/>
      <c r="BI74" s="389"/>
      <c r="BJ74" s="389"/>
      <c r="BK74" s="389"/>
      <c r="BL74" s="389"/>
      <c r="BM74" s="389"/>
      <c r="BN74" s="389"/>
      <c r="BO74" s="389"/>
      <c r="BP74" s="389"/>
      <c r="BQ74" s="389"/>
    </row>
    <row r="75" spans="1:69" x14ac:dyDescent="0.35">
      <c r="A75" s="3741" t="s">
        <v>1545</v>
      </c>
      <c r="B75" s="3742"/>
      <c r="C75" s="3742"/>
      <c r="D75" s="477"/>
      <c r="E75" s="478"/>
      <c r="F75" s="478"/>
      <c r="G75" s="478"/>
      <c r="H75" s="479"/>
      <c r="I75" s="484"/>
      <c r="J75" s="479"/>
      <c r="K75" s="447"/>
      <c r="L75" s="477"/>
      <c r="M75" s="478"/>
      <c r="N75" s="478"/>
      <c r="O75" s="478"/>
      <c r="P75" s="479"/>
      <c r="Q75" s="484"/>
      <c r="R75" s="479"/>
      <c r="S75" s="447"/>
      <c r="T75" s="477"/>
      <c r="U75" s="478"/>
      <c r="V75" s="478"/>
      <c r="W75" s="478"/>
      <c r="X75" s="479"/>
      <c r="Y75" s="484"/>
      <c r="Z75" s="479"/>
      <c r="AA75" s="447"/>
      <c r="AB75" s="111"/>
      <c r="AC75" s="112"/>
      <c r="AD75" s="112"/>
      <c r="AE75" s="112"/>
      <c r="AF75" s="113"/>
      <c r="AG75" s="152"/>
      <c r="AH75" s="285"/>
      <c r="AI75" s="111"/>
      <c r="AJ75" s="112"/>
      <c r="AK75" s="112"/>
      <c r="AL75" s="112"/>
      <c r="AM75" s="113"/>
      <c r="AN75" s="152"/>
      <c r="AO75" s="285"/>
      <c r="AP75" s="452"/>
      <c r="AQ75" s="285"/>
      <c r="AR75" s="452"/>
      <c r="AS75" s="285"/>
      <c r="AT75" s="452"/>
      <c r="AU75" s="492"/>
      <c r="AV75" s="389"/>
      <c r="AW75" s="389"/>
      <c r="AX75" s="389"/>
      <c r="AY75" s="389"/>
      <c r="AZ75" s="389"/>
      <c r="BA75" s="389"/>
      <c r="BB75" s="389"/>
      <c r="BC75" s="389"/>
      <c r="BD75" s="389"/>
      <c r="BE75" s="389"/>
      <c r="BF75" s="389"/>
      <c r="BG75" s="389"/>
      <c r="BH75" s="389"/>
      <c r="BI75" s="389"/>
      <c r="BJ75" s="389"/>
      <c r="BK75" s="389"/>
      <c r="BL75" s="389"/>
      <c r="BM75" s="389"/>
      <c r="BN75" s="389"/>
      <c r="BO75" s="389"/>
      <c r="BP75" s="389"/>
      <c r="BQ75" s="389"/>
    </row>
    <row r="76" spans="1:69" ht="31" x14ac:dyDescent="0.35">
      <c r="A76" s="2194" t="s">
        <v>1546</v>
      </c>
      <c r="B76" s="5" t="s">
        <v>1547</v>
      </c>
      <c r="C76" s="5" t="s">
        <v>1548</v>
      </c>
      <c r="D76" s="1263"/>
      <c r="E76" s="1264"/>
      <c r="F76" s="1264"/>
      <c r="G76" s="1264"/>
      <c r="H76" s="1220"/>
      <c r="I76" s="774"/>
      <c r="J76" s="1220"/>
      <c r="K76" s="255"/>
      <c r="L76" s="1263">
        <v>213</v>
      </c>
      <c r="M76" s="1264">
        <v>439</v>
      </c>
      <c r="N76" s="1264">
        <v>290</v>
      </c>
      <c r="O76" s="1264">
        <v>125</v>
      </c>
      <c r="P76" s="1220">
        <v>145</v>
      </c>
      <c r="Q76" s="774">
        <v>1212</v>
      </c>
      <c r="R76" s="1220">
        <v>208</v>
      </c>
      <c r="S76" s="255">
        <v>1420</v>
      </c>
      <c r="T76" s="1263">
        <v>133</v>
      </c>
      <c r="U76" s="1264">
        <v>203</v>
      </c>
      <c r="V76" s="1264">
        <v>264</v>
      </c>
      <c r="W76" s="1264">
        <v>170</v>
      </c>
      <c r="X76" s="1220">
        <v>88</v>
      </c>
      <c r="Y76" s="774">
        <v>858</v>
      </c>
      <c r="Z76" s="760">
        <v>244</v>
      </c>
      <c r="AA76" s="255">
        <v>1102</v>
      </c>
      <c r="AB76" s="114">
        <v>68</v>
      </c>
      <c r="AC76" s="115">
        <v>214</v>
      </c>
      <c r="AD76" s="115">
        <v>314</v>
      </c>
      <c r="AE76" s="115">
        <v>148</v>
      </c>
      <c r="AF76" s="116">
        <v>102</v>
      </c>
      <c r="AG76" s="153">
        <v>846</v>
      </c>
      <c r="AH76" s="286">
        <v>365</v>
      </c>
      <c r="AI76" s="114">
        <v>97</v>
      </c>
      <c r="AJ76" s="115">
        <v>138</v>
      </c>
      <c r="AK76" s="115">
        <v>374</v>
      </c>
      <c r="AL76" s="115">
        <v>167</v>
      </c>
      <c r="AM76" s="116">
        <v>129</v>
      </c>
      <c r="AN76" s="153">
        <v>905</v>
      </c>
      <c r="AO76" s="486"/>
      <c r="AP76" s="490">
        <v>718</v>
      </c>
      <c r="AQ76" s="486"/>
      <c r="AR76" s="490">
        <v>647</v>
      </c>
      <c r="AS76" s="486"/>
      <c r="AT76" s="490">
        <v>663</v>
      </c>
      <c r="AU76" s="493"/>
      <c r="AV76" s="389"/>
      <c r="AW76" s="389"/>
      <c r="AX76" s="389"/>
      <c r="AY76" s="389"/>
      <c r="AZ76" s="389"/>
      <c r="BA76" s="389"/>
      <c r="BB76" s="389"/>
      <c r="BC76" s="389"/>
      <c r="BD76" s="389"/>
      <c r="BE76" s="389"/>
      <c r="BF76" s="389"/>
      <c r="BG76" s="389"/>
      <c r="BH76" s="389"/>
      <c r="BI76" s="389"/>
      <c r="BJ76" s="389"/>
      <c r="BK76" s="389"/>
      <c r="BL76" s="389"/>
      <c r="BM76" s="389"/>
      <c r="BN76" s="389"/>
      <c r="BO76" s="389"/>
      <c r="BP76" s="389"/>
      <c r="BQ76" s="389"/>
    </row>
    <row r="77" spans="1:69" x14ac:dyDescent="0.35">
      <c r="A77" s="3757" t="s">
        <v>1551</v>
      </c>
      <c r="B77" s="3758"/>
      <c r="C77" s="3758"/>
      <c r="D77" s="766"/>
      <c r="E77" s="767"/>
      <c r="F77" s="767"/>
      <c r="G77" s="767"/>
      <c r="H77" s="770"/>
      <c r="I77" s="769"/>
      <c r="J77" s="770"/>
      <c r="K77" s="862"/>
      <c r="L77" s="766"/>
      <c r="M77" s="767"/>
      <c r="N77" s="767"/>
      <c r="O77" s="767"/>
      <c r="P77" s="770"/>
      <c r="Q77" s="769"/>
      <c r="R77" s="770"/>
      <c r="S77" s="862"/>
      <c r="T77" s="766"/>
      <c r="U77" s="767"/>
      <c r="V77" s="767"/>
      <c r="W77" s="767"/>
      <c r="X77" s="770"/>
      <c r="Y77" s="769"/>
      <c r="Z77" s="770"/>
      <c r="AA77" s="862"/>
      <c r="AB77" s="863"/>
      <c r="AC77" s="864"/>
      <c r="AD77" s="864"/>
      <c r="AE77" s="864"/>
      <c r="AF77" s="865"/>
      <c r="AG77" s="866"/>
      <c r="AH77" s="867"/>
      <c r="AI77" s="863"/>
      <c r="AJ77" s="864"/>
      <c r="AK77" s="864"/>
      <c r="AL77" s="864"/>
      <c r="AM77" s="865"/>
      <c r="AN77" s="866"/>
      <c r="AO77" s="868"/>
      <c r="AP77" s="869"/>
      <c r="AQ77" s="868"/>
      <c r="AR77" s="869"/>
      <c r="AS77" s="868"/>
      <c r="AT77" s="869"/>
      <c r="AU77" s="870"/>
      <c r="AV77" s="389"/>
      <c r="AW77" s="389"/>
      <c r="AX77" s="389"/>
      <c r="AY77" s="389"/>
      <c r="AZ77" s="389"/>
      <c r="BA77" s="389"/>
      <c r="BB77" s="389"/>
      <c r="BC77" s="389"/>
      <c r="BD77" s="389"/>
      <c r="BE77" s="389"/>
      <c r="BF77" s="389"/>
      <c r="BG77" s="389"/>
      <c r="BH77" s="389"/>
      <c r="BI77" s="389"/>
      <c r="BJ77" s="389"/>
      <c r="BK77" s="389"/>
      <c r="BL77" s="389"/>
      <c r="BM77" s="389"/>
      <c r="BN77" s="389"/>
      <c r="BO77" s="389"/>
      <c r="BP77" s="389"/>
      <c r="BQ77" s="389"/>
    </row>
    <row r="78" spans="1:69" x14ac:dyDescent="0.35">
      <c r="A78" s="3811" t="s">
        <v>1546</v>
      </c>
      <c r="B78" s="5" t="s">
        <v>1418</v>
      </c>
      <c r="C78" s="5" t="s">
        <v>1552</v>
      </c>
      <c r="D78" s="1189"/>
      <c r="E78" s="511"/>
      <c r="F78" s="511"/>
      <c r="G78" s="511"/>
      <c r="H78" s="1190"/>
      <c r="I78" s="601"/>
      <c r="J78" s="1190"/>
      <c r="K78" s="93"/>
      <c r="L78" s="1189">
        <v>72</v>
      </c>
      <c r="M78" s="511">
        <v>184</v>
      </c>
      <c r="N78" s="511">
        <v>189</v>
      </c>
      <c r="O78" s="511">
        <v>79</v>
      </c>
      <c r="P78" s="1190">
        <v>69</v>
      </c>
      <c r="Q78" s="601">
        <v>593</v>
      </c>
      <c r="R78" s="1190">
        <v>75</v>
      </c>
      <c r="S78" s="93">
        <v>668</v>
      </c>
      <c r="T78" s="1189">
        <v>62</v>
      </c>
      <c r="U78" s="511">
        <v>118</v>
      </c>
      <c r="V78" s="511">
        <v>161</v>
      </c>
      <c r="W78" s="511">
        <v>70</v>
      </c>
      <c r="X78" s="1190">
        <v>37</v>
      </c>
      <c r="Y78" s="601">
        <v>448</v>
      </c>
      <c r="Z78" s="602">
        <v>120</v>
      </c>
      <c r="AA78" s="93">
        <v>568</v>
      </c>
      <c r="AB78" s="304"/>
      <c r="AC78" s="305"/>
      <c r="AD78" s="305"/>
      <c r="AE78" s="305"/>
      <c r="AF78" s="306"/>
      <c r="AG78" s="298"/>
      <c r="AH78" s="486"/>
      <c r="AI78" s="304"/>
      <c r="AJ78" s="305"/>
      <c r="AK78" s="305"/>
      <c r="AL78" s="305"/>
      <c r="AM78" s="306"/>
      <c r="AN78" s="298"/>
      <c r="AO78" s="486"/>
      <c r="AP78" s="1039"/>
      <c r="AQ78" s="486"/>
      <c r="AR78" s="1039"/>
      <c r="AS78" s="486"/>
      <c r="AT78" s="1039"/>
      <c r="AU78" s="493"/>
      <c r="AV78" s="389"/>
      <c r="AW78" s="389"/>
      <c r="AX78" s="389"/>
      <c r="AY78" s="389"/>
      <c r="AZ78" s="389"/>
      <c r="BA78" s="389"/>
      <c r="BB78" s="389"/>
      <c r="BC78" s="389"/>
      <c r="BD78" s="389"/>
      <c r="BE78" s="389"/>
      <c r="BF78" s="389"/>
      <c r="BG78" s="389"/>
      <c r="BH78" s="389"/>
      <c r="BI78" s="389"/>
      <c r="BJ78" s="389"/>
      <c r="BK78" s="389"/>
      <c r="BL78" s="389"/>
      <c r="BM78" s="389"/>
      <c r="BN78" s="389"/>
      <c r="BO78" s="389"/>
      <c r="BP78" s="389"/>
      <c r="BQ78" s="389"/>
    </row>
    <row r="79" spans="1:69" x14ac:dyDescent="0.35">
      <c r="A79" s="3811"/>
      <c r="B79" s="55" t="s">
        <v>1553</v>
      </c>
      <c r="C79" s="55" t="s">
        <v>1426</v>
      </c>
      <c r="D79" s="1191"/>
      <c r="E79" s="1192"/>
      <c r="F79" s="1192"/>
      <c r="G79" s="1192"/>
      <c r="H79" s="1193"/>
      <c r="I79" s="1002"/>
      <c r="J79" s="1193"/>
      <c r="K79" s="1022"/>
      <c r="L79" s="1191">
        <v>0.3380281690140845</v>
      </c>
      <c r="M79" s="1192">
        <v>0.4191343963553531</v>
      </c>
      <c r="N79" s="1192">
        <v>0.65172413793103445</v>
      </c>
      <c r="O79" s="1192">
        <v>0.63200000000000001</v>
      </c>
      <c r="P79" s="1193">
        <v>0.47586206896551725</v>
      </c>
      <c r="Q79" s="1002">
        <v>0.48927392739273928</v>
      </c>
      <c r="R79" s="1193">
        <v>0.36057692307692307</v>
      </c>
      <c r="S79" s="1022">
        <v>0.47042253521126759</v>
      </c>
      <c r="T79" s="1191">
        <v>0.46616541353383456</v>
      </c>
      <c r="U79" s="1192">
        <v>0.58128078817733986</v>
      </c>
      <c r="V79" s="1192">
        <v>0.60984848484848486</v>
      </c>
      <c r="W79" s="1192">
        <v>0.41176470588235292</v>
      </c>
      <c r="X79" s="1193">
        <v>0.42045454545454547</v>
      </c>
      <c r="Y79" s="1002">
        <v>0.52214452214452212</v>
      </c>
      <c r="Z79" s="985">
        <v>0.49180327868852458</v>
      </c>
      <c r="AA79" s="1022">
        <v>0.51542649727767698</v>
      </c>
      <c r="AB79" s="947"/>
      <c r="AC79" s="948"/>
      <c r="AD79" s="948"/>
      <c r="AE79" s="948"/>
      <c r="AF79" s="949"/>
      <c r="AG79" s="1009"/>
      <c r="AH79" s="998"/>
      <c r="AI79" s="947"/>
      <c r="AJ79" s="948"/>
      <c r="AK79" s="948"/>
      <c r="AL79" s="948"/>
      <c r="AM79" s="949"/>
      <c r="AN79" s="1009"/>
      <c r="AO79" s="998"/>
      <c r="AP79" s="1040"/>
      <c r="AQ79" s="998"/>
      <c r="AR79" s="1040"/>
      <c r="AS79" s="998"/>
      <c r="AT79" s="1040"/>
      <c r="AU79" s="999"/>
      <c r="AV79" s="389"/>
      <c r="AW79" s="389"/>
      <c r="AX79" s="389"/>
      <c r="AY79" s="389"/>
      <c r="AZ79" s="389"/>
      <c r="BA79" s="389"/>
      <c r="BB79" s="389"/>
      <c r="BC79" s="389"/>
      <c r="BD79" s="389"/>
      <c r="BE79" s="389"/>
      <c r="BF79" s="389"/>
      <c r="BG79" s="389"/>
      <c r="BH79" s="389"/>
      <c r="BI79" s="389"/>
      <c r="BJ79" s="389"/>
      <c r="BK79" s="389"/>
      <c r="BL79" s="389"/>
      <c r="BM79" s="389"/>
      <c r="BN79" s="389"/>
      <c r="BO79" s="389"/>
      <c r="BP79" s="389"/>
      <c r="BQ79" s="389"/>
    </row>
    <row r="80" spans="1:69" ht="24" customHeight="1" x14ac:dyDescent="0.35">
      <c r="A80" s="3811"/>
      <c r="B80" s="5" t="s">
        <v>1421</v>
      </c>
      <c r="C80" s="5" t="s">
        <v>1554</v>
      </c>
      <c r="D80" s="1189"/>
      <c r="E80" s="511"/>
      <c r="F80" s="511"/>
      <c r="G80" s="511"/>
      <c r="H80" s="1190"/>
      <c r="I80" s="601"/>
      <c r="J80" s="1190"/>
      <c r="K80" s="93"/>
      <c r="L80" s="1189">
        <v>141</v>
      </c>
      <c r="M80" s="511">
        <v>255</v>
      </c>
      <c r="N80" s="511">
        <v>101</v>
      </c>
      <c r="O80" s="511">
        <v>46</v>
      </c>
      <c r="P80" s="1190">
        <v>76</v>
      </c>
      <c r="Q80" s="601">
        <v>619</v>
      </c>
      <c r="R80" s="1190">
        <v>133</v>
      </c>
      <c r="S80" s="93">
        <v>752</v>
      </c>
      <c r="T80" s="1189">
        <v>71</v>
      </c>
      <c r="U80" s="511">
        <v>85</v>
      </c>
      <c r="V80" s="511">
        <v>103</v>
      </c>
      <c r="W80" s="511">
        <v>100</v>
      </c>
      <c r="X80" s="1190">
        <v>51</v>
      </c>
      <c r="Y80" s="601">
        <v>410</v>
      </c>
      <c r="Z80" s="602">
        <v>124</v>
      </c>
      <c r="AA80" s="93">
        <v>534</v>
      </c>
      <c r="AB80" s="304"/>
      <c r="AC80" s="305"/>
      <c r="AD80" s="305"/>
      <c r="AE80" s="305"/>
      <c r="AF80" s="306"/>
      <c r="AG80" s="298"/>
      <c r="AH80" s="486"/>
      <c r="AI80" s="304"/>
      <c r="AJ80" s="305"/>
      <c r="AK80" s="305"/>
      <c r="AL80" s="305"/>
      <c r="AM80" s="306"/>
      <c r="AN80" s="298"/>
      <c r="AO80" s="486"/>
      <c r="AP80" s="1039"/>
      <c r="AQ80" s="486"/>
      <c r="AR80" s="1039"/>
      <c r="AS80" s="486"/>
      <c r="AT80" s="1039"/>
      <c r="AU80" s="493"/>
      <c r="AV80" s="389"/>
      <c r="AW80" s="389"/>
      <c r="AX80" s="389"/>
      <c r="AY80" s="389"/>
      <c r="AZ80" s="389"/>
      <c r="BA80" s="389"/>
      <c r="BB80" s="389"/>
      <c r="BC80" s="389"/>
      <c r="BD80" s="389"/>
      <c r="BE80" s="389"/>
      <c r="BF80" s="389"/>
      <c r="BG80" s="389"/>
      <c r="BH80" s="389"/>
      <c r="BI80" s="389"/>
      <c r="BJ80" s="389"/>
      <c r="BK80" s="389"/>
      <c r="BL80" s="389"/>
      <c r="BM80" s="389"/>
      <c r="BN80" s="389"/>
      <c r="BO80" s="389"/>
    </row>
    <row r="81" spans="1:67" x14ac:dyDescent="0.35">
      <c r="A81" s="3811"/>
      <c r="B81" s="5" t="s">
        <v>1555</v>
      </c>
      <c r="C81" s="5" t="s">
        <v>1427</v>
      </c>
      <c r="D81" s="321"/>
      <c r="E81" s="322"/>
      <c r="F81" s="322"/>
      <c r="G81" s="322"/>
      <c r="H81" s="261"/>
      <c r="I81" s="212"/>
      <c r="J81" s="261"/>
      <c r="K81" s="211"/>
      <c r="L81" s="321">
        <v>0.6619718309859155</v>
      </c>
      <c r="M81" s="322">
        <v>0.5808656036446469</v>
      </c>
      <c r="N81" s="322">
        <v>0.34827586206896555</v>
      </c>
      <c r="O81" s="322">
        <v>0.36799999999999999</v>
      </c>
      <c r="P81" s="261">
        <v>0.5241379310344827</v>
      </c>
      <c r="Q81" s="212">
        <v>0.51072607260726066</v>
      </c>
      <c r="R81" s="261">
        <v>0.63942307692307687</v>
      </c>
      <c r="S81" s="211">
        <v>0.52957746478873235</v>
      </c>
      <c r="T81" s="321">
        <v>0.53383458646616544</v>
      </c>
      <c r="U81" s="322">
        <v>0.41871921182266014</v>
      </c>
      <c r="V81" s="322">
        <v>0.39015151515151514</v>
      </c>
      <c r="W81" s="322">
        <v>0.58823529411764708</v>
      </c>
      <c r="X81" s="261">
        <v>0.57954545454545459</v>
      </c>
      <c r="Y81" s="212">
        <v>0.47785547785547788</v>
      </c>
      <c r="Z81" s="205">
        <v>0.50819672131147542</v>
      </c>
      <c r="AA81" s="211">
        <v>0.48457350272232302</v>
      </c>
      <c r="AB81" s="304"/>
      <c r="AC81" s="305"/>
      <c r="AD81" s="305"/>
      <c r="AE81" s="305"/>
      <c r="AF81" s="306"/>
      <c r="AG81" s="298"/>
      <c r="AH81" s="486"/>
      <c r="AI81" s="304"/>
      <c r="AJ81" s="305"/>
      <c r="AK81" s="305"/>
      <c r="AL81" s="305"/>
      <c r="AM81" s="306"/>
      <c r="AN81" s="298"/>
      <c r="AO81" s="486"/>
      <c r="AP81" s="1039"/>
      <c r="AQ81" s="486"/>
      <c r="AR81" s="1039"/>
      <c r="AS81" s="486"/>
      <c r="AT81" s="1039"/>
      <c r="AU81" s="493"/>
      <c r="AV81" s="389"/>
      <c r="AW81" s="389"/>
      <c r="AX81" s="389"/>
      <c r="AY81" s="389"/>
      <c r="AZ81" s="389"/>
      <c r="BA81" s="389"/>
      <c r="BB81" s="389"/>
      <c r="BC81" s="389"/>
      <c r="BD81" s="389"/>
      <c r="BE81" s="389"/>
      <c r="BF81" s="389"/>
      <c r="BG81" s="389"/>
      <c r="BH81" s="389"/>
      <c r="BI81" s="389"/>
      <c r="BJ81" s="389"/>
      <c r="BK81" s="389"/>
      <c r="BL81" s="389"/>
      <c r="BM81" s="389"/>
      <c r="BN81" s="389"/>
      <c r="BO81" s="389"/>
    </row>
    <row r="82" spans="1:67" x14ac:dyDescent="0.35">
      <c r="A82" s="3757" t="s">
        <v>1556</v>
      </c>
      <c r="B82" s="3758"/>
      <c r="C82" s="3758"/>
      <c r="D82" s="766"/>
      <c r="E82" s="767"/>
      <c r="F82" s="767"/>
      <c r="G82" s="767"/>
      <c r="H82" s="770"/>
      <c r="I82" s="769"/>
      <c r="J82" s="770"/>
      <c r="K82" s="862"/>
      <c r="L82" s="766"/>
      <c r="M82" s="767"/>
      <c r="N82" s="767"/>
      <c r="O82" s="767"/>
      <c r="P82" s="770"/>
      <c r="Q82" s="769"/>
      <c r="R82" s="770"/>
      <c r="S82" s="862"/>
      <c r="T82" s="766"/>
      <c r="U82" s="767"/>
      <c r="V82" s="767"/>
      <c r="W82" s="767"/>
      <c r="X82" s="770"/>
      <c r="Y82" s="769"/>
      <c r="Z82" s="770"/>
      <c r="AA82" s="862"/>
      <c r="AB82" s="863"/>
      <c r="AC82" s="864"/>
      <c r="AD82" s="864"/>
      <c r="AE82" s="864"/>
      <c r="AF82" s="865"/>
      <c r="AG82" s="866"/>
      <c r="AH82" s="867"/>
      <c r="AI82" s="863"/>
      <c r="AJ82" s="864"/>
      <c r="AK82" s="864"/>
      <c r="AL82" s="864"/>
      <c r="AM82" s="865"/>
      <c r="AN82" s="866"/>
      <c r="AO82" s="868"/>
      <c r="AP82" s="869"/>
      <c r="AQ82" s="868"/>
      <c r="AR82" s="869"/>
      <c r="AS82" s="868"/>
      <c r="AT82" s="869"/>
      <c r="AU82" s="870"/>
      <c r="AV82" s="389"/>
      <c r="AW82" s="389"/>
      <c r="AX82" s="389"/>
      <c r="AY82" s="389"/>
      <c r="AZ82" s="389"/>
      <c r="BA82" s="389"/>
      <c r="BB82" s="389"/>
      <c r="BC82" s="389"/>
      <c r="BD82" s="389"/>
      <c r="BE82" s="389"/>
      <c r="BF82" s="389"/>
      <c r="BG82" s="389"/>
      <c r="BH82" s="389"/>
      <c r="BI82" s="389"/>
      <c r="BJ82" s="389"/>
      <c r="BK82" s="389"/>
      <c r="BL82" s="389"/>
      <c r="BM82" s="389"/>
      <c r="BN82" s="389"/>
      <c r="BO82" s="389"/>
    </row>
    <row r="83" spans="1:67" ht="20.149999999999999" customHeight="1" x14ac:dyDescent="0.35">
      <c r="A83" s="3811" t="s">
        <v>1557</v>
      </c>
      <c r="B83" s="5" t="s">
        <v>1558</v>
      </c>
      <c r="C83" s="36" t="s">
        <v>1548</v>
      </c>
      <c r="D83" s="1194"/>
      <c r="E83" s="1195"/>
      <c r="F83" s="1195"/>
      <c r="G83" s="1195"/>
      <c r="H83" s="1196"/>
      <c r="I83" s="189"/>
      <c r="J83" s="1190"/>
      <c r="K83" s="897"/>
      <c r="L83" s="1194">
        <v>11</v>
      </c>
      <c r="M83" s="1195">
        <v>118</v>
      </c>
      <c r="N83" s="1195">
        <v>106</v>
      </c>
      <c r="O83" s="1195">
        <v>33</v>
      </c>
      <c r="P83" s="1196">
        <v>58</v>
      </c>
      <c r="Q83" s="189">
        <v>326</v>
      </c>
      <c r="R83" s="1190">
        <v>94</v>
      </c>
      <c r="S83" s="897">
        <v>420</v>
      </c>
      <c r="T83" s="1194">
        <v>19</v>
      </c>
      <c r="U83" s="1195">
        <v>37</v>
      </c>
      <c r="V83" s="1195">
        <v>79</v>
      </c>
      <c r="W83" s="1195">
        <v>50</v>
      </c>
      <c r="X83" s="1196">
        <v>35</v>
      </c>
      <c r="Y83" s="189">
        <v>220</v>
      </c>
      <c r="Z83" s="602">
        <v>112</v>
      </c>
      <c r="AA83" s="897">
        <v>332</v>
      </c>
      <c r="AB83" s="304"/>
      <c r="AC83" s="305"/>
      <c r="AD83" s="305"/>
      <c r="AE83" s="305"/>
      <c r="AF83" s="306"/>
      <c r="AG83" s="298"/>
      <c r="AH83" s="486"/>
      <c r="AI83" s="304"/>
      <c r="AJ83" s="305"/>
      <c r="AK83" s="305"/>
      <c r="AL83" s="305"/>
      <c r="AM83" s="306"/>
      <c r="AN83" s="298"/>
      <c r="AO83" s="486"/>
      <c r="AP83" s="1039"/>
      <c r="AQ83" s="486"/>
      <c r="AR83" s="1039"/>
      <c r="AS83" s="486"/>
      <c r="AT83" s="1039"/>
      <c r="AU83" s="493"/>
      <c r="AV83" s="389"/>
      <c r="AW83" s="389"/>
      <c r="AX83" s="389"/>
      <c r="AY83" s="389"/>
      <c r="AZ83" s="389"/>
      <c r="BA83" s="389"/>
      <c r="BB83" s="389"/>
      <c r="BC83" s="389"/>
      <c r="BD83" s="389"/>
      <c r="BE83" s="389"/>
      <c r="BF83" s="389"/>
      <c r="BG83" s="389"/>
      <c r="BH83" s="389"/>
      <c r="BI83" s="389"/>
      <c r="BJ83" s="389"/>
      <c r="BK83" s="389"/>
      <c r="BL83" s="389"/>
      <c r="BM83" s="389"/>
      <c r="BN83" s="389"/>
      <c r="BO83" s="389"/>
    </row>
    <row r="84" spans="1:67" x14ac:dyDescent="0.35">
      <c r="A84" s="3811"/>
      <c r="B84" s="5" t="s">
        <v>1559</v>
      </c>
      <c r="C84" s="36" t="s">
        <v>1560</v>
      </c>
      <c r="D84" s="321"/>
      <c r="E84" s="322"/>
      <c r="F84" s="322"/>
      <c r="G84" s="322"/>
      <c r="H84" s="261"/>
      <c r="I84" s="212"/>
      <c r="J84" s="261"/>
      <c r="K84" s="211"/>
      <c r="L84" s="321">
        <v>5.1643192488262914E-2</v>
      </c>
      <c r="M84" s="322">
        <v>0.26879271070615035</v>
      </c>
      <c r="N84" s="322">
        <v>0.36551724137931035</v>
      </c>
      <c r="O84" s="322">
        <v>0.26400000000000001</v>
      </c>
      <c r="P84" s="261">
        <v>0.4</v>
      </c>
      <c r="Q84" s="212">
        <v>0.26897689768976896</v>
      </c>
      <c r="R84" s="261">
        <v>0.45192307692307693</v>
      </c>
      <c r="S84" s="211">
        <v>0.29577464788732394</v>
      </c>
      <c r="T84" s="321">
        <v>0.14285714285714285</v>
      </c>
      <c r="U84" s="322">
        <v>0.18226600985221675</v>
      </c>
      <c r="V84" s="322">
        <v>0.29924242424242425</v>
      </c>
      <c r="W84" s="322">
        <v>0.29411764705882354</v>
      </c>
      <c r="X84" s="261">
        <v>0.39772727272727271</v>
      </c>
      <c r="Y84" s="212">
        <v>0.25641025641025639</v>
      </c>
      <c r="Z84" s="205">
        <v>0.45901639344262296</v>
      </c>
      <c r="AA84" s="211">
        <v>0.30127041742286753</v>
      </c>
      <c r="AB84" s="304"/>
      <c r="AC84" s="305"/>
      <c r="AD84" s="305"/>
      <c r="AE84" s="305"/>
      <c r="AF84" s="306"/>
      <c r="AG84" s="298"/>
      <c r="AH84" s="486"/>
      <c r="AI84" s="304"/>
      <c r="AJ84" s="305"/>
      <c r="AK84" s="305"/>
      <c r="AL84" s="305"/>
      <c r="AM84" s="306"/>
      <c r="AN84" s="298"/>
      <c r="AO84" s="486"/>
      <c r="AP84" s="1039"/>
      <c r="AQ84" s="486"/>
      <c r="AR84" s="1039"/>
      <c r="AS84" s="486"/>
      <c r="AT84" s="1039"/>
      <c r="AU84" s="493"/>
      <c r="AV84" s="389"/>
      <c r="AW84" s="389"/>
      <c r="AX84" s="389"/>
      <c r="AY84" s="389"/>
      <c r="AZ84" s="389"/>
      <c r="BA84" s="389"/>
      <c r="BB84" s="389"/>
      <c r="BC84" s="389"/>
      <c r="BD84" s="389"/>
      <c r="BE84" s="389"/>
      <c r="BF84" s="389"/>
      <c r="BG84" s="389"/>
      <c r="BH84" s="389"/>
      <c r="BI84" s="389"/>
      <c r="BJ84" s="389"/>
      <c r="BK84" s="389"/>
      <c r="BL84" s="389"/>
      <c r="BM84" s="389"/>
      <c r="BN84" s="389"/>
      <c r="BO84" s="389"/>
    </row>
    <row r="85" spans="1:67" x14ac:dyDescent="0.35">
      <c r="A85" s="3811"/>
      <c r="B85" s="5" t="s">
        <v>1561</v>
      </c>
      <c r="C85" s="36" t="s">
        <v>1548</v>
      </c>
      <c r="D85" s="1194"/>
      <c r="E85" s="1195"/>
      <c r="F85" s="1195"/>
      <c r="G85" s="1195"/>
      <c r="H85" s="1196"/>
      <c r="I85" s="189"/>
      <c r="J85" s="1196"/>
      <c r="K85" s="897"/>
      <c r="L85" s="1194">
        <v>155</v>
      </c>
      <c r="M85" s="1195">
        <v>281</v>
      </c>
      <c r="N85" s="1195">
        <v>168</v>
      </c>
      <c r="O85" s="1195">
        <v>85</v>
      </c>
      <c r="P85" s="1196">
        <v>83</v>
      </c>
      <c r="Q85" s="189">
        <v>772</v>
      </c>
      <c r="R85" s="1196">
        <v>98</v>
      </c>
      <c r="S85" s="897">
        <v>870</v>
      </c>
      <c r="T85" s="1194">
        <v>91</v>
      </c>
      <c r="U85" s="1195">
        <v>154</v>
      </c>
      <c r="V85" s="1195">
        <v>170</v>
      </c>
      <c r="W85" s="1195">
        <v>113</v>
      </c>
      <c r="X85" s="1196">
        <v>46</v>
      </c>
      <c r="Y85" s="189">
        <v>574</v>
      </c>
      <c r="Z85" s="134">
        <v>120</v>
      </c>
      <c r="AA85" s="897">
        <v>694</v>
      </c>
      <c r="AB85" s="304"/>
      <c r="AC85" s="305"/>
      <c r="AD85" s="305"/>
      <c r="AE85" s="305"/>
      <c r="AF85" s="306"/>
      <c r="AG85" s="298"/>
      <c r="AH85" s="486"/>
      <c r="AI85" s="304"/>
      <c r="AJ85" s="305"/>
      <c r="AK85" s="305"/>
      <c r="AL85" s="305"/>
      <c r="AM85" s="306"/>
      <c r="AN85" s="298"/>
      <c r="AO85" s="486"/>
      <c r="AP85" s="1039"/>
      <c r="AQ85" s="486"/>
      <c r="AR85" s="1039"/>
      <c r="AS85" s="486"/>
      <c r="AT85" s="1039"/>
      <c r="AU85" s="493"/>
      <c r="AV85" s="389"/>
      <c r="AW85" s="389"/>
      <c r="AX85" s="389"/>
      <c r="AY85" s="389"/>
      <c r="AZ85" s="389"/>
      <c r="BA85" s="389"/>
      <c r="BB85" s="389"/>
      <c r="BC85" s="389"/>
      <c r="BD85" s="389"/>
      <c r="BE85" s="389"/>
      <c r="BF85" s="389"/>
      <c r="BG85" s="389"/>
      <c r="BH85" s="389"/>
      <c r="BI85" s="389"/>
      <c r="BJ85" s="389"/>
      <c r="BK85" s="389"/>
      <c r="BL85" s="389"/>
      <c r="BM85" s="389"/>
      <c r="BN85" s="389"/>
      <c r="BO85" s="389"/>
    </row>
    <row r="86" spans="1:67" x14ac:dyDescent="0.35">
      <c r="A86" s="3811"/>
      <c r="B86" s="5" t="s">
        <v>1562</v>
      </c>
      <c r="C86" s="36" t="s">
        <v>1560</v>
      </c>
      <c r="D86" s="321"/>
      <c r="E86" s="322"/>
      <c r="F86" s="322"/>
      <c r="G86" s="322"/>
      <c r="H86" s="261"/>
      <c r="I86" s="212"/>
      <c r="J86" s="261"/>
      <c r="K86" s="211"/>
      <c r="L86" s="321">
        <v>0.72769953051643188</v>
      </c>
      <c r="M86" s="322">
        <v>0.64009111617312076</v>
      </c>
      <c r="N86" s="322">
        <v>0.57931034482758625</v>
      </c>
      <c r="O86" s="322">
        <v>0.68</v>
      </c>
      <c r="P86" s="261">
        <v>0.57241379310344831</v>
      </c>
      <c r="Q86" s="212">
        <v>0.63696369636963701</v>
      </c>
      <c r="R86" s="261">
        <v>0.47115384615384615</v>
      </c>
      <c r="S86" s="211">
        <v>0.61267605633802813</v>
      </c>
      <c r="T86" s="321">
        <v>0.68421052631578949</v>
      </c>
      <c r="U86" s="322">
        <v>0.75862068965517238</v>
      </c>
      <c r="V86" s="322">
        <v>0.64393939393939392</v>
      </c>
      <c r="W86" s="322">
        <v>0.66470588235294115</v>
      </c>
      <c r="X86" s="261">
        <v>0.52272727272727271</v>
      </c>
      <c r="Y86" s="212">
        <v>0.66899766899766899</v>
      </c>
      <c r="Z86" s="205">
        <v>0.49180327868852458</v>
      </c>
      <c r="AA86" s="211">
        <v>0.62976406533575313</v>
      </c>
      <c r="AB86" s="304"/>
      <c r="AC86" s="305"/>
      <c r="AD86" s="305"/>
      <c r="AE86" s="305"/>
      <c r="AF86" s="306"/>
      <c r="AG86" s="298"/>
      <c r="AH86" s="486"/>
      <c r="AI86" s="304"/>
      <c r="AJ86" s="305"/>
      <c r="AK86" s="305"/>
      <c r="AL86" s="305"/>
      <c r="AM86" s="306"/>
      <c r="AN86" s="298"/>
      <c r="AO86" s="486"/>
      <c r="AP86" s="1039"/>
      <c r="AQ86" s="486"/>
      <c r="AR86" s="1039"/>
      <c r="AS86" s="486"/>
      <c r="AT86" s="1039"/>
      <c r="AU86" s="493"/>
      <c r="AV86" s="389"/>
      <c r="AW86" s="389"/>
      <c r="AX86" s="389"/>
      <c r="AY86" s="389"/>
      <c r="AZ86" s="389"/>
      <c r="BA86" s="389"/>
      <c r="BB86" s="389"/>
      <c r="BC86" s="389"/>
      <c r="BD86" s="389"/>
      <c r="BE86" s="389"/>
      <c r="BF86" s="389"/>
      <c r="BG86" s="389"/>
      <c r="BH86" s="389"/>
      <c r="BI86" s="389"/>
      <c r="BJ86" s="389"/>
      <c r="BK86" s="389"/>
      <c r="BL86" s="389"/>
      <c r="BM86" s="389"/>
      <c r="BN86" s="389"/>
      <c r="BO86" s="389"/>
    </row>
    <row r="87" spans="1:67" x14ac:dyDescent="0.35">
      <c r="A87" s="3811"/>
      <c r="B87" s="5" t="s">
        <v>1563</v>
      </c>
      <c r="C87" s="36" t="s">
        <v>1548</v>
      </c>
      <c r="D87" s="1194"/>
      <c r="E87" s="1195"/>
      <c r="F87" s="1195"/>
      <c r="G87" s="1195"/>
      <c r="H87" s="1196"/>
      <c r="I87" s="189"/>
      <c r="J87" s="1196"/>
      <c r="K87" s="897"/>
      <c r="L87" s="1194">
        <v>47</v>
      </c>
      <c r="M87" s="1195">
        <v>40</v>
      </c>
      <c r="N87" s="1195">
        <v>16</v>
      </c>
      <c r="O87" s="1195">
        <v>7</v>
      </c>
      <c r="P87" s="1196">
        <v>4</v>
      </c>
      <c r="Q87" s="189">
        <v>114</v>
      </c>
      <c r="R87" s="1196">
        <v>16</v>
      </c>
      <c r="S87" s="897">
        <v>130</v>
      </c>
      <c r="T87" s="1194">
        <v>23</v>
      </c>
      <c r="U87" s="1195">
        <v>12</v>
      </c>
      <c r="V87" s="1195">
        <v>15</v>
      </c>
      <c r="W87" s="1195">
        <v>7</v>
      </c>
      <c r="X87" s="1196">
        <v>7</v>
      </c>
      <c r="Y87" s="189">
        <v>64</v>
      </c>
      <c r="Z87" s="134">
        <v>12</v>
      </c>
      <c r="AA87" s="897">
        <v>76</v>
      </c>
      <c r="AB87" s="304"/>
      <c r="AC87" s="305"/>
      <c r="AD87" s="305"/>
      <c r="AE87" s="305"/>
      <c r="AF87" s="306"/>
      <c r="AG87" s="298"/>
      <c r="AH87" s="486"/>
      <c r="AI87" s="304"/>
      <c r="AJ87" s="305"/>
      <c r="AK87" s="305"/>
      <c r="AL87" s="305"/>
      <c r="AM87" s="306"/>
      <c r="AN87" s="298"/>
      <c r="AO87" s="486"/>
      <c r="AP87" s="1039"/>
      <c r="AQ87" s="486"/>
      <c r="AR87" s="1039"/>
      <c r="AS87" s="486"/>
      <c r="AT87" s="1039"/>
      <c r="AU87" s="493"/>
      <c r="AV87" s="389"/>
      <c r="AW87" s="389"/>
      <c r="AX87" s="389"/>
      <c r="AY87" s="389"/>
      <c r="AZ87" s="389"/>
      <c r="BA87" s="389"/>
      <c r="BB87" s="389"/>
      <c r="BC87" s="389"/>
      <c r="BD87" s="389"/>
      <c r="BE87" s="389"/>
      <c r="BF87" s="389"/>
      <c r="BG87" s="389"/>
      <c r="BH87" s="389"/>
      <c r="BI87" s="389"/>
      <c r="BJ87" s="389"/>
      <c r="BK87" s="389"/>
      <c r="BL87" s="389"/>
      <c r="BM87" s="389"/>
      <c r="BN87" s="389"/>
      <c r="BO87" s="389"/>
    </row>
    <row r="88" spans="1:67" ht="20.149999999999999" customHeight="1" x14ac:dyDescent="0.35">
      <c r="A88" s="3811"/>
      <c r="B88" s="5" t="s">
        <v>1564</v>
      </c>
      <c r="C88" s="36" t="s">
        <v>1560</v>
      </c>
      <c r="D88" s="321"/>
      <c r="E88" s="322"/>
      <c r="F88" s="322"/>
      <c r="G88" s="322"/>
      <c r="H88" s="261"/>
      <c r="I88" s="212"/>
      <c r="J88" s="261"/>
      <c r="K88" s="211"/>
      <c r="L88" s="321">
        <v>0.22065727699530516</v>
      </c>
      <c r="M88" s="322">
        <v>9.1116173120728935E-2</v>
      </c>
      <c r="N88" s="322">
        <v>5.5172413793103448E-2</v>
      </c>
      <c r="O88" s="322">
        <v>5.6000000000000001E-2</v>
      </c>
      <c r="P88" s="261">
        <v>2.7586206896551724E-2</v>
      </c>
      <c r="Q88" s="212">
        <v>9.405940594059406E-2</v>
      </c>
      <c r="R88" s="261">
        <v>7.6923076923076927E-2</v>
      </c>
      <c r="S88" s="211">
        <v>9.154929577464789E-2</v>
      </c>
      <c r="T88" s="321">
        <v>0.17293233082706766</v>
      </c>
      <c r="U88" s="322">
        <v>5.9113300492610835E-2</v>
      </c>
      <c r="V88" s="322">
        <v>5.6818181818181816E-2</v>
      </c>
      <c r="W88" s="322">
        <v>4.1176470588235294E-2</v>
      </c>
      <c r="X88" s="261">
        <v>7.9545454545454544E-2</v>
      </c>
      <c r="Y88" s="212">
        <v>7.4592074592074592E-2</v>
      </c>
      <c r="Z88" s="205">
        <v>4.9180327868852458E-2</v>
      </c>
      <c r="AA88" s="211">
        <v>6.8965517241379309E-2</v>
      </c>
      <c r="AB88" s="304"/>
      <c r="AC88" s="305"/>
      <c r="AD88" s="305"/>
      <c r="AE88" s="305"/>
      <c r="AF88" s="306"/>
      <c r="AG88" s="298"/>
      <c r="AH88" s="486"/>
      <c r="AI88" s="304"/>
      <c r="AJ88" s="305"/>
      <c r="AK88" s="305"/>
      <c r="AL88" s="305"/>
      <c r="AM88" s="306"/>
      <c r="AN88" s="298"/>
      <c r="AO88" s="486"/>
      <c r="AP88" s="1039"/>
      <c r="AQ88" s="486"/>
      <c r="AR88" s="1039"/>
      <c r="AS88" s="486"/>
      <c r="AT88" s="1039"/>
      <c r="AU88" s="493"/>
      <c r="AV88" s="389"/>
      <c r="AW88" s="389"/>
      <c r="AX88" s="389"/>
      <c r="AY88" s="389"/>
      <c r="AZ88" s="389"/>
      <c r="BA88" s="389"/>
      <c r="BB88" s="389"/>
      <c r="BC88" s="389"/>
      <c r="BD88" s="389"/>
      <c r="BE88" s="389"/>
      <c r="BF88" s="389"/>
      <c r="BG88" s="389"/>
      <c r="BH88" s="389"/>
      <c r="BI88" s="389"/>
      <c r="BJ88" s="389"/>
      <c r="BK88" s="389"/>
      <c r="BL88" s="389"/>
      <c r="BM88" s="389"/>
      <c r="BN88" s="389"/>
      <c r="BO88" s="389"/>
    </row>
    <row r="89" spans="1:67" x14ac:dyDescent="0.35">
      <c r="A89" s="3741" t="s">
        <v>1570</v>
      </c>
      <c r="B89" s="3742"/>
      <c r="C89" s="3742"/>
      <c r="D89" s="477"/>
      <c r="E89" s="478"/>
      <c r="F89" s="478"/>
      <c r="G89" s="478"/>
      <c r="H89" s="479"/>
      <c r="I89" s="484"/>
      <c r="J89" s="479"/>
      <c r="K89" s="447"/>
      <c r="L89" s="477"/>
      <c r="M89" s="478"/>
      <c r="N89" s="478"/>
      <c r="O89" s="478"/>
      <c r="P89" s="479"/>
      <c r="Q89" s="484"/>
      <c r="R89" s="479"/>
      <c r="S89" s="447"/>
      <c r="T89" s="477"/>
      <c r="U89" s="478"/>
      <c r="V89" s="478"/>
      <c r="W89" s="478"/>
      <c r="X89" s="479"/>
      <c r="Y89" s="484"/>
      <c r="Z89" s="479"/>
      <c r="AA89" s="447"/>
      <c r="AB89" s="111"/>
      <c r="AC89" s="112"/>
      <c r="AD89" s="112"/>
      <c r="AE89" s="112"/>
      <c r="AF89" s="113"/>
      <c r="AG89" s="152"/>
      <c r="AH89" s="285"/>
      <c r="AI89" s="111"/>
      <c r="AJ89" s="112"/>
      <c r="AK89" s="112"/>
      <c r="AL89" s="112"/>
      <c r="AM89" s="113"/>
      <c r="AN89" s="152"/>
      <c r="AO89" s="285"/>
      <c r="AP89" s="452"/>
      <c r="AQ89" s="285"/>
      <c r="AR89" s="452"/>
      <c r="AS89" s="285"/>
      <c r="AT89" s="452"/>
      <c r="AU89" s="492"/>
    </row>
    <row r="90" spans="1:67" x14ac:dyDescent="0.35">
      <c r="A90" s="3800" t="s">
        <v>1546</v>
      </c>
      <c r="B90" s="5" t="s">
        <v>1571</v>
      </c>
      <c r="C90" s="5" t="s">
        <v>1442</v>
      </c>
      <c r="D90" s="203"/>
      <c r="E90" s="204"/>
      <c r="F90" s="204"/>
      <c r="G90" s="204"/>
      <c r="H90" s="205"/>
      <c r="I90" s="212"/>
      <c r="J90" s="261"/>
      <c r="K90" s="253"/>
      <c r="L90" s="203">
        <v>0.10954236213930625</v>
      </c>
      <c r="M90" s="204">
        <v>0.11645266391035632</v>
      </c>
      <c r="N90" s="204">
        <v>0.10700175801271491</v>
      </c>
      <c r="O90" s="204">
        <v>0.16016254224319793</v>
      </c>
      <c r="P90" s="205">
        <v>0.13475781486753957</v>
      </c>
      <c r="Q90" s="212">
        <v>0.12109995727690194</v>
      </c>
      <c r="R90" s="261">
        <v>0.22656548254296577</v>
      </c>
      <c r="S90" s="253">
        <v>0.13904323347119715</v>
      </c>
      <c r="T90" s="203">
        <v>0.16273237543387506</v>
      </c>
      <c r="U90" s="204">
        <v>0.12442390601096556</v>
      </c>
      <c r="V90" s="204">
        <v>5.9839869782463542E-2</v>
      </c>
      <c r="W90" s="204">
        <v>0.13121412444020367</v>
      </c>
      <c r="X90" s="205">
        <v>0.10859666105955847</v>
      </c>
      <c r="Y90" s="212">
        <v>0.10079086578646121</v>
      </c>
      <c r="Z90" s="205">
        <v>0.18847298641974489</v>
      </c>
      <c r="AA90" s="1000"/>
      <c r="AB90" s="203">
        <v>0.14677944046844504</v>
      </c>
      <c r="AC90" s="204">
        <v>9.4861660079051377E-2</v>
      </c>
      <c r="AD90" s="204">
        <v>7.2762350995659059E-2</v>
      </c>
      <c r="AE90" s="204">
        <v>0.10724693996502817</v>
      </c>
      <c r="AF90" s="205">
        <v>9.4531464688101127E-2</v>
      </c>
      <c r="AG90" s="212">
        <v>9.3187433815743029E-2</v>
      </c>
      <c r="AH90" s="292">
        <v>1.7167589111944527E-2</v>
      </c>
      <c r="AI90" s="203">
        <v>9.9000000000000005E-2</v>
      </c>
      <c r="AJ90" s="204">
        <v>9.4E-2</v>
      </c>
      <c r="AK90" s="204">
        <v>8.7999999999999995E-2</v>
      </c>
      <c r="AL90" s="204">
        <v>0.13400000000000001</v>
      </c>
      <c r="AM90" s="205">
        <v>0.17499999999999999</v>
      </c>
      <c r="AN90" s="212">
        <v>0.112</v>
      </c>
      <c r="AO90" s="292">
        <v>9.2100000000000001E-2</v>
      </c>
      <c r="AP90" s="203">
        <v>0.10299999999999999</v>
      </c>
      <c r="AQ90" s="292">
        <v>3.9201183431952703E-2</v>
      </c>
      <c r="AR90" s="203">
        <v>0.1101</v>
      </c>
      <c r="AS90" s="487"/>
      <c r="AT90" s="203">
        <v>9.6000000000000002E-2</v>
      </c>
      <c r="AU90" s="288">
        <v>8.6887739580164297E-2</v>
      </c>
    </row>
    <row r="91" spans="1:67" x14ac:dyDescent="0.35">
      <c r="A91" s="3800"/>
      <c r="B91" s="5" t="s">
        <v>1572</v>
      </c>
      <c r="C91" s="5" t="s">
        <v>1442</v>
      </c>
      <c r="D91" s="203"/>
      <c r="E91" s="204"/>
      <c r="F91" s="204"/>
      <c r="G91" s="204"/>
      <c r="H91" s="205"/>
      <c r="I91" s="212"/>
      <c r="J91" s="261"/>
      <c r="K91" s="253"/>
      <c r="L91" s="203">
        <v>4.3455188569772485E-2</v>
      </c>
      <c r="M91" s="204">
        <v>3.7807748247607076E-2</v>
      </c>
      <c r="N91" s="204">
        <v>4.0060293889950208E-2</v>
      </c>
      <c r="O91" s="204">
        <v>4.7159614570521091E-2</v>
      </c>
      <c r="P91" s="205">
        <v>5.7593041007086197E-2</v>
      </c>
      <c r="Q91" s="212">
        <v>4.3415985185553993E-2</v>
      </c>
      <c r="R91" s="261">
        <v>8.5551878702813375E-2</v>
      </c>
      <c r="S91" s="253">
        <v>5.054163037721688E-2</v>
      </c>
      <c r="T91" s="203">
        <v>5.3839346083700605E-2</v>
      </c>
      <c r="U91" s="204">
        <v>3.8735259873441022E-2</v>
      </c>
      <c r="V91" s="204">
        <v>2.5147991681472914E-2</v>
      </c>
      <c r="W91" s="204">
        <v>4.6854658986785563E-2</v>
      </c>
      <c r="X91" s="205">
        <v>4.080658729142532E-2</v>
      </c>
      <c r="Y91" s="212">
        <v>3.628099882628056E-2</v>
      </c>
      <c r="Z91" s="205">
        <v>7.6057727707553577E-2</v>
      </c>
      <c r="AA91" s="1000"/>
      <c r="AB91" s="203">
        <v>5.4651919323357195E-2</v>
      </c>
      <c r="AC91" s="204">
        <v>5.5800976517089047E-2</v>
      </c>
      <c r="AD91" s="204">
        <v>2.7285881623372147E-2</v>
      </c>
      <c r="AE91" s="204">
        <v>5.2457742374198563E-2</v>
      </c>
      <c r="AF91" s="205">
        <v>5.2761747732893653E-2</v>
      </c>
      <c r="AG91" s="212">
        <v>4.30356512530886E-2</v>
      </c>
      <c r="AH91" s="293">
        <v>1.0055598945516839E-2</v>
      </c>
      <c r="AI91" s="203">
        <v>2.9000000000000001E-2</v>
      </c>
      <c r="AJ91" s="204">
        <v>3.5000000000000003E-2</v>
      </c>
      <c r="AK91" s="204">
        <v>3.1E-2</v>
      </c>
      <c r="AL91" s="204">
        <v>5.3999999999999999E-2</v>
      </c>
      <c r="AM91" s="205">
        <v>7.5999999999999998E-2</v>
      </c>
      <c r="AN91" s="212">
        <v>4.2000000000000003E-2</v>
      </c>
      <c r="AO91" s="487"/>
      <c r="AP91" s="203">
        <v>2.1999999999999999E-2</v>
      </c>
      <c r="AQ91" s="487"/>
      <c r="AR91" s="203">
        <v>3.0099999999999998E-2</v>
      </c>
      <c r="AS91" s="487"/>
      <c r="AT91" s="203">
        <v>2.63E-2</v>
      </c>
      <c r="AU91" s="495"/>
    </row>
    <row r="92" spans="1:67" x14ac:dyDescent="0.35">
      <c r="A92" s="3814" t="s">
        <v>1573</v>
      </c>
      <c r="B92" s="3815"/>
      <c r="C92" s="3815"/>
      <c r="D92" s="1197"/>
      <c r="E92" s="1198"/>
      <c r="F92" s="1198"/>
      <c r="G92" s="1198"/>
      <c r="H92" s="1199"/>
      <c r="I92" s="1200"/>
      <c r="J92" s="1199"/>
      <c r="K92" s="871"/>
      <c r="L92" s="1197"/>
      <c r="M92" s="1198"/>
      <c r="N92" s="1198"/>
      <c r="O92" s="1198"/>
      <c r="P92" s="1199"/>
      <c r="Q92" s="1200"/>
      <c r="R92" s="1199"/>
      <c r="S92" s="871"/>
      <c r="T92" s="1197"/>
      <c r="U92" s="1198"/>
      <c r="V92" s="1198"/>
      <c r="W92" s="1198"/>
      <c r="X92" s="1199"/>
      <c r="Y92" s="1200"/>
      <c r="Z92" s="1199"/>
      <c r="AA92" s="871"/>
      <c r="AB92" s="872"/>
      <c r="AC92" s="873"/>
      <c r="AD92" s="873"/>
      <c r="AE92" s="873"/>
      <c r="AF92" s="874"/>
      <c r="AG92" s="875"/>
      <c r="AH92" s="876"/>
      <c r="AI92" s="872"/>
      <c r="AJ92" s="873"/>
      <c r="AK92" s="873"/>
      <c r="AL92" s="873"/>
      <c r="AM92" s="874"/>
      <c r="AN92" s="875"/>
      <c r="AO92" s="876"/>
      <c r="AP92" s="872"/>
      <c r="AQ92" s="876"/>
      <c r="AR92" s="872"/>
      <c r="AS92" s="876"/>
      <c r="AT92" s="872"/>
      <c r="AU92" s="877"/>
    </row>
    <row r="93" spans="1:67" x14ac:dyDescent="0.35">
      <c r="A93" s="3747" t="s">
        <v>1546</v>
      </c>
      <c r="B93" s="5" t="s">
        <v>1418</v>
      </c>
      <c r="C93" s="5" t="s">
        <v>1552</v>
      </c>
      <c r="D93" s="578"/>
      <c r="E93" s="510"/>
      <c r="F93" s="510"/>
      <c r="G93" s="510"/>
      <c r="H93" s="602"/>
      <c r="I93" s="601"/>
      <c r="J93" s="1190"/>
      <c r="K93" s="1286"/>
      <c r="L93" s="578">
        <v>30</v>
      </c>
      <c r="M93" s="510">
        <v>62</v>
      </c>
      <c r="N93" s="510">
        <v>108</v>
      </c>
      <c r="O93" s="510">
        <v>46</v>
      </c>
      <c r="P93" s="602">
        <v>29</v>
      </c>
      <c r="Q93" s="601">
        <v>275</v>
      </c>
      <c r="R93" s="1190">
        <v>78</v>
      </c>
      <c r="S93" s="1286">
        <v>353</v>
      </c>
      <c r="T93" s="578">
        <v>33</v>
      </c>
      <c r="U93" s="510">
        <v>67</v>
      </c>
      <c r="V93" s="510">
        <v>55</v>
      </c>
      <c r="W93" s="510">
        <v>34</v>
      </c>
      <c r="X93" s="602">
        <v>21</v>
      </c>
      <c r="Y93" s="601">
        <v>210</v>
      </c>
      <c r="Z93" s="602">
        <v>78</v>
      </c>
      <c r="AA93" s="93">
        <v>288</v>
      </c>
      <c r="AB93" s="538"/>
      <c r="AC93" s="337"/>
      <c r="AD93" s="337"/>
      <c r="AE93" s="337"/>
      <c r="AF93" s="338"/>
      <c r="AG93" s="819"/>
      <c r="AH93" s="1034"/>
      <c r="AI93" s="538"/>
      <c r="AJ93" s="337"/>
      <c r="AK93" s="337"/>
      <c r="AL93" s="337"/>
      <c r="AM93" s="338"/>
      <c r="AN93" s="819"/>
      <c r="AO93" s="487"/>
      <c r="AP93" s="538"/>
      <c r="AQ93" s="487"/>
      <c r="AR93" s="538"/>
      <c r="AS93" s="487"/>
      <c r="AT93" s="538"/>
      <c r="AU93" s="495"/>
    </row>
    <row r="94" spans="1:67" x14ac:dyDescent="0.35">
      <c r="A94" s="3747"/>
      <c r="B94" s="55" t="s">
        <v>1574</v>
      </c>
      <c r="C94" s="55" t="s">
        <v>1426</v>
      </c>
      <c r="D94" s="1001"/>
      <c r="E94" s="982"/>
      <c r="F94" s="982"/>
      <c r="G94" s="982"/>
      <c r="H94" s="985"/>
      <c r="I94" s="1002"/>
      <c r="J94" s="1193"/>
      <c r="K94" s="1852"/>
      <c r="L94" s="1001">
        <v>0.10349374358458983</v>
      </c>
      <c r="M94" s="982">
        <v>0.15264210404605189</v>
      </c>
      <c r="N94" s="982">
        <v>0.16900448118758879</v>
      </c>
      <c r="O94" s="982">
        <v>0.24676049976825171</v>
      </c>
      <c r="P94" s="985">
        <v>0.185610270304398</v>
      </c>
      <c r="Q94" s="1002">
        <v>0.16473389793451937</v>
      </c>
      <c r="R94" s="1193">
        <v>0.24139834479473088</v>
      </c>
      <c r="S94" s="1852">
        <v>0.17748711606320453</v>
      </c>
      <c r="T94" s="1001">
        <v>0.13422440308563993</v>
      </c>
      <c r="U94" s="982">
        <v>0.24014505739693856</v>
      </c>
      <c r="V94" s="982">
        <v>0.10442240222103397</v>
      </c>
      <c r="W94" s="982">
        <v>0.22968204444513224</v>
      </c>
      <c r="X94" s="985">
        <v>0.16345661658408217</v>
      </c>
      <c r="Y94" s="1002">
        <v>0.15757065852495825</v>
      </c>
      <c r="Z94" s="985">
        <v>0.26802356635376978</v>
      </c>
      <c r="AA94" s="1005"/>
      <c r="AB94" s="1035"/>
      <c r="AC94" s="1036"/>
      <c r="AD94" s="1036"/>
      <c r="AE94" s="1036"/>
      <c r="AF94" s="967"/>
      <c r="AG94" s="968"/>
      <c r="AH94" s="1037"/>
      <c r="AI94" s="1035"/>
      <c r="AJ94" s="1036"/>
      <c r="AK94" s="1036"/>
      <c r="AL94" s="1036"/>
      <c r="AM94" s="967"/>
      <c r="AN94" s="968"/>
      <c r="AO94" s="1003"/>
      <c r="AP94" s="1035"/>
      <c r="AQ94" s="1003"/>
      <c r="AR94" s="1035"/>
      <c r="AS94" s="1003"/>
      <c r="AT94" s="1035"/>
      <c r="AU94" s="1004"/>
    </row>
    <row r="95" spans="1:67" s="434" customFormat="1" x14ac:dyDescent="0.35">
      <c r="A95" s="3747"/>
      <c r="B95" s="5" t="s">
        <v>1421</v>
      </c>
      <c r="C95" s="5" t="s">
        <v>1554</v>
      </c>
      <c r="D95" s="578"/>
      <c r="E95" s="510"/>
      <c r="F95" s="510"/>
      <c r="G95" s="510"/>
      <c r="H95" s="602"/>
      <c r="I95" s="601"/>
      <c r="J95" s="1190"/>
      <c r="K95" s="1286"/>
      <c r="L95" s="578">
        <v>56</v>
      </c>
      <c r="M95" s="510">
        <v>100</v>
      </c>
      <c r="N95" s="510">
        <v>170</v>
      </c>
      <c r="O95" s="510">
        <v>104</v>
      </c>
      <c r="P95" s="602">
        <v>95</v>
      </c>
      <c r="Q95" s="601">
        <v>525</v>
      </c>
      <c r="R95" s="1190">
        <v>230</v>
      </c>
      <c r="S95" s="1286">
        <v>755</v>
      </c>
      <c r="T95" s="578">
        <v>73</v>
      </c>
      <c r="U95" s="510">
        <v>79</v>
      </c>
      <c r="V95" s="510">
        <v>95</v>
      </c>
      <c r="W95" s="510">
        <v>86</v>
      </c>
      <c r="X95" s="602">
        <v>80</v>
      </c>
      <c r="Y95" s="601">
        <v>413</v>
      </c>
      <c r="Z95" s="602">
        <v>187</v>
      </c>
      <c r="AA95" s="93">
        <v>600</v>
      </c>
      <c r="AB95" s="538"/>
      <c r="AC95" s="337"/>
      <c r="AD95" s="337"/>
      <c r="AE95" s="337"/>
      <c r="AF95" s="338"/>
      <c r="AG95" s="819"/>
      <c r="AH95" s="1034"/>
      <c r="AI95" s="538"/>
      <c r="AJ95" s="337"/>
      <c r="AK95" s="337"/>
      <c r="AL95" s="337"/>
      <c r="AM95" s="338"/>
      <c r="AN95" s="819"/>
      <c r="AO95" s="487"/>
      <c r="AP95" s="538"/>
      <c r="AQ95" s="487"/>
      <c r="AR95" s="538"/>
      <c r="AS95" s="487"/>
      <c r="AT95" s="538"/>
      <c r="AU95" s="495"/>
      <c r="AV95" s="5"/>
      <c r="AW95" s="5"/>
      <c r="AX95" s="5"/>
      <c r="AY95" s="5"/>
      <c r="AZ95" s="5"/>
      <c r="BA95" s="5"/>
      <c r="BB95" s="5"/>
      <c r="BC95" s="5"/>
      <c r="BD95" s="5"/>
      <c r="BE95" s="5"/>
      <c r="BF95" s="5"/>
      <c r="BG95" s="5"/>
      <c r="BH95" s="5"/>
      <c r="BI95" s="5"/>
      <c r="BJ95" s="5"/>
      <c r="BK95" s="5"/>
      <c r="BL95" s="5"/>
      <c r="BM95" s="5"/>
      <c r="BN95" s="5"/>
      <c r="BO95" s="5"/>
    </row>
    <row r="96" spans="1:67" x14ac:dyDescent="0.35">
      <c r="A96" s="3747"/>
      <c r="B96" s="5" t="s">
        <v>1575</v>
      </c>
      <c r="C96" s="5" t="s">
        <v>1427</v>
      </c>
      <c r="D96" s="203"/>
      <c r="E96" s="204"/>
      <c r="F96" s="204"/>
      <c r="G96" s="204"/>
      <c r="H96" s="205"/>
      <c r="I96" s="212"/>
      <c r="J96" s="261"/>
      <c r="K96" s="253"/>
      <c r="L96" s="203">
        <v>0.11297643277061448</v>
      </c>
      <c r="M96" s="204">
        <v>0.10176164472037462</v>
      </c>
      <c r="N96" s="204">
        <v>8.6674545270044839E-2</v>
      </c>
      <c r="O96" s="204">
        <v>0.13839196546019958</v>
      </c>
      <c r="P96" s="205">
        <v>0.12281197854718093</v>
      </c>
      <c r="Q96" s="212">
        <v>0.10610460338805824</v>
      </c>
      <c r="R96" s="261">
        <v>0.22215878947431206</v>
      </c>
      <c r="S96" s="253">
        <v>0.12610655083746361</v>
      </c>
      <c r="T96" s="203">
        <v>0.179333309561612</v>
      </c>
      <c r="U96" s="204">
        <v>8.7951998926516284E-2</v>
      </c>
      <c r="V96" s="204">
        <v>4.7899512837952699E-2</v>
      </c>
      <c r="W96" s="204">
        <v>0.11188890228093688</v>
      </c>
      <c r="X96" s="205">
        <v>9.9351675391279134E-2</v>
      </c>
      <c r="Y96" s="212">
        <v>8.4903111673912998E-2</v>
      </c>
      <c r="Z96" s="205">
        <v>0.1674922920721495</v>
      </c>
      <c r="AA96" s="1000"/>
      <c r="AB96" s="538"/>
      <c r="AC96" s="337"/>
      <c r="AD96" s="337"/>
      <c r="AE96" s="337"/>
      <c r="AF96" s="338"/>
      <c r="AG96" s="819"/>
      <c r="AH96" s="1034"/>
      <c r="AI96" s="538"/>
      <c r="AJ96" s="337"/>
      <c r="AK96" s="337"/>
      <c r="AL96" s="337"/>
      <c r="AM96" s="338"/>
      <c r="AN96" s="819"/>
      <c r="AO96" s="487"/>
      <c r="AP96" s="538"/>
      <c r="AQ96" s="487"/>
      <c r="AR96" s="538"/>
      <c r="AS96" s="487"/>
      <c r="AT96" s="538"/>
      <c r="AU96" s="495"/>
    </row>
    <row r="97" spans="1:59" ht="30" customHeight="1" x14ac:dyDescent="0.35">
      <c r="A97" s="3814" t="s">
        <v>1576</v>
      </c>
      <c r="B97" s="3815"/>
      <c r="C97" s="3815"/>
      <c r="D97" s="1197"/>
      <c r="E97" s="1198"/>
      <c r="F97" s="1198"/>
      <c r="G97" s="1198"/>
      <c r="H97" s="1199"/>
      <c r="I97" s="1200"/>
      <c r="J97" s="1199"/>
      <c r="K97" s="871"/>
      <c r="L97" s="1197"/>
      <c r="M97" s="1198"/>
      <c r="N97" s="1198"/>
      <c r="O97" s="1198"/>
      <c r="P97" s="1199"/>
      <c r="Q97" s="1200"/>
      <c r="R97" s="1199"/>
      <c r="S97" s="871"/>
      <c r="T97" s="1197"/>
      <c r="U97" s="1198"/>
      <c r="V97" s="1198"/>
      <c r="W97" s="1198"/>
      <c r="X97" s="1199"/>
      <c r="Y97" s="1200"/>
      <c r="Z97" s="1199"/>
      <c r="AA97" s="871"/>
      <c r="AB97" s="872"/>
      <c r="AC97" s="873"/>
      <c r="AD97" s="873"/>
      <c r="AE97" s="873"/>
      <c r="AF97" s="874"/>
      <c r="AG97" s="875"/>
      <c r="AH97" s="876"/>
      <c r="AI97" s="872"/>
      <c r="AJ97" s="873"/>
      <c r="AK97" s="873"/>
      <c r="AL97" s="873"/>
      <c r="AM97" s="874"/>
      <c r="AN97" s="875"/>
      <c r="AO97" s="876"/>
      <c r="AP97" s="872"/>
      <c r="AQ97" s="876"/>
      <c r="AR97" s="872"/>
      <c r="AS97" s="876"/>
      <c r="AT97" s="872"/>
      <c r="AU97" s="877"/>
    </row>
    <row r="98" spans="1:59" ht="15.65" customHeight="1" x14ac:dyDescent="0.35">
      <c r="A98" s="3747" t="s">
        <v>1546</v>
      </c>
      <c r="B98" s="5" t="s">
        <v>1558</v>
      </c>
      <c r="C98" s="5" t="s">
        <v>1548</v>
      </c>
      <c r="D98" s="578"/>
      <c r="E98" s="510"/>
      <c r="F98" s="510"/>
      <c r="G98" s="510"/>
      <c r="H98" s="602"/>
      <c r="I98" s="601"/>
      <c r="J98" s="1190"/>
      <c r="K98" s="1286"/>
      <c r="L98" s="578">
        <v>10</v>
      </c>
      <c r="M98" s="510">
        <v>19</v>
      </c>
      <c r="N98" s="510">
        <v>20</v>
      </c>
      <c r="O98" s="510">
        <v>16</v>
      </c>
      <c r="P98" s="602">
        <v>17</v>
      </c>
      <c r="Q98" s="601">
        <v>82</v>
      </c>
      <c r="R98" s="1190">
        <v>77</v>
      </c>
      <c r="S98" s="1286">
        <v>159</v>
      </c>
      <c r="T98" s="578">
        <v>7</v>
      </c>
      <c r="U98" s="510">
        <v>26</v>
      </c>
      <c r="V98" s="510">
        <v>14</v>
      </c>
      <c r="W98" s="510">
        <v>18</v>
      </c>
      <c r="X98" s="602">
        <v>13</v>
      </c>
      <c r="Y98" s="601">
        <v>78</v>
      </c>
      <c r="Z98" s="602">
        <v>77</v>
      </c>
      <c r="AA98" s="93">
        <v>155</v>
      </c>
      <c r="AB98" s="538"/>
      <c r="AC98" s="337"/>
      <c r="AD98" s="337"/>
      <c r="AE98" s="337"/>
      <c r="AF98" s="338"/>
      <c r="AG98" s="819"/>
      <c r="AH98" s="1034"/>
      <c r="AI98" s="538"/>
      <c r="AJ98" s="337"/>
      <c r="AK98" s="337"/>
      <c r="AL98" s="337"/>
      <c r="AM98" s="338"/>
      <c r="AN98" s="819"/>
      <c r="AO98" s="487"/>
      <c r="AP98" s="538"/>
      <c r="AQ98" s="487"/>
      <c r="AR98" s="538"/>
      <c r="AS98" s="487"/>
      <c r="AT98" s="538"/>
      <c r="AU98" s="495"/>
    </row>
    <row r="99" spans="1:59" ht="15.65" customHeight="1" x14ac:dyDescent="0.35">
      <c r="A99" s="3747"/>
      <c r="B99" s="5" t="s">
        <v>1577</v>
      </c>
      <c r="C99" s="5" t="s">
        <v>1560</v>
      </c>
      <c r="D99" s="203"/>
      <c r="E99" s="204"/>
      <c r="F99" s="204"/>
      <c r="G99" s="204"/>
      <c r="H99" s="205"/>
      <c r="I99" s="212"/>
      <c r="J99" s="261"/>
      <c r="K99" s="253"/>
      <c r="L99" s="203">
        <v>0.32113717850934037</v>
      </c>
      <c r="M99" s="204">
        <v>0.10035244797420581</v>
      </c>
      <c r="N99" s="204">
        <v>9.6704038048451693E-2</v>
      </c>
      <c r="O99" s="204">
        <v>0.16288651432663556</v>
      </c>
      <c r="P99" s="205">
        <v>0.1495232847656135</v>
      </c>
      <c r="Q99" s="212">
        <v>0.13084793391587637</v>
      </c>
      <c r="R99" s="261">
        <v>0.2474467020532416</v>
      </c>
      <c r="S99" s="253">
        <v>0.2474467020532416</v>
      </c>
      <c r="T99" s="203">
        <v>0.23124999999999998</v>
      </c>
      <c r="U99" s="204">
        <v>0.19276940563101663</v>
      </c>
      <c r="V99" s="204">
        <v>8.4909734001531345E-2</v>
      </c>
      <c r="W99" s="204">
        <v>0.1978346164146034</v>
      </c>
      <c r="X99" s="205">
        <v>0.13604930264899776</v>
      </c>
      <c r="Y99" s="212">
        <v>0.14949292204225684</v>
      </c>
      <c r="Z99" s="205">
        <v>0.29056603773584905</v>
      </c>
      <c r="AA99" s="1000"/>
      <c r="AB99" s="538"/>
      <c r="AC99" s="337"/>
      <c r="AD99" s="337"/>
      <c r="AE99" s="337"/>
      <c r="AF99" s="338"/>
      <c r="AG99" s="819"/>
      <c r="AH99" s="1034"/>
      <c r="AI99" s="538"/>
      <c r="AJ99" s="337"/>
      <c r="AK99" s="337"/>
      <c r="AL99" s="337"/>
      <c r="AM99" s="338"/>
      <c r="AN99" s="819"/>
      <c r="AO99" s="487"/>
      <c r="AP99" s="538"/>
      <c r="AQ99" s="487"/>
      <c r="AR99" s="538"/>
      <c r="AS99" s="487"/>
      <c r="AT99" s="538"/>
      <c r="AU99" s="495"/>
    </row>
    <row r="100" spans="1:59" ht="15.65" customHeight="1" x14ac:dyDescent="0.35">
      <c r="A100" s="3747"/>
      <c r="B100" s="5" t="s">
        <v>1561</v>
      </c>
      <c r="C100" s="5" t="s">
        <v>1548</v>
      </c>
      <c r="D100" s="578"/>
      <c r="E100" s="510"/>
      <c r="F100" s="510"/>
      <c r="G100" s="510"/>
      <c r="H100" s="602"/>
      <c r="I100" s="601"/>
      <c r="J100" s="1190"/>
      <c r="K100" s="1286"/>
      <c r="L100" s="578">
        <v>48</v>
      </c>
      <c r="M100" s="510">
        <v>96</v>
      </c>
      <c r="N100" s="510">
        <v>192</v>
      </c>
      <c r="O100" s="510">
        <v>96</v>
      </c>
      <c r="P100" s="602">
        <v>58</v>
      </c>
      <c r="Q100" s="601">
        <v>490</v>
      </c>
      <c r="R100" s="1190">
        <v>181</v>
      </c>
      <c r="S100" s="1286">
        <v>671</v>
      </c>
      <c r="T100" s="578">
        <v>62</v>
      </c>
      <c r="U100" s="510">
        <v>101</v>
      </c>
      <c r="V100" s="510">
        <v>103</v>
      </c>
      <c r="W100" s="510">
        <v>75</v>
      </c>
      <c r="X100" s="602">
        <v>57</v>
      </c>
      <c r="Y100" s="601">
        <v>398</v>
      </c>
      <c r="Z100" s="602">
        <v>151</v>
      </c>
      <c r="AA100" s="93">
        <v>549</v>
      </c>
      <c r="AB100" s="538"/>
      <c r="AC100" s="337"/>
      <c r="AD100" s="337"/>
      <c r="AE100" s="337"/>
      <c r="AF100" s="338"/>
      <c r="AG100" s="819"/>
      <c r="AH100" s="1034"/>
      <c r="AI100" s="538"/>
      <c r="AJ100" s="337"/>
      <c r="AK100" s="337"/>
      <c r="AL100" s="337"/>
      <c r="AM100" s="338"/>
      <c r="AN100" s="819"/>
      <c r="AO100" s="487"/>
      <c r="AP100" s="538"/>
      <c r="AQ100" s="487"/>
      <c r="AR100" s="538"/>
      <c r="AS100" s="487"/>
      <c r="AT100" s="538"/>
      <c r="AU100" s="495"/>
    </row>
    <row r="101" spans="1:59" ht="15.65" customHeight="1" x14ac:dyDescent="0.35">
      <c r="A101" s="3747"/>
      <c r="B101" s="5" t="s">
        <v>1578</v>
      </c>
      <c r="C101" s="5" t="s">
        <v>1560</v>
      </c>
      <c r="D101" s="203"/>
      <c r="E101" s="204"/>
      <c r="F101" s="204"/>
      <c r="G101" s="204"/>
      <c r="H101" s="205"/>
      <c r="I101" s="212"/>
      <c r="J101" s="261"/>
      <c r="K101" s="253"/>
      <c r="L101" s="203">
        <v>9.3775481802884517E-2</v>
      </c>
      <c r="M101" s="204">
        <v>0.1084183461004118</v>
      </c>
      <c r="N101" s="204">
        <v>0.1097231852468412</v>
      </c>
      <c r="O101" s="204">
        <v>0.14965113882350636</v>
      </c>
      <c r="P101" s="205">
        <v>0.11147377509019239</v>
      </c>
      <c r="Q101" s="212">
        <v>0.11398366280763554</v>
      </c>
      <c r="R101" s="261">
        <v>0.22727754037162184</v>
      </c>
      <c r="S101" s="253">
        <v>0.22727754037162184</v>
      </c>
      <c r="T101" s="203">
        <v>0.15486895041410753</v>
      </c>
      <c r="U101" s="204">
        <v>0.13491408812992867</v>
      </c>
      <c r="V101" s="204">
        <v>5.8814382303841756E-2</v>
      </c>
      <c r="W101" s="204">
        <v>0.11802011907166783</v>
      </c>
      <c r="X101" s="205">
        <v>0.10482007620303818</v>
      </c>
      <c r="Y101" s="212">
        <v>9.7417375866751213E-2</v>
      </c>
      <c r="Z101" s="205">
        <v>0.56981132075471697</v>
      </c>
      <c r="AA101" s="1000"/>
      <c r="AB101" s="538"/>
      <c r="AC101" s="337"/>
      <c r="AD101" s="337"/>
      <c r="AE101" s="337"/>
      <c r="AF101" s="338"/>
      <c r="AG101" s="819"/>
      <c r="AH101" s="1034"/>
      <c r="AI101" s="538"/>
      <c r="AJ101" s="337"/>
      <c r="AK101" s="337"/>
      <c r="AL101" s="337"/>
      <c r="AM101" s="338"/>
      <c r="AN101" s="819"/>
      <c r="AO101" s="487"/>
      <c r="AP101" s="538"/>
      <c r="AQ101" s="487"/>
      <c r="AR101" s="538"/>
      <c r="AS101" s="487"/>
      <c r="AT101" s="538"/>
      <c r="AU101" s="495"/>
    </row>
    <row r="102" spans="1:59" ht="15.65" customHeight="1" x14ac:dyDescent="0.35">
      <c r="A102" s="3747"/>
      <c r="B102" s="5" t="s">
        <v>1563</v>
      </c>
      <c r="C102" s="5" t="s">
        <v>1548</v>
      </c>
      <c r="D102" s="578"/>
      <c r="E102" s="510"/>
      <c r="F102" s="510"/>
      <c r="G102" s="510"/>
      <c r="H102" s="602"/>
      <c r="I102" s="601"/>
      <c r="J102" s="1190"/>
      <c r="K102" s="1286"/>
      <c r="L102" s="578">
        <v>28</v>
      </c>
      <c r="M102" s="510">
        <v>47</v>
      </c>
      <c r="N102" s="510">
        <v>66</v>
      </c>
      <c r="O102" s="510">
        <v>38</v>
      </c>
      <c r="P102" s="602">
        <v>49</v>
      </c>
      <c r="Q102" s="601">
        <v>228</v>
      </c>
      <c r="R102" s="1190">
        <v>50</v>
      </c>
      <c r="S102" s="1286">
        <v>278</v>
      </c>
      <c r="T102" s="578">
        <v>37</v>
      </c>
      <c r="U102" s="510">
        <v>19</v>
      </c>
      <c r="V102" s="510">
        <v>33</v>
      </c>
      <c r="W102" s="510">
        <v>27</v>
      </c>
      <c r="X102" s="602">
        <v>31</v>
      </c>
      <c r="Y102" s="601">
        <v>147</v>
      </c>
      <c r="Z102" s="602">
        <v>37</v>
      </c>
      <c r="AA102" s="93">
        <v>184</v>
      </c>
      <c r="AB102" s="538"/>
      <c r="AC102" s="337"/>
      <c r="AD102" s="337"/>
      <c r="AE102" s="337"/>
      <c r="AF102" s="338"/>
      <c r="AG102" s="819"/>
      <c r="AH102" s="1034"/>
      <c r="AI102" s="538"/>
      <c r="AJ102" s="337"/>
      <c r="AK102" s="337"/>
      <c r="AL102" s="337"/>
      <c r="AM102" s="338"/>
      <c r="AN102" s="819"/>
      <c r="AO102" s="487"/>
      <c r="AP102" s="538"/>
      <c r="AQ102" s="487"/>
      <c r="AR102" s="538"/>
      <c r="AS102" s="487"/>
      <c r="AT102" s="538"/>
      <c r="AU102" s="495"/>
    </row>
    <row r="103" spans="1:59" ht="15.65" customHeight="1" thickBot="1" x14ac:dyDescent="0.4">
      <c r="A103" s="3809"/>
      <c r="B103" s="14" t="s">
        <v>1579</v>
      </c>
      <c r="C103" s="14" t="s">
        <v>1560</v>
      </c>
      <c r="D103" s="339"/>
      <c r="E103" s="289"/>
      <c r="F103" s="289"/>
      <c r="G103" s="289"/>
      <c r="H103" s="342"/>
      <c r="I103" s="291"/>
      <c r="J103" s="1211"/>
      <c r="K103" s="1903"/>
      <c r="L103" s="339">
        <v>0.11560904288456525</v>
      </c>
      <c r="M103" s="289">
        <v>0.14727548978147761</v>
      </c>
      <c r="N103" s="289">
        <v>0.10262040326245717</v>
      </c>
      <c r="O103" s="289">
        <v>0.19397658446419785</v>
      </c>
      <c r="P103" s="342">
        <v>0.16423489664450602</v>
      </c>
      <c r="Q103" s="291">
        <v>0.13505367573732613</v>
      </c>
      <c r="R103" s="1211">
        <v>0.19788387436631583</v>
      </c>
      <c r="S103" s="1903">
        <v>0.19788387436631583</v>
      </c>
      <c r="T103" s="339">
        <v>0.16840322563357124</v>
      </c>
      <c r="U103" s="289">
        <v>6.725462967127635E-2</v>
      </c>
      <c r="V103" s="289">
        <v>5.5877843269021538E-2</v>
      </c>
      <c r="W103" s="289">
        <v>0.14205964838199031</v>
      </c>
      <c r="X103" s="342">
        <v>0.10179111591140097</v>
      </c>
      <c r="Y103" s="291">
        <v>9.3287194156659675E-2</v>
      </c>
      <c r="Z103" s="342">
        <v>0.13962264150943396</v>
      </c>
      <c r="AA103" s="1006"/>
      <c r="AB103" s="539"/>
      <c r="AC103" s="453"/>
      <c r="AD103" s="453"/>
      <c r="AE103" s="453"/>
      <c r="AF103" s="454"/>
      <c r="AG103" s="857"/>
      <c r="AH103" s="1038"/>
      <c r="AI103" s="539"/>
      <c r="AJ103" s="453"/>
      <c r="AK103" s="453"/>
      <c r="AL103" s="453"/>
      <c r="AM103" s="454"/>
      <c r="AN103" s="857"/>
      <c r="AO103" s="731"/>
      <c r="AP103" s="539"/>
      <c r="AQ103" s="731"/>
      <c r="AR103" s="539"/>
      <c r="AS103" s="731"/>
      <c r="AT103" s="539"/>
      <c r="AU103" s="732"/>
    </row>
    <row r="104" spans="1:59" ht="16" thickTop="1" x14ac:dyDescent="0.35">
      <c r="A104" s="2211"/>
      <c r="B104" s="434"/>
      <c r="C104" s="389"/>
      <c r="D104" s="426"/>
      <c r="E104" s="426"/>
      <c r="F104" s="426"/>
      <c r="G104" s="426"/>
      <c r="H104" s="426"/>
      <c r="I104" s="426"/>
      <c r="J104" s="426"/>
      <c r="K104" s="398"/>
      <c r="L104" s="426"/>
      <c r="M104" s="426"/>
      <c r="N104" s="426"/>
      <c r="O104" s="426"/>
      <c r="P104" s="426"/>
      <c r="Q104" s="426"/>
      <c r="R104" s="426"/>
      <c r="S104" s="398"/>
      <c r="T104" s="398"/>
      <c r="U104" s="398"/>
      <c r="V104" s="398"/>
      <c r="W104" s="398"/>
      <c r="X104" s="398"/>
      <c r="Y104" s="398"/>
      <c r="Z104" s="398"/>
      <c r="AA104" s="398"/>
      <c r="AB104" s="390"/>
      <c r="AC104" s="398"/>
      <c r="AD104" s="398"/>
      <c r="AE104" s="398"/>
      <c r="AF104" s="398"/>
      <c r="AG104" s="398"/>
      <c r="AH104" s="391"/>
      <c r="AI104" s="391"/>
      <c r="AJ104" s="390"/>
      <c r="AK104" s="390"/>
      <c r="AL104" s="390"/>
      <c r="AM104" s="390"/>
      <c r="AN104" s="390"/>
      <c r="AO104" s="391"/>
      <c r="AP104" s="391"/>
      <c r="AQ104" s="391"/>
      <c r="AR104" s="390"/>
      <c r="AS104" s="390"/>
      <c r="AT104" s="390"/>
      <c r="AU104" s="390"/>
      <c r="AV104" s="390"/>
      <c r="AW104" s="391"/>
      <c r="AX104" s="391"/>
      <c r="AY104" s="391"/>
      <c r="AZ104" s="390"/>
      <c r="BA104" s="390"/>
      <c r="BB104" s="390"/>
      <c r="BC104" s="390"/>
      <c r="BD104" s="390"/>
      <c r="BE104" s="391"/>
      <c r="BF104" s="391"/>
      <c r="BG104" s="391"/>
    </row>
    <row r="105" spans="1:59" s="389" customFormat="1" ht="20.149999999999999" customHeight="1" thickBot="1" x14ac:dyDescent="0.4">
      <c r="A105" s="39"/>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59" ht="30" customHeight="1" thickTop="1" x14ac:dyDescent="0.35">
      <c r="A106" s="3603" t="s">
        <v>1349</v>
      </c>
      <c r="B106" s="3604"/>
      <c r="C106" s="3604"/>
      <c r="D106" s="3818">
        <v>2025</v>
      </c>
      <c r="E106" s="3604"/>
      <c r="F106" s="3604"/>
      <c r="G106" s="3604"/>
      <c r="H106" s="3604"/>
      <c r="I106" s="3604"/>
      <c r="J106" s="3604"/>
      <c r="K106" s="3605"/>
      <c r="L106" s="3818">
        <v>2024</v>
      </c>
      <c r="M106" s="3604"/>
      <c r="N106" s="3604"/>
      <c r="O106" s="3604"/>
      <c r="P106" s="3604"/>
      <c r="Q106" s="3604"/>
      <c r="R106" s="3604"/>
      <c r="S106" s="3605"/>
      <c r="T106" s="3818">
        <v>2023</v>
      </c>
      <c r="U106" s="3604"/>
      <c r="V106" s="3604"/>
      <c r="W106" s="3604"/>
      <c r="X106" s="3604"/>
      <c r="Y106" s="3604"/>
      <c r="Z106" s="3604"/>
      <c r="AA106" s="3605"/>
      <c r="AB106" s="390"/>
      <c r="AC106" s="390"/>
      <c r="AD106" s="615"/>
      <c r="AE106" s="937"/>
      <c r="AF106" s="398"/>
      <c r="AG106" s="390"/>
      <c r="AH106" s="390"/>
      <c r="AI106" s="390"/>
      <c r="AJ106" s="390"/>
      <c r="AK106" s="390"/>
      <c r="AL106" s="398"/>
      <c r="AM106" s="390"/>
      <c r="AN106" s="389"/>
    </row>
    <row r="107" spans="1:59" ht="31" x14ac:dyDescent="0.35">
      <c r="A107" s="60" t="s">
        <v>1350</v>
      </c>
      <c r="B107" s="243" t="s">
        <v>1351</v>
      </c>
      <c r="C107" s="243" t="s">
        <v>1352</v>
      </c>
      <c r="D107" s="195" t="s">
        <v>1353</v>
      </c>
      <c r="E107" s="196" t="s">
        <v>1354</v>
      </c>
      <c r="F107" s="196" t="s">
        <v>1355</v>
      </c>
      <c r="G107" s="196" t="s">
        <v>1356</v>
      </c>
      <c r="H107" s="197" t="s">
        <v>1395</v>
      </c>
      <c r="I107" s="198" t="s">
        <v>1316</v>
      </c>
      <c r="J107" s="199" t="s">
        <v>1317</v>
      </c>
      <c r="K107" s="200" t="s">
        <v>1318</v>
      </c>
      <c r="L107" s="195" t="s">
        <v>1353</v>
      </c>
      <c r="M107" s="196" t="s">
        <v>1354</v>
      </c>
      <c r="N107" s="196" t="s">
        <v>1355</v>
      </c>
      <c r="O107" s="196" t="s">
        <v>1356</v>
      </c>
      <c r="P107" s="197" t="s">
        <v>1395</v>
      </c>
      <c r="Q107" s="198" t="s">
        <v>1316</v>
      </c>
      <c r="R107" s="199" t="s">
        <v>1317</v>
      </c>
      <c r="S107" s="200" t="s">
        <v>1318</v>
      </c>
      <c r="T107" s="195" t="s">
        <v>1353</v>
      </c>
      <c r="U107" s="196" t="s">
        <v>1354</v>
      </c>
      <c r="V107" s="196" t="s">
        <v>1355</v>
      </c>
      <c r="W107" s="196" t="s">
        <v>1356</v>
      </c>
      <c r="X107" s="197" t="s">
        <v>1395</v>
      </c>
      <c r="Y107" s="198" t="s">
        <v>1316</v>
      </c>
      <c r="Z107" s="199" t="s">
        <v>1317</v>
      </c>
      <c r="AA107" s="200" t="s">
        <v>1318</v>
      </c>
      <c r="AB107" s="390"/>
      <c r="AC107" s="390"/>
      <c r="AD107" s="936"/>
      <c r="AE107" s="390"/>
      <c r="AF107" s="398"/>
      <c r="AG107" s="390"/>
      <c r="AH107" s="390"/>
      <c r="AI107" s="390"/>
      <c r="AJ107" s="390"/>
      <c r="AK107" s="390"/>
      <c r="AL107" s="398"/>
      <c r="AM107" s="390"/>
      <c r="AN107" s="389"/>
    </row>
    <row r="108" spans="1:59" ht="17" x14ac:dyDescent="0.35">
      <c r="A108" s="3744" t="s">
        <v>1544</v>
      </c>
      <c r="B108" s="3745"/>
      <c r="C108" s="3745"/>
      <c r="D108" s="474"/>
      <c r="E108" s="475"/>
      <c r="F108" s="475"/>
      <c r="G108" s="475"/>
      <c r="H108" s="476"/>
      <c r="I108" s="483"/>
      <c r="J108" s="476"/>
      <c r="K108" s="616"/>
      <c r="L108" s="474"/>
      <c r="M108" s="475"/>
      <c r="N108" s="475"/>
      <c r="O108" s="475"/>
      <c r="P108" s="476"/>
      <c r="Q108" s="483"/>
      <c r="R108" s="476"/>
      <c r="S108" s="616"/>
      <c r="T108" s="474"/>
      <c r="U108" s="475"/>
      <c r="V108" s="475"/>
      <c r="W108" s="475"/>
      <c r="X108" s="476"/>
      <c r="Y108" s="483"/>
      <c r="Z108" s="476"/>
      <c r="AA108" s="616"/>
      <c r="AB108" s="390"/>
      <c r="AC108" s="390"/>
      <c r="AD108" s="398"/>
      <c r="AE108" s="390"/>
      <c r="AF108" s="398"/>
      <c r="AG108" s="390"/>
      <c r="AH108" s="390"/>
      <c r="AI108" s="390"/>
      <c r="AJ108" s="390"/>
      <c r="AK108" s="390"/>
      <c r="AL108" s="398"/>
      <c r="AM108" s="390"/>
      <c r="AN108" s="389"/>
    </row>
    <row r="109" spans="1:59" ht="24" customHeight="1" x14ac:dyDescent="0.35">
      <c r="A109" s="3741" t="s">
        <v>1580</v>
      </c>
      <c r="B109" s="3742"/>
      <c r="C109" s="3742"/>
      <c r="D109" s="477"/>
      <c r="E109" s="478"/>
      <c r="F109" s="478"/>
      <c r="G109" s="478"/>
      <c r="H109" s="479"/>
      <c r="I109" s="484"/>
      <c r="J109" s="479"/>
      <c r="K109" s="497"/>
      <c r="L109" s="477"/>
      <c r="M109" s="478"/>
      <c r="N109" s="478"/>
      <c r="O109" s="478"/>
      <c r="P109" s="479"/>
      <c r="Q109" s="484"/>
      <c r="R109" s="479"/>
      <c r="S109" s="497"/>
      <c r="T109" s="477"/>
      <c r="U109" s="478"/>
      <c r="V109" s="478"/>
      <c r="W109" s="478"/>
      <c r="X109" s="479"/>
      <c r="Y109" s="484"/>
      <c r="Z109" s="479"/>
      <c r="AA109" s="497"/>
      <c r="AB109" s="390"/>
      <c r="AC109" s="390"/>
      <c r="AD109" s="398"/>
      <c r="AE109" s="390"/>
      <c r="AF109" s="398"/>
      <c r="AG109" s="390"/>
      <c r="AH109" s="390"/>
      <c r="AI109" s="390"/>
      <c r="AJ109" s="390"/>
      <c r="AK109" s="390"/>
      <c r="AL109" s="398"/>
      <c r="AM109" s="390"/>
      <c r="AN109" s="389"/>
    </row>
    <row r="110" spans="1:59" ht="20.149999999999999" customHeight="1" x14ac:dyDescent="0.35">
      <c r="A110" s="3814" t="s">
        <v>1581</v>
      </c>
      <c r="B110" s="3815"/>
      <c r="C110" s="3815"/>
      <c r="D110" s="766"/>
      <c r="E110" s="767"/>
      <c r="F110" s="767"/>
      <c r="G110" s="767"/>
      <c r="H110" s="770"/>
      <c r="I110" s="769"/>
      <c r="J110" s="770"/>
      <c r="K110" s="771"/>
      <c r="L110" s="766"/>
      <c r="M110" s="767"/>
      <c r="N110" s="767"/>
      <c r="O110" s="767"/>
      <c r="P110" s="770"/>
      <c r="Q110" s="769"/>
      <c r="R110" s="770"/>
      <c r="S110" s="771"/>
      <c r="T110" s="766"/>
      <c r="U110" s="767"/>
      <c r="V110" s="767"/>
      <c r="W110" s="767"/>
      <c r="X110" s="770"/>
      <c r="Y110" s="769"/>
      <c r="Z110" s="770"/>
      <c r="AA110" s="771"/>
      <c r="AB110" s="390"/>
      <c r="AC110" s="390"/>
      <c r="AD110" s="398"/>
      <c r="AE110" s="390"/>
      <c r="AF110" s="398"/>
      <c r="AG110" s="390"/>
      <c r="AH110" s="390"/>
      <c r="AI110" s="390"/>
      <c r="AJ110" s="390"/>
      <c r="AK110" s="390"/>
      <c r="AL110" s="398"/>
      <c r="AM110" s="390"/>
      <c r="AN110" s="389"/>
    </row>
    <row r="111" spans="1:59" x14ac:dyDescent="0.35">
      <c r="A111" s="3811" t="s">
        <v>1771</v>
      </c>
      <c r="B111" s="5" t="s">
        <v>1418</v>
      </c>
      <c r="C111" s="5" t="s">
        <v>1548</v>
      </c>
      <c r="D111" s="530"/>
      <c r="E111" s="531"/>
      <c r="F111" s="531"/>
      <c r="G111" s="531"/>
      <c r="H111" s="532"/>
      <c r="I111" s="533"/>
      <c r="J111" s="131"/>
      <c r="K111" s="1041"/>
      <c r="L111" s="530"/>
      <c r="M111" s="531"/>
      <c r="N111" s="531"/>
      <c r="O111" s="531"/>
      <c r="P111" s="532"/>
      <c r="Q111" s="533"/>
      <c r="R111" s="131">
        <v>313</v>
      </c>
      <c r="S111" s="1041"/>
      <c r="T111" s="530"/>
      <c r="U111" s="531"/>
      <c r="V111" s="531"/>
      <c r="W111" s="531"/>
      <c r="X111" s="532"/>
      <c r="Y111" s="533"/>
      <c r="Z111" s="1904">
        <f>Z16</f>
        <v>321</v>
      </c>
      <c r="AA111" s="1041"/>
      <c r="AB111" s="404"/>
      <c r="AC111" s="404"/>
      <c r="AD111" s="403"/>
      <c r="AE111" s="404"/>
      <c r="AF111" s="403"/>
      <c r="AG111" s="404"/>
      <c r="AH111" s="404"/>
      <c r="AI111" s="404"/>
      <c r="AJ111" s="404"/>
      <c r="AK111" s="404"/>
      <c r="AL111" s="403"/>
      <c r="AM111" s="404"/>
      <c r="AN111" s="405"/>
      <c r="AO111" s="405"/>
      <c r="AP111" s="405"/>
      <c r="AQ111" s="405"/>
      <c r="AR111" s="405"/>
      <c r="AS111" s="405"/>
      <c r="AT111" s="405"/>
      <c r="AU111" s="405"/>
      <c r="AV111" s="405"/>
      <c r="AW111" s="405"/>
      <c r="AX111" s="405"/>
    </row>
    <row r="112" spans="1:59" x14ac:dyDescent="0.35">
      <c r="A112" s="3811"/>
      <c r="B112" s="636" t="s">
        <v>1421</v>
      </c>
      <c r="C112" s="636" t="s">
        <v>1548</v>
      </c>
      <c r="D112" s="650"/>
      <c r="E112" s="651"/>
      <c r="F112" s="651"/>
      <c r="G112" s="651"/>
      <c r="H112" s="652"/>
      <c r="I112" s="653"/>
      <c r="J112" s="643"/>
      <c r="K112" s="1042"/>
      <c r="L112" s="650"/>
      <c r="M112" s="651"/>
      <c r="N112" s="651"/>
      <c r="O112" s="651"/>
      <c r="P112" s="652"/>
      <c r="Q112" s="653"/>
      <c r="R112" s="643">
        <v>960</v>
      </c>
      <c r="S112" s="1042"/>
      <c r="T112" s="650"/>
      <c r="U112" s="651"/>
      <c r="V112" s="651"/>
      <c r="W112" s="651"/>
      <c r="X112" s="652"/>
      <c r="Y112" s="653"/>
      <c r="Z112" s="1905">
        <f>Z20</f>
        <v>1066</v>
      </c>
      <c r="AA112" s="1042"/>
      <c r="AB112" s="404"/>
      <c r="AC112" s="404"/>
      <c r="AD112" s="403"/>
      <c r="AE112" s="404"/>
      <c r="AF112" s="403"/>
      <c r="AG112" s="404"/>
      <c r="AH112" s="404"/>
      <c r="AI112" s="404"/>
      <c r="AJ112" s="404"/>
      <c r="AK112" s="404"/>
      <c r="AL112" s="403"/>
      <c r="AM112" s="404"/>
      <c r="AN112" s="405"/>
      <c r="AO112" s="405"/>
      <c r="AP112" s="405"/>
      <c r="AQ112" s="405"/>
      <c r="AR112" s="405"/>
      <c r="AS112" s="405"/>
      <c r="AT112" s="405"/>
      <c r="AU112" s="405"/>
      <c r="AV112" s="405"/>
      <c r="AW112" s="405"/>
      <c r="AX112" s="405"/>
    </row>
    <row r="113" spans="1:67" ht="31" x14ac:dyDescent="0.35">
      <c r="A113" s="3811"/>
      <c r="B113" s="639" t="s">
        <v>1583</v>
      </c>
      <c r="C113" s="639" t="s">
        <v>1548</v>
      </c>
      <c r="D113" s="654"/>
      <c r="E113" s="655"/>
      <c r="F113" s="655"/>
      <c r="G113" s="655"/>
      <c r="H113" s="656"/>
      <c r="I113" s="657"/>
      <c r="J113" s="648"/>
      <c r="K113" s="1043"/>
      <c r="L113" s="654"/>
      <c r="M113" s="655"/>
      <c r="N113" s="655"/>
      <c r="O113" s="655"/>
      <c r="P113" s="656"/>
      <c r="Q113" s="657"/>
      <c r="R113" s="648">
        <v>1273</v>
      </c>
      <c r="S113" s="1043"/>
      <c r="T113" s="654"/>
      <c r="U113" s="655"/>
      <c r="V113" s="655"/>
      <c r="W113" s="655"/>
      <c r="X113" s="656"/>
      <c r="Y113" s="657"/>
      <c r="Z113" s="1906">
        <f>Z24</f>
        <v>1387</v>
      </c>
      <c r="AA113" s="1043"/>
      <c r="AB113" s="404"/>
      <c r="AC113" s="404"/>
      <c r="AD113" s="403"/>
      <c r="AE113" s="404"/>
      <c r="AF113" s="403"/>
      <c r="AG113" s="404"/>
      <c r="AH113" s="404"/>
      <c r="AI113" s="404"/>
      <c r="AJ113" s="404"/>
      <c r="AK113" s="404"/>
      <c r="AL113" s="403"/>
      <c r="AM113" s="404"/>
      <c r="AN113" s="405"/>
      <c r="AO113" s="405"/>
      <c r="AP113" s="405"/>
      <c r="AQ113" s="405"/>
      <c r="AR113" s="405"/>
      <c r="AS113" s="405"/>
      <c r="AT113" s="405"/>
      <c r="AU113" s="405"/>
      <c r="AV113" s="405"/>
      <c r="AW113" s="405"/>
      <c r="AX113" s="405"/>
    </row>
    <row r="114" spans="1:67" ht="30" customHeight="1" x14ac:dyDescent="0.35">
      <c r="A114" s="3814" t="s">
        <v>1584</v>
      </c>
      <c r="B114" s="3815"/>
      <c r="C114" s="3815"/>
      <c r="D114" s="872"/>
      <c r="E114" s="873"/>
      <c r="F114" s="873"/>
      <c r="G114" s="873"/>
      <c r="H114" s="874"/>
      <c r="I114" s="875"/>
      <c r="J114" s="865"/>
      <c r="K114" s="878"/>
      <c r="L114" s="872"/>
      <c r="M114" s="873"/>
      <c r="N114" s="873"/>
      <c r="O114" s="873"/>
      <c r="P114" s="874"/>
      <c r="Q114" s="875"/>
      <c r="R114" s="865"/>
      <c r="S114" s="878"/>
      <c r="T114" s="872"/>
      <c r="U114" s="873"/>
      <c r="V114" s="873"/>
      <c r="W114" s="873"/>
      <c r="X114" s="874"/>
      <c r="Y114" s="875"/>
      <c r="Z114" s="865"/>
      <c r="AA114" s="878"/>
      <c r="AB114" s="404"/>
      <c r="AC114" s="404"/>
      <c r="AD114" s="403"/>
      <c r="AE114" s="404"/>
      <c r="AF114" s="403"/>
      <c r="AG114" s="404"/>
      <c r="AH114" s="404"/>
      <c r="AI114" s="404"/>
      <c r="AJ114" s="404"/>
      <c r="AK114" s="404"/>
      <c r="AL114" s="403"/>
      <c r="AM114" s="404"/>
      <c r="AN114" s="405"/>
      <c r="AO114" s="405"/>
      <c r="AP114" s="405"/>
      <c r="AQ114" s="405"/>
      <c r="AR114" s="405"/>
      <c r="AS114" s="405"/>
      <c r="AT114" s="405"/>
      <c r="AU114" s="405"/>
      <c r="AV114" s="405"/>
      <c r="AW114" s="405"/>
      <c r="AX114" s="405"/>
      <c r="AY114" s="389"/>
      <c r="AZ114" s="389"/>
      <c r="BA114" s="389"/>
      <c r="BB114" s="389"/>
      <c r="BC114" s="389"/>
      <c r="BD114" s="389"/>
      <c r="BE114" s="389"/>
      <c r="BF114" s="389"/>
      <c r="BG114" s="389"/>
      <c r="BH114" s="389"/>
      <c r="BI114" s="389"/>
      <c r="BJ114" s="389"/>
      <c r="BK114" s="389"/>
      <c r="BL114" s="389"/>
      <c r="BM114" s="389"/>
      <c r="BN114" s="389"/>
      <c r="BO114" s="389"/>
    </row>
    <row r="115" spans="1:67" x14ac:dyDescent="0.35">
      <c r="A115" s="3811" t="s">
        <v>1771</v>
      </c>
      <c r="B115" s="5" t="s">
        <v>1418</v>
      </c>
      <c r="C115" s="5" t="s">
        <v>1548</v>
      </c>
      <c r="D115" s="530"/>
      <c r="E115" s="531"/>
      <c r="F115" s="531"/>
      <c r="G115" s="531"/>
      <c r="H115" s="532"/>
      <c r="I115" s="533"/>
      <c r="J115" s="131"/>
      <c r="K115" s="1041"/>
      <c r="L115" s="530"/>
      <c r="M115" s="531"/>
      <c r="N115" s="531"/>
      <c r="O115" s="531"/>
      <c r="P115" s="532"/>
      <c r="Q115" s="533"/>
      <c r="R115" s="131">
        <v>18</v>
      </c>
      <c r="S115" s="1041"/>
      <c r="T115" s="530"/>
      <c r="U115" s="531"/>
      <c r="V115" s="531"/>
      <c r="W115" s="531"/>
      <c r="X115" s="532"/>
      <c r="Y115" s="533"/>
      <c r="Z115" s="1229">
        <v>18</v>
      </c>
      <c r="AA115" s="1041"/>
      <c r="AB115" s="404"/>
      <c r="AC115" s="404"/>
      <c r="AD115" s="403"/>
      <c r="AE115" s="404"/>
      <c r="AF115" s="403"/>
      <c r="AG115" s="404"/>
      <c r="AH115" s="404"/>
      <c r="AI115" s="404"/>
      <c r="AJ115" s="404"/>
      <c r="AK115" s="404"/>
      <c r="AL115" s="403"/>
      <c r="AM115" s="404"/>
      <c r="AN115" s="405"/>
      <c r="AO115" s="405"/>
      <c r="AP115" s="405"/>
      <c r="AQ115" s="405"/>
      <c r="AR115" s="405"/>
      <c r="AS115" s="405"/>
      <c r="AT115" s="405"/>
      <c r="AU115" s="405"/>
      <c r="AV115" s="405"/>
      <c r="AW115" s="405"/>
      <c r="AX115" s="405"/>
    </row>
    <row r="116" spans="1:67" x14ac:dyDescent="0.35">
      <c r="A116" s="3811"/>
      <c r="B116" s="636" t="s">
        <v>1421</v>
      </c>
      <c r="C116" s="636" t="s">
        <v>1548</v>
      </c>
      <c r="D116" s="650"/>
      <c r="E116" s="651"/>
      <c r="F116" s="651"/>
      <c r="G116" s="651"/>
      <c r="H116" s="652"/>
      <c r="I116" s="653"/>
      <c r="J116" s="643"/>
      <c r="K116" s="1042"/>
      <c r="L116" s="650"/>
      <c r="M116" s="651"/>
      <c r="N116" s="651"/>
      <c r="O116" s="651"/>
      <c r="P116" s="652"/>
      <c r="Q116" s="653"/>
      <c r="R116" s="643">
        <v>15</v>
      </c>
      <c r="S116" s="1042"/>
      <c r="T116" s="650"/>
      <c r="U116" s="651"/>
      <c r="V116" s="651"/>
      <c r="W116" s="651"/>
      <c r="X116" s="652"/>
      <c r="Y116" s="653"/>
      <c r="Z116" s="1230">
        <v>22</v>
      </c>
      <c r="AA116" s="1042"/>
      <c r="AB116" s="404"/>
      <c r="AC116" s="404"/>
      <c r="AD116" s="403"/>
      <c r="AE116" s="404"/>
      <c r="AF116" s="403"/>
      <c r="AG116" s="404"/>
      <c r="AH116" s="404"/>
      <c r="AI116" s="404"/>
      <c r="AJ116" s="404"/>
      <c r="AK116" s="404"/>
      <c r="AL116" s="403"/>
      <c r="AM116" s="404"/>
      <c r="AN116" s="405"/>
      <c r="AO116" s="405"/>
      <c r="AP116" s="405"/>
      <c r="AQ116" s="405"/>
      <c r="AR116" s="405"/>
      <c r="AS116" s="405"/>
      <c r="AT116" s="405"/>
      <c r="AU116" s="405"/>
      <c r="AV116" s="405"/>
      <c r="AW116" s="405"/>
      <c r="AX116" s="405"/>
    </row>
    <row r="117" spans="1:67" x14ac:dyDescent="0.35">
      <c r="A117" s="3811"/>
      <c r="B117" s="639" t="s">
        <v>1585</v>
      </c>
      <c r="C117" s="639" t="s">
        <v>1548</v>
      </c>
      <c r="D117" s="654"/>
      <c r="E117" s="655"/>
      <c r="F117" s="655"/>
      <c r="G117" s="655"/>
      <c r="H117" s="656"/>
      <c r="I117" s="657"/>
      <c r="J117" s="648"/>
      <c r="K117" s="1043"/>
      <c r="L117" s="654"/>
      <c r="M117" s="655"/>
      <c r="N117" s="655"/>
      <c r="O117" s="655"/>
      <c r="P117" s="656"/>
      <c r="Q117" s="657"/>
      <c r="R117" s="648">
        <v>33</v>
      </c>
      <c r="S117" s="1043"/>
      <c r="T117" s="654"/>
      <c r="U117" s="655"/>
      <c r="V117" s="655"/>
      <c r="W117" s="655"/>
      <c r="X117" s="656"/>
      <c r="Y117" s="657"/>
      <c r="Z117" s="1231">
        <v>40</v>
      </c>
      <c r="AA117" s="1043"/>
      <c r="AB117" s="404"/>
      <c r="AC117" s="404"/>
      <c r="AD117" s="403"/>
      <c r="AE117" s="404"/>
      <c r="AF117" s="403"/>
      <c r="AG117" s="404"/>
      <c r="AH117" s="404"/>
      <c r="AI117" s="404"/>
      <c r="AJ117" s="404"/>
      <c r="AK117" s="404"/>
      <c r="AL117" s="403"/>
      <c r="AM117" s="404"/>
      <c r="AN117" s="405"/>
      <c r="AO117" s="405"/>
      <c r="AP117" s="405"/>
      <c r="AQ117" s="405"/>
      <c r="AR117" s="405"/>
      <c r="AS117" s="405"/>
      <c r="AT117" s="405"/>
      <c r="AU117" s="405"/>
      <c r="AV117" s="405"/>
      <c r="AW117" s="405"/>
      <c r="AX117" s="405"/>
    </row>
    <row r="118" spans="1:67" ht="20.149999999999999" customHeight="1" x14ac:dyDescent="0.35">
      <c r="A118" s="3741" t="s">
        <v>1586</v>
      </c>
      <c r="B118" s="3742"/>
      <c r="C118" s="3742"/>
      <c r="D118" s="414"/>
      <c r="E118" s="415"/>
      <c r="F118" s="415"/>
      <c r="G118" s="415"/>
      <c r="H118" s="416"/>
      <c r="I118" s="417"/>
      <c r="J118" s="458"/>
      <c r="K118" s="496"/>
      <c r="L118" s="414"/>
      <c r="M118" s="415"/>
      <c r="N118" s="415"/>
      <c r="O118" s="415"/>
      <c r="P118" s="416"/>
      <c r="Q118" s="417"/>
      <c r="R118" s="458"/>
      <c r="S118" s="496"/>
      <c r="T118" s="414"/>
      <c r="U118" s="415"/>
      <c r="V118" s="415"/>
      <c r="W118" s="415"/>
      <c r="X118" s="416"/>
      <c r="Y118" s="417"/>
      <c r="Z118" s="458"/>
      <c r="AA118" s="496"/>
      <c r="AB118" s="404"/>
      <c r="AC118" s="404"/>
      <c r="AD118" s="403"/>
      <c r="AE118" s="404"/>
      <c r="AF118" s="403"/>
      <c r="AG118" s="404"/>
      <c r="AH118" s="404"/>
      <c r="AI118" s="404"/>
      <c r="AJ118" s="404"/>
      <c r="AK118" s="404"/>
      <c r="AL118" s="403"/>
      <c r="AM118" s="404"/>
      <c r="AN118" s="405"/>
      <c r="AO118" s="405"/>
      <c r="AP118" s="405"/>
      <c r="AQ118" s="405"/>
      <c r="AR118" s="405"/>
      <c r="AS118" s="405"/>
      <c r="AT118" s="405"/>
      <c r="AU118" s="405"/>
      <c r="AV118" s="405"/>
      <c r="AW118" s="405"/>
      <c r="AX118" s="405"/>
    </row>
    <row r="119" spans="1:67" x14ac:dyDescent="0.35">
      <c r="A119" s="3757" t="s">
        <v>1587</v>
      </c>
      <c r="B119" s="3758"/>
      <c r="C119" s="3758"/>
      <c r="D119" s="766"/>
      <c r="E119" s="767"/>
      <c r="F119" s="767"/>
      <c r="G119" s="767"/>
      <c r="H119" s="768"/>
      <c r="I119" s="769"/>
      <c r="J119" s="770"/>
      <c r="K119" s="771"/>
      <c r="L119" s="766"/>
      <c r="M119" s="767"/>
      <c r="N119" s="767"/>
      <c r="O119" s="767"/>
      <c r="P119" s="768"/>
      <c r="Q119" s="769"/>
      <c r="R119" s="770"/>
      <c r="S119" s="771"/>
      <c r="T119" s="766"/>
      <c r="U119" s="767"/>
      <c r="V119" s="767"/>
      <c r="W119" s="767"/>
      <c r="X119" s="768"/>
      <c r="Y119" s="769"/>
      <c r="Z119" s="770"/>
      <c r="AA119" s="771"/>
      <c r="AB119" s="404"/>
      <c r="AC119" s="404"/>
      <c r="AD119" s="403"/>
      <c r="AE119" s="404"/>
      <c r="AF119" s="403"/>
      <c r="AG119" s="404"/>
      <c r="AH119" s="404"/>
      <c r="AI119" s="404"/>
      <c r="AJ119" s="404"/>
      <c r="AK119" s="404"/>
      <c r="AL119" s="403"/>
      <c r="AM119" s="404"/>
      <c r="AN119" s="405"/>
      <c r="AO119" s="405"/>
      <c r="AP119" s="405"/>
      <c r="AQ119" s="405"/>
      <c r="AR119" s="405"/>
      <c r="AS119" s="405"/>
      <c r="AT119" s="405"/>
      <c r="AU119" s="405"/>
      <c r="AV119" s="405"/>
      <c r="AW119" s="405"/>
      <c r="AX119" s="405"/>
    </row>
    <row r="120" spans="1:67" x14ac:dyDescent="0.35">
      <c r="A120" s="3811" t="s">
        <v>1771</v>
      </c>
      <c r="B120" s="5" t="s">
        <v>1418</v>
      </c>
      <c r="C120" s="5" t="s">
        <v>1548</v>
      </c>
      <c r="D120" s="530"/>
      <c r="E120" s="531"/>
      <c r="F120" s="531"/>
      <c r="G120" s="531"/>
      <c r="H120" s="532"/>
      <c r="I120" s="533"/>
      <c r="J120" s="131"/>
      <c r="K120" s="1041"/>
      <c r="L120" s="530"/>
      <c r="M120" s="531"/>
      <c r="N120" s="531"/>
      <c r="O120" s="531"/>
      <c r="P120" s="532"/>
      <c r="Q120" s="533"/>
      <c r="R120" s="131">
        <v>5</v>
      </c>
      <c r="S120" s="1041"/>
      <c r="T120" s="530"/>
      <c r="U120" s="531"/>
      <c r="V120" s="531"/>
      <c r="W120" s="531"/>
      <c r="X120" s="532"/>
      <c r="Y120" s="533"/>
      <c r="Z120" s="1229">
        <v>15</v>
      </c>
      <c r="AA120" s="1041"/>
      <c r="AB120" s="404"/>
      <c r="AC120" s="404"/>
      <c r="AD120" s="403"/>
      <c r="AE120" s="404"/>
      <c r="AF120" s="403"/>
      <c r="AG120" s="404"/>
      <c r="AH120" s="404"/>
      <c r="AI120" s="404"/>
      <c r="AJ120" s="404"/>
      <c r="AK120" s="404"/>
      <c r="AL120" s="403"/>
      <c r="AM120" s="404"/>
      <c r="AN120" s="405"/>
      <c r="AO120" s="405"/>
      <c r="AP120" s="405"/>
      <c r="AQ120" s="405"/>
      <c r="AR120" s="405"/>
      <c r="AS120" s="405"/>
      <c r="AT120" s="405"/>
      <c r="AU120" s="405"/>
      <c r="AV120" s="405"/>
      <c r="AW120" s="405"/>
      <c r="AX120" s="405"/>
    </row>
    <row r="121" spans="1:67" x14ac:dyDescent="0.35">
      <c r="A121" s="3811"/>
      <c r="B121" s="636" t="s">
        <v>1421</v>
      </c>
      <c r="C121" s="636" t="s">
        <v>1548</v>
      </c>
      <c r="D121" s="650"/>
      <c r="E121" s="651"/>
      <c r="F121" s="651"/>
      <c r="G121" s="651"/>
      <c r="H121" s="652"/>
      <c r="I121" s="653"/>
      <c r="J121" s="643"/>
      <c r="K121" s="1042"/>
      <c r="L121" s="650"/>
      <c r="M121" s="651"/>
      <c r="N121" s="651"/>
      <c r="O121" s="651"/>
      <c r="P121" s="652"/>
      <c r="Q121" s="653"/>
      <c r="R121" s="643">
        <v>15</v>
      </c>
      <c r="S121" s="1042"/>
      <c r="T121" s="650"/>
      <c r="U121" s="651"/>
      <c r="V121" s="651"/>
      <c r="W121" s="651"/>
      <c r="X121" s="652"/>
      <c r="Y121" s="653"/>
      <c r="Z121" s="1230">
        <v>22</v>
      </c>
      <c r="AA121" s="1042"/>
      <c r="AB121" s="404"/>
      <c r="AC121" s="404"/>
      <c r="AD121" s="403"/>
      <c r="AE121" s="404"/>
      <c r="AF121" s="403"/>
      <c r="AG121" s="404"/>
      <c r="AH121" s="404"/>
      <c r="AI121" s="404"/>
      <c r="AJ121" s="404"/>
      <c r="AK121" s="404"/>
      <c r="AL121" s="403"/>
      <c r="AM121" s="404"/>
      <c r="AN121" s="405"/>
      <c r="AO121" s="405"/>
      <c r="AP121" s="405"/>
      <c r="AQ121" s="405"/>
      <c r="AR121" s="405"/>
      <c r="AS121" s="405"/>
      <c r="AT121" s="405"/>
      <c r="AU121" s="405"/>
      <c r="AV121" s="405"/>
      <c r="AW121" s="405"/>
      <c r="AX121" s="405"/>
    </row>
    <row r="122" spans="1:67" ht="33" customHeight="1" x14ac:dyDescent="0.35">
      <c r="A122" s="3811"/>
      <c r="B122" s="639" t="s">
        <v>1588</v>
      </c>
      <c r="C122" s="639" t="s">
        <v>1548</v>
      </c>
      <c r="D122" s="654"/>
      <c r="E122" s="655"/>
      <c r="F122" s="655"/>
      <c r="G122" s="655"/>
      <c r="H122" s="656"/>
      <c r="I122" s="657"/>
      <c r="J122" s="648"/>
      <c r="K122" s="1043"/>
      <c r="L122" s="654"/>
      <c r="M122" s="655"/>
      <c r="N122" s="655"/>
      <c r="O122" s="655"/>
      <c r="P122" s="656"/>
      <c r="Q122" s="657"/>
      <c r="R122" s="648">
        <v>20</v>
      </c>
      <c r="S122" s="1043"/>
      <c r="T122" s="654"/>
      <c r="U122" s="655"/>
      <c r="V122" s="655"/>
      <c r="W122" s="655"/>
      <c r="X122" s="656"/>
      <c r="Y122" s="657"/>
      <c r="Z122" s="1231">
        <v>37</v>
      </c>
      <c r="AA122" s="1043"/>
      <c r="AB122" s="404"/>
      <c r="AC122" s="404"/>
      <c r="AD122" s="403"/>
      <c r="AE122" s="404"/>
      <c r="AF122" s="403"/>
      <c r="AG122" s="404"/>
      <c r="AH122" s="404"/>
      <c r="AI122" s="404"/>
      <c r="AJ122" s="404"/>
      <c r="AK122" s="404"/>
      <c r="AL122" s="403"/>
      <c r="AM122" s="404"/>
      <c r="AN122" s="405"/>
      <c r="AO122" s="405"/>
      <c r="AP122" s="405"/>
      <c r="AQ122" s="405"/>
      <c r="AR122" s="405"/>
      <c r="AS122" s="405"/>
      <c r="AT122" s="405"/>
      <c r="AU122" s="405"/>
      <c r="AV122" s="405"/>
      <c r="AW122" s="405"/>
      <c r="AX122" s="405"/>
    </row>
    <row r="123" spans="1:67" x14ac:dyDescent="0.35">
      <c r="A123" s="3757" t="s">
        <v>1589</v>
      </c>
      <c r="B123" s="3758"/>
      <c r="C123" s="3758"/>
      <c r="D123" s="766"/>
      <c r="E123" s="767"/>
      <c r="F123" s="767"/>
      <c r="G123" s="767"/>
      <c r="H123" s="768"/>
      <c r="I123" s="769"/>
      <c r="J123" s="770"/>
      <c r="K123" s="771"/>
      <c r="L123" s="766"/>
      <c r="M123" s="767"/>
      <c r="N123" s="767"/>
      <c r="O123" s="767"/>
      <c r="P123" s="768"/>
      <c r="Q123" s="769"/>
      <c r="R123" s="770"/>
      <c r="S123" s="771"/>
      <c r="T123" s="766"/>
      <c r="U123" s="767"/>
      <c r="V123" s="767"/>
      <c r="W123" s="767"/>
      <c r="X123" s="768"/>
      <c r="Y123" s="769"/>
      <c r="Z123" s="770"/>
      <c r="AA123" s="771"/>
      <c r="AB123" s="1907"/>
      <c r="AC123" s="404"/>
      <c r="AD123" s="403"/>
      <c r="AE123" s="404"/>
      <c r="AF123" s="403"/>
      <c r="AG123" s="404"/>
      <c r="AH123" s="404"/>
      <c r="AI123" s="404"/>
      <c r="AJ123" s="404"/>
      <c r="AK123" s="404"/>
      <c r="AL123" s="403"/>
      <c r="AM123" s="404"/>
      <c r="AN123" s="405"/>
      <c r="AO123" s="405"/>
      <c r="AP123" s="405"/>
      <c r="AQ123" s="405"/>
      <c r="AR123" s="405"/>
      <c r="AS123" s="405"/>
      <c r="AT123" s="405"/>
      <c r="AU123" s="405"/>
      <c r="AV123" s="405"/>
      <c r="AW123" s="405"/>
      <c r="AX123" s="405"/>
    </row>
    <row r="124" spans="1:67" x14ac:dyDescent="0.35">
      <c r="A124" s="3811" t="s">
        <v>1771</v>
      </c>
      <c r="B124" s="5" t="s">
        <v>1418</v>
      </c>
      <c r="C124" s="5" t="s">
        <v>1548</v>
      </c>
      <c r="D124" s="530"/>
      <c r="E124" s="531"/>
      <c r="F124" s="531"/>
      <c r="G124" s="531"/>
      <c r="H124" s="532"/>
      <c r="I124" s="533"/>
      <c r="J124" s="131"/>
      <c r="K124" s="1041"/>
      <c r="L124" s="530"/>
      <c r="M124" s="531"/>
      <c r="N124" s="531"/>
      <c r="O124" s="531"/>
      <c r="P124" s="532"/>
      <c r="Q124" s="533"/>
      <c r="R124" s="131">
        <v>15</v>
      </c>
      <c r="S124" s="1041"/>
      <c r="T124" s="530"/>
      <c r="U124" s="531"/>
      <c r="V124" s="531"/>
      <c r="W124" s="531"/>
      <c r="X124" s="532"/>
      <c r="Y124" s="533"/>
      <c r="Z124" s="116">
        <v>11</v>
      </c>
      <c r="AA124" s="1041"/>
      <c r="AB124" s="404"/>
      <c r="AC124" s="404"/>
      <c r="AD124" s="403"/>
      <c r="AE124" s="404"/>
      <c r="AF124" s="403"/>
      <c r="AG124" s="404"/>
      <c r="AH124" s="404"/>
      <c r="AI124" s="404"/>
      <c r="AJ124" s="404"/>
      <c r="AK124" s="404"/>
      <c r="AL124" s="403"/>
      <c r="AM124" s="404"/>
      <c r="AN124" s="405"/>
      <c r="AO124" s="405"/>
      <c r="AP124" s="405"/>
      <c r="AQ124" s="405"/>
      <c r="AR124" s="405"/>
      <c r="AS124" s="405"/>
      <c r="AT124" s="405"/>
      <c r="AU124" s="405"/>
      <c r="AV124" s="405"/>
      <c r="AW124" s="405"/>
      <c r="AX124" s="405"/>
    </row>
    <row r="125" spans="1:67" x14ac:dyDescent="0.35">
      <c r="A125" s="3812"/>
      <c r="B125" s="636" t="s">
        <v>1421</v>
      </c>
      <c r="C125" s="636" t="s">
        <v>1548</v>
      </c>
      <c r="D125" s="650"/>
      <c r="E125" s="651"/>
      <c r="F125" s="651"/>
      <c r="G125" s="651"/>
      <c r="H125" s="652"/>
      <c r="I125" s="653"/>
      <c r="J125" s="643"/>
      <c r="K125" s="1042"/>
      <c r="L125" s="650"/>
      <c r="M125" s="651"/>
      <c r="N125" s="651"/>
      <c r="O125" s="651"/>
      <c r="P125" s="652"/>
      <c r="Q125" s="653"/>
      <c r="R125" s="643">
        <v>15</v>
      </c>
      <c r="S125" s="1042"/>
      <c r="T125" s="650"/>
      <c r="U125" s="651"/>
      <c r="V125" s="651"/>
      <c r="W125" s="651"/>
      <c r="X125" s="652"/>
      <c r="Y125" s="653"/>
      <c r="Z125" s="1232">
        <v>16</v>
      </c>
      <c r="AA125" s="1042"/>
      <c r="AB125" s="404"/>
      <c r="AC125" s="404"/>
      <c r="AD125" s="403"/>
      <c r="AE125" s="404"/>
      <c r="AF125" s="403"/>
      <c r="AG125" s="404"/>
      <c r="AH125" s="404"/>
      <c r="AI125" s="404"/>
      <c r="AJ125" s="404"/>
      <c r="AK125" s="404"/>
      <c r="AL125" s="403"/>
      <c r="AM125" s="404"/>
      <c r="AN125" s="405"/>
      <c r="AO125" s="405"/>
      <c r="AP125" s="405"/>
      <c r="AQ125" s="405"/>
      <c r="AR125" s="405"/>
      <c r="AS125" s="405"/>
      <c r="AT125" s="405"/>
      <c r="AU125" s="405"/>
      <c r="AV125" s="405"/>
      <c r="AW125" s="405"/>
      <c r="AX125" s="405"/>
    </row>
    <row r="126" spans="1:67" ht="46.5" x14ac:dyDescent="0.35">
      <c r="A126" s="2212" t="s">
        <v>1771</v>
      </c>
      <c r="B126" s="639" t="s">
        <v>1590</v>
      </c>
      <c r="C126" s="639" t="s">
        <v>1548</v>
      </c>
      <c r="D126" s="654"/>
      <c r="E126" s="655"/>
      <c r="F126" s="655"/>
      <c r="G126" s="655"/>
      <c r="H126" s="656"/>
      <c r="I126" s="657"/>
      <c r="J126" s="648"/>
      <c r="K126" s="1043"/>
      <c r="L126" s="654"/>
      <c r="M126" s="655"/>
      <c r="N126" s="655"/>
      <c r="O126" s="655"/>
      <c r="P126" s="656"/>
      <c r="Q126" s="657"/>
      <c r="R126" s="648">
        <v>30</v>
      </c>
      <c r="S126" s="1043"/>
      <c r="T126" s="654"/>
      <c r="U126" s="655"/>
      <c r="V126" s="655"/>
      <c r="W126" s="655"/>
      <c r="X126" s="656"/>
      <c r="Y126" s="657"/>
      <c r="Z126" s="1084">
        <v>27</v>
      </c>
      <c r="AA126" s="1043"/>
      <c r="AB126" s="404"/>
      <c r="AC126" s="404"/>
      <c r="AD126" s="403"/>
      <c r="AE126" s="404"/>
      <c r="AF126" s="403"/>
      <c r="AG126" s="404"/>
      <c r="AH126" s="404"/>
      <c r="AI126" s="404"/>
      <c r="AJ126" s="404"/>
      <c r="AK126" s="404"/>
      <c r="AL126" s="403"/>
      <c r="AM126" s="404"/>
      <c r="AN126" s="405"/>
      <c r="AO126" s="405"/>
      <c r="AP126" s="405"/>
      <c r="AQ126" s="405"/>
      <c r="AR126" s="405"/>
      <c r="AS126" s="405"/>
      <c r="AT126" s="405"/>
      <c r="AU126" s="405"/>
      <c r="AV126" s="405"/>
      <c r="AW126" s="405"/>
      <c r="AX126" s="405"/>
    </row>
    <row r="127" spans="1:67" x14ac:dyDescent="0.35">
      <c r="A127" s="3757" t="s">
        <v>1591</v>
      </c>
      <c r="B127" s="3758"/>
      <c r="C127" s="3758"/>
      <c r="D127" s="766"/>
      <c r="E127" s="767"/>
      <c r="F127" s="767"/>
      <c r="G127" s="767"/>
      <c r="H127" s="768"/>
      <c r="I127" s="769"/>
      <c r="J127" s="770"/>
      <c r="K127" s="771"/>
      <c r="L127" s="766"/>
      <c r="M127" s="767"/>
      <c r="N127" s="767"/>
      <c r="O127" s="767"/>
      <c r="P127" s="768"/>
      <c r="Q127" s="769"/>
      <c r="R127" s="770"/>
      <c r="S127" s="771"/>
      <c r="T127" s="766"/>
      <c r="U127" s="767"/>
      <c r="V127" s="767"/>
      <c r="W127" s="767"/>
      <c r="X127" s="768"/>
      <c r="Y127" s="769"/>
      <c r="Z127" s="770"/>
      <c r="AA127" s="771"/>
      <c r="AB127" s="404"/>
      <c r="AC127" s="404"/>
      <c r="AD127" s="403"/>
      <c r="AE127" s="404"/>
      <c r="AF127" s="403"/>
      <c r="AG127" s="404"/>
      <c r="AH127" s="404"/>
      <c r="AI127" s="404"/>
      <c r="AJ127" s="404"/>
      <c r="AK127" s="404"/>
      <c r="AL127" s="403"/>
      <c r="AM127" s="404"/>
      <c r="AN127" s="405"/>
      <c r="AO127" s="405"/>
      <c r="AP127" s="405"/>
      <c r="AQ127" s="405"/>
      <c r="AR127" s="405"/>
      <c r="AS127" s="405"/>
      <c r="AT127" s="405"/>
      <c r="AU127" s="405"/>
      <c r="AV127" s="405"/>
      <c r="AW127" s="405"/>
      <c r="AX127" s="405"/>
    </row>
    <row r="128" spans="1:67" ht="15.65" customHeight="1" x14ac:dyDescent="0.35">
      <c r="A128" s="3811" t="s">
        <v>1771</v>
      </c>
      <c r="B128" s="5" t="s">
        <v>1592</v>
      </c>
      <c r="C128" s="5" t="s">
        <v>1442</v>
      </c>
      <c r="D128" s="530"/>
      <c r="E128" s="531"/>
      <c r="F128" s="531"/>
      <c r="G128" s="531"/>
      <c r="H128" s="532"/>
      <c r="I128" s="533"/>
      <c r="J128" s="261"/>
      <c r="K128" s="1041"/>
      <c r="L128" s="530"/>
      <c r="M128" s="531"/>
      <c r="N128" s="531"/>
      <c r="O128" s="531"/>
      <c r="P128" s="532"/>
      <c r="Q128" s="533"/>
      <c r="R128" s="261">
        <v>0.60606060606060608</v>
      </c>
      <c r="S128" s="1041"/>
      <c r="T128" s="530"/>
      <c r="U128" s="531"/>
      <c r="V128" s="531"/>
      <c r="W128" s="531"/>
      <c r="X128" s="532"/>
      <c r="Y128" s="533"/>
      <c r="Z128" s="205">
        <v>0.57499999999999996</v>
      </c>
      <c r="AA128" s="1041"/>
      <c r="AB128" s="404"/>
      <c r="AC128" s="404"/>
      <c r="AD128" s="403"/>
      <c r="AE128" s="404"/>
      <c r="AF128" s="403"/>
      <c r="AG128" s="404"/>
      <c r="AH128" s="404"/>
      <c r="AI128" s="404"/>
      <c r="AJ128" s="404"/>
      <c r="AK128" s="404"/>
      <c r="AL128" s="403"/>
      <c r="AM128" s="404"/>
      <c r="AN128" s="405"/>
      <c r="AO128" s="405"/>
      <c r="AP128" s="405"/>
      <c r="AQ128" s="405"/>
      <c r="AR128" s="405"/>
      <c r="AS128" s="405"/>
      <c r="AT128" s="405"/>
      <c r="AU128" s="405"/>
      <c r="AV128" s="405"/>
      <c r="AW128" s="405"/>
      <c r="AX128" s="405"/>
    </row>
    <row r="129" spans="1:67" ht="15.65" customHeight="1" x14ac:dyDescent="0.35">
      <c r="A129" s="3811"/>
      <c r="B129" s="5" t="s">
        <v>1418</v>
      </c>
      <c r="C129" s="5" t="s">
        <v>1442</v>
      </c>
      <c r="D129" s="530"/>
      <c r="E129" s="531"/>
      <c r="F129" s="531"/>
      <c r="G129" s="531"/>
      <c r="H129" s="532"/>
      <c r="I129" s="533"/>
      <c r="J129" s="261"/>
      <c r="K129" s="1041"/>
      <c r="L129" s="530"/>
      <c r="M129" s="531"/>
      <c r="N129" s="531"/>
      <c r="O129" s="531"/>
      <c r="P129" s="532"/>
      <c r="Q129" s="533"/>
      <c r="R129" s="261">
        <v>0.15151515151515152</v>
      </c>
      <c r="S129" s="1041"/>
      <c r="T129" s="530"/>
      <c r="U129" s="531"/>
      <c r="V129" s="531"/>
      <c r="W129" s="531"/>
      <c r="X129" s="532"/>
      <c r="Y129" s="533"/>
      <c r="Z129" s="205">
        <v>5.5555555555555552E-2</v>
      </c>
      <c r="AA129" s="1041"/>
      <c r="AB129" s="404"/>
      <c r="AC129" s="404"/>
      <c r="AD129" s="403"/>
      <c r="AE129" s="404"/>
      <c r="AF129" s="403"/>
      <c r="AG129" s="404"/>
      <c r="AH129" s="404"/>
      <c r="AI129" s="404"/>
      <c r="AJ129" s="404"/>
      <c r="AK129" s="404"/>
      <c r="AL129" s="403"/>
      <c r="AM129" s="404"/>
      <c r="AN129" s="405"/>
      <c r="AO129" s="405"/>
      <c r="AP129" s="405"/>
      <c r="AQ129" s="405"/>
      <c r="AR129" s="405"/>
      <c r="AS129" s="405"/>
      <c r="AT129" s="405"/>
      <c r="AU129" s="405"/>
      <c r="AV129" s="405"/>
      <c r="AW129" s="405"/>
      <c r="AX129" s="405"/>
    </row>
    <row r="130" spans="1:67" ht="15.65" customHeight="1" x14ac:dyDescent="0.35">
      <c r="A130" s="3811"/>
      <c r="B130" s="5" t="s">
        <v>1421</v>
      </c>
      <c r="C130" s="5" t="s">
        <v>1442</v>
      </c>
      <c r="D130" s="530"/>
      <c r="E130" s="531"/>
      <c r="F130" s="531"/>
      <c r="G130" s="531"/>
      <c r="H130" s="532"/>
      <c r="I130" s="533"/>
      <c r="J130" s="261"/>
      <c r="K130" s="1041"/>
      <c r="L130" s="530"/>
      <c r="M130" s="531"/>
      <c r="N130" s="531"/>
      <c r="O130" s="531"/>
      <c r="P130" s="532"/>
      <c r="Q130" s="533"/>
      <c r="R130" s="261">
        <v>0.45454545454545453</v>
      </c>
      <c r="S130" s="1041"/>
      <c r="T130" s="530"/>
      <c r="U130" s="531"/>
      <c r="V130" s="531"/>
      <c r="W130" s="531"/>
      <c r="X130" s="532"/>
      <c r="Y130" s="533"/>
      <c r="Z130" s="205">
        <v>1</v>
      </c>
      <c r="AA130" s="1041"/>
      <c r="AB130" s="404"/>
      <c r="AC130" s="404"/>
      <c r="AD130" s="403"/>
      <c r="AE130" s="404"/>
      <c r="AF130" s="403"/>
      <c r="AG130" s="404"/>
      <c r="AH130" s="404"/>
      <c r="AI130" s="404"/>
      <c r="AJ130" s="404"/>
      <c r="AK130" s="404"/>
      <c r="AL130" s="403"/>
      <c r="AM130" s="404"/>
      <c r="AN130" s="405"/>
      <c r="AO130" s="405"/>
      <c r="AP130" s="405"/>
      <c r="AQ130" s="405"/>
      <c r="AR130" s="405"/>
      <c r="AS130" s="405"/>
      <c r="AT130" s="405"/>
      <c r="AU130" s="405"/>
      <c r="AV130" s="405"/>
      <c r="AW130" s="405"/>
      <c r="AX130" s="405"/>
    </row>
    <row r="131" spans="1:67" ht="24" customHeight="1" x14ac:dyDescent="0.35">
      <c r="A131" s="3757" t="s">
        <v>1593</v>
      </c>
      <c r="B131" s="3758"/>
      <c r="C131" s="3758"/>
      <c r="D131" s="766"/>
      <c r="E131" s="767"/>
      <c r="F131" s="767"/>
      <c r="G131" s="767"/>
      <c r="H131" s="768"/>
      <c r="I131" s="769"/>
      <c r="J131" s="770"/>
      <c r="K131" s="771"/>
      <c r="L131" s="766"/>
      <c r="M131" s="767"/>
      <c r="N131" s="767"/>
      <c r="O131" s="767"/>
      <c r="P131" s="768"/>
      <c r="Q131" s="769"/>
      <c r="R131" s="770"/>
      <c r="S131" s="771"/>
      <c r="T131" s="766"/>
      <c r="U131" s="767"/>
      <c r="V131" s="767"/>
      <c r="W131" s="767"/>
      <c r="X131" s="768"/>
      <c r="Y131" s="769"/>
      <c r="Z131" s="770"/>
      <c r="AA131" s="771"/>
      <c r="AB131" s="404"/>
      <c r="AC131" s="404"/>
      <c r="AD131" s="403"/>
      <c r="AE131" s="404"/>
      <c r="AF131" s="403"/>
      <c r="AG131" s="404"/>
      <c r="AH131" s="404"/>
      <c r="AI131" s="404"/>
      <c r="AJ131" s="404"/>
      <c r="AK131" s="404"/>
      <c r="AL131" s="403"/>
      <c r="AM131" s="404"/>
      <c r="AN131" s="405"/>
      <c r="AO131" s="405"/>
      <c r="AP131" s="405"/>
      <c r="AQ131" s="405"/>
      <c r="AR131" s="405"/>
      <c r="AS131" s="405"/>
      <c r="AT131" s="405"/>
      <c r="AU131" s="405"/>
      <c r="AV131" s="405"/>
      <c r="AW131" s="405"/>
      <c r="AX131" s="405"/>
    </row>
    <row r="132" spans="1:67" s="6" customFormat="1" x14ac:dyDescent="0.35">
      <c r="A132" s="3811" t="s">
        <v>1771</v>
      </c>
      <c r="B132" s="5" t="s">
        <v>1594</v>
      </c>
      <c r="C132" s="5" t="s">
        <v>1442</v>
      </c>
      <c r="D132" s="530"/>
      <c r="E132" s="531"/>
      <c r="F132" s="531"/>
      <c r="G132" s="531"/>
      <c r="H132" s="532"/>
      <c r="I132" s="533"/>
      <c r="J132" s="261"/>
      <c r="K132" s="1041"/>
      <c r="L132" s="530"/>
      <c r="M132" s="531"/>
      <c r="N132" s="531"/>
      <c r="O132" s="531"/>
      <c r="P132" s="532"/>
      <c r="Q132" s="533"/>
      <c r="R132" s="261">
        <v>0.7</v>
      </c>
      <c r="S132" s="1041"/>
      <c r="T132" s="530"/>
      <c r="U132" s="531"/>
      <c r="V132" s="531"/>
      <c r="W132" s="531"/>
      <c r="X132" s="532"/>
      <c r="Y132" s="533"/>
      <c r="Z132" s="205">
        <v>0.77</v>
      </c>
      <c r="AA132" s="1041"/>
      <c r="AB132" s="404"/>
      <c r="AC132" s="404"/>
      <c r="AD132" s="403"/>
      <c r="AE132" s="404"/>
      <c r="AF132" s="403"/>
      <c r="AG132" s="404"/>
      <c r="AH132" s="404"/>
      <c r="AI132" s="404"/>
      <c r="AJ132" s="404"/>
      <c r="AK132" s="404"/>
      <c r="AL132" s="403"/>
      <c r="AM132" s="404"/>
      <c r="AN132" s="405"/>
      <c r="AO132" s="405"/>
      <c r="AP132" s="405"/>
      <c r="AQ132" s="405"/>
      <c r="AR132" s="405"/>
      <c r="AS132" s="405"/>
      <c r="AT132" s="405"/>
      <c r="AU132" s="405"/>
      <c r="AV132" s="405"/>
      <c r="AW132" s="405"/>
      <c r="AX132" s="405"/>
      <c r="AY132" s="5"/>
      <c r="AZ132" s="5"/>
      <c r="BA132" s="5"/>
      <c r="BB132" s="5"/>
      <c r="BC132" s="5"/>
      <c r="BD132" s="5"/>
      <c r="BE132" s="5"/>
      <c r="BF132" s="5"/>
      <c r="BG132" s="5"/>
      <c r="BH132" s="5"/>
      <c r="BI132" s="5"/>
      <c r="BJ132" s="5"/>
      <c r="BK132" s="5"/>
      <c r="BL132" s="5"/>
      <c r="BM132" s="5"/>
      <c r="BN132" s="5"/>
      <c r="BO132" s="5"/>
    </row>
    <row r="133" spans="1:67" s="6" customFormat="1" x14ac:dyDescent="0.35">
      <c r="A133" s="3811"/>
      <c r="B133" s="5" t="s">
        <v>1418</v>
      </c>
      <c r="C133" s="5" t="s">
        <v>1442</v>
      </c>
      <c r="D133" s="530"/>
      <c r="E133" s="531"/>
      <c r="F133" s="531"/>
      <c r="G133" s="531"/>
      <c r="H133" s="532"/>
      <c r="I133" s="533"/>
      <c r="J133" s="261"/>
      <c r="K133" s="1041"/>
      <c r="L133" s="530"/>
      <c r="M133" s="531"/>
      <c r="N133" s="531"/>
      <c r="O133" s="531"/>
      <c r="P133" s="532"/>
      <c r="Q133" s="533"/>
      <c r="R133" s="261">
        <v>0.83333333333333337</v>
      </c>
      <c r="S133" s="1041"/>
      <c r="T133" s="530"/>
      <c r="U133" s="531"/>
      <c r="V133" s="531"/>
      <c r="W133" s="531"/>
      <c r="X133" s="532"/>
      <c r="Y133" s="533"/>
      <c r="Z133" s="205">
        <v>0.79</v>
      </c>
      <c r="AA133" s="1041"/>
      <c r="AB133" s="404"/>
      <c r="AC133" s="404"/>
      <c r="AD133" s="403"/>
      <c r="AE133" s="404"/>
      <c r="AF133" s="403"/>
      <c r="AG133" s="404"/>
      <c r="AH133" s="404"/>
      <c r="AI133" s="404"/>
      <c r="AJ133" s="404"/>
      <c r="AK133" s="404"/>
      <c r="AL133" s="403"/>
      <c r="AM133" s="404"/>
      <c r="AN133" s="405"/>
      <c r="AO133" s="405"/>
      <c r="AP133" s="405"/>
      <c r="AQ133" s="405"/>
      <c r="AR133" s="405"/>
      <c r="AS133" s="405"/>
      <c r="AT133" s="405"/>
      <c r="AU133" s="405"/>
      <c r="AV133" s="405"/>
      <c r="AW133" s="405"/>
      <c r="AX133" s="405"/>
      <c r="AY133" s="5"/>
      <c r="AZ133" s="5"/>
      <c r="BA133" s="5"/>
      <c r="BB133" s="5"/>
      <c r="BC133" s="5"/>
      <c r="BD133" s="5"/>
      <c r="BE133" s="5"/>
      <c r="BF133" s="5"/>
      <c r="BG133" s="5"/>
      <c r="BH133" s="5"/>
      <c r="BI133" s="5"/>
      <c r="BJ133" s="5"/>
      <c r="BK133" s="5"/>
      <c r="BL133" s="5"/>
      <c r="BM133" s="5"/>
      <c r="BN133" s="5"/>
      <c r="BO133" s="5"/>
    </row>
    <row r="134" spans="1:67" ht="16" thickBot="1" x14ac:dyDescent="0.4">
      <c r="A134" s="3813"/>
      <c r="B134" s="14" t="s">
        <v>1421</v>
      </c>
      <c r="C134" s="14" t="s">
        <v>1442</v>
      </c>
      <c r="D134" s="534"/>
      <c r="E134" s="535"/>
      <c r="F134" s="535"/>
      <c r="G134" s="535"/>
      <c r="H134" s="536"/>
      <c r="I134" s="537"/>
      <c r="J134" s="1908"/>
      <c r="K134" s="1044"/>
      <c r="L134" s="534"/>
      <c r="M134" s="535"/>
      <c r="N134" s="535"/>
      <c r="O134" s="535"/>
      <c r="P134" s="536"/>
      <c r="Q134" s="537"/>
      <c r="R134" s="1908">
        <v>0.59090909090909094</v>
      </c>
      <c r="S134" s="1044"/>
      <c r="T134" s="534"/>
      <c r="U134" s="535"/>
      <c r="V134" s="535"/>
      <c r="W134" s="535"/>
      <c r="X134" s="536"/>
      <c r="Y134" s="537"/>
      <c r="Z134" s="1233">
        <v>0.55000000000000004</v>
      </c>
      <c r="AA134" s="1044"/>
      <c r="AB134" s="404"/>
      <c r="AC134" s="404"/>
      <c r="AD134" s="403"/>
      <c r="AE134" s="404"/>
      <c r="AF134" s="403"/>
      <c r="AG134" s="404"/>
      <c r="AH134" s="404"/>
      <c r="AI134" s="404"/>
      <c r="AJ134" s="404"/>
      <c r="AK134" s="404"/>
      <c r="AL134" s="403"/>
      <c r="AM134" s="404"/>
      <c r="AN134" s="405"/>
      <c r="AO134" s="405"/>
      <c r="AP134" s="405"/>
      <c r="AQ134" s="405"/>
      <c r="AR134" s="405"/>
      <c r="AS134" s="405"/>
      <c r="AT134" s="405"/>
      <c r="AU134" s="405"/>
      <c r="AV134" s="405"/>
      <c r="AW134" s="405"/>
      <c r="AX134" s="405"/>
    </row>
    <row r="135" spans="1:67" s="6" customFormat="1" ht="20.149999999999999" customHeight="1" thickTop="1" thickBot="1" x14ac:dyDescent="0.4">
      <c r="A135" s="2210"/>
      <c r="B135" s="5"/>
      <c r="C135" s="5"/>
      <c r="D135" s="401"/>
      <c r="E135" s="401"/>
      <c r="F135" s="401"/>
      <c r="G135" s="401"/>
      <c r="H135" s="401"/>
      <c r="I135" s="401"/>
      <c r="J135" s="218"/>
      <c r="K135" s="218"/>
      <c r="L135" s="401"/>
      <c r="M135" s="401"/>
      <c r="N135" s="401"/>
      <c r="O135" s="401"/>
      <c r="P135" s="401"/>
      <c r="Q135" s="401"/>
      <c r="R135" s="218"/>
      <c r="S135" s="218"/>
      <c r="T135" s="218"/>
      <c r="U135" s="218"/>
      <c r="V135" s="218"/>
      <c r="W135" s="218"/>
      <c r="X135" s="218"/>
      <c r="Y135" s="218"/>
      <c r="Z135" s="218"/>
      <c r="AA135" s="218"/>
      <c r="AB135" s="218"/>
      <c r="AC135" s="218"/>
      <c r="AD135" s="218"/>
      <c r="AE135" s="218"/>
      <c r="AF135" s="218"/>
      <c r="AG135" s="218"/>
      <c r="AH135" s="218"/>
      <c r="AI135" s="218"/>
      <c r="AJ135" s="218"/>
      <c r="AK135" s="218"/>
      <c r="AL135" s="218"/>
      <c r="AM135" s="218"/>
      <c r="AN135" s="218"/>
      <c r="AO135" s="218"/>
      <c r="AP135" s="218"/>
      <c r="AQ135" s="218"/>
      <c r="AR135" s="218"/>
      <c r="AS135" s="218"/>
      <c r="AT135" s="218"/>
      <c r="AU135" s="218"/>
      <c r="AV135" s="218"/>
      <c r="AW135" s="218"/>
      <c r="AX135" s="218"/>
      <c r="AY135" s="218"/>
      <c r="AZ135" s="218"/>
      <c r="BA135" s="218"/>
      <c r="BB135" s="218"/>
      <c r="BC135" s="218"/>
      <c r="BD135" s="218"/>
      <c r="BE135" s="218"/>
      <c r="BF135" s="218"/>
      <c r="BG135" s="218"/>
    </row>
    <row r="136" spans="1:67" s="6" customFormat="1" ht="30" customHeight="1" thickTop="1" x14ac:dyDescent="0.35">
      <c r="A136" s="3603" t="s">
        <v>1349</v>
      </c>
      <c r="B136" s="3603"/>
      <c r="C136" s="3603"/>
      <c r="D136" s="3818">
        <v>2025</v>
      </c>
      <c r="E136" s="3603"/>
      <c r="F136" s="3603"/>
      <c r="G136" s="3603"/>
      <c r="H136" s="3603"/>
      <c r="I136" s="3603"/>
      <c r="J136" s="3603"/>
      <c r="K136" s="3819"/>
      <c r="L136" s="3818">
        <v>2024</v>
      </c>
      <c r="M136" s="3603"/>
      <c r="N136" s="3603"/>
      <c r="O136" s="3603"/>
      <c r="P136" s="3603"/>
      <c r="Q136" s="3603"/>
      <c r="R136" s="3603"/>
      <c r="S136" s="3819"/>
      <c r="T136" s="3818">
        <v>2023</v>
      </c>
      <c r="U136" s="3603"/>
      <c r="V136" s="3603"/>
      <c r="W136" s="3603"/>
      <c r="X136" s="3603"/>
      <c r="Y136" s="3603"/>
      <c r="Z136" s="3603"/>
      <c r="AA136" s="3819"/>
      <c r="AB136" s="3604">
        <v>2022</v>
      </c>
      <c r="AC136" s="3603"/>
      <c r="AD136" s="3603"/>
      <c r="AE136" s="3603"/>
      <c r="AF136" s="3603"/>
      <c r="AG136" s="3603"/>
      <c r="AH136" s="3603"/>
      <c r="AI136" s="3603"/>
      <c r="AJ136" s="3818">
        <v>2021</v>
      </c>
      <c r="AK136" s="3603"/>
      <c r="AL136" s="3603"/>
      <c r="AM136" s="3603"/>
      <c r="AN136" s="3603"/>
      <c r="AO136" s="3603"/>
      <c r="AP136" s="3603"/>
      <c r="AQ136" s="3819"/>
      <c r="AR136" s="3604">
        <v>2020</v>
      </c>
      <c r="AS136" s="3603"/>
      <c r="AT136" s="3603"/>
      <c r="AU136" s="3603"/>
      <c r="AV136" s="3603"/>
      <c r="AW136" s="3603"/>
      <c r="AX136" s="3603"/>
      <c r="AY136" s="3603"/>
      <c r="AZ136" s="3818">
        <v>2019</v>
      </c>
      <c r="BA136" s="3603"/>
      <c r="BB136" s="3603"/>
      <c r="BC136" s="3603"/>
      <c r="BD136" s="3603"/>
      <c r="BE136" s="3603"/>
      <c r="BF136" s="3603"/>
      <c r="BG136" s="3819"/>
      <c r="BH136" s="3604">
        <v>2018</v>
      </c>
      <c r="BI136" s="3603"/>
      <c r="BJ136" s="3603"/>
      <c r="BK136" s="3603"/>
      <c r="BL136" s="3603"/>
      <c r="BM136" s="3603"/>
      <c r="BN136" s="3603"/>
      <c r="BO136" s="3820"/>
    </row>
    <row r="137" spans="1:67" s="6" customFormat="1" ht="31" x14ac:dyDescent="0.35">
      <c r="A137" s="2199" t="s">
        <v>1350</v>
      </c>
      <c r="B137" s="243" t="s">
        <v>1351</v>
      </c>
      <c r="C137" s="243" t="s">
        <v>1352</v>
      </c>
      <c r="D137" s="195" t="s">
        <v>1353</v>
      </c>
      <c r="E137" s="196" t="s">
        <v>1354</v>
      </c>
      <c r="F137" s="196" t="s">
        <v>1355</v>
      </c>
      <c r="G137" s="196" t="s">
        <v>1356</v>
      </c>
      <c r="H137" s="197" t="s">
        <v>1395</v>
      </c>
      <c r="I137" s="733" t="s">
        <v>1316</v>
      </c>
      <c r="J137" s="199" t="s">
        <v>1317</v>
      </c>
      <c r="K137" s="418" t="s">
        <v>1318</v>
      </c>
      <c r="L137" s="195" t="s">
        <v>1353</v>
      </c>
      <c r="M137" s="196" t="s">
        <v>1354</v>
      </c>
      <c r="N137" s="196" t="s">
        <v>1355</v>
      </c>
      <c r="O137" s="196" t="s">
        <v>1356</v>
      </c>
      <c r="P137" s="197" t="s">
        <v>1395</v>
      </c>
      <c r="Q137" s="733" t="s">
        <v>1316</v>
      </c>
      <c r="R137" s="199" t="s">
        <v>1317</v>
      </c>
      <c r="S137" s="418" t="s">
        <v>1318</v>
      </c>
      <c r="T137" s="195" t="s">
        <v>1353</v>
      </c>
      <c r="U137" s="196" t="s">
        <v>1354</v>
      </c>
      <c r="V137" s="196" t="s">
        <v>1355</v>
      </c>
      <c r="W137" s="196" t="s">
        <v>1356</v>
      </c>
      <c r="X137" s="197" t="s">
        <v>1395</v>
      </c>
      <c r="Y137" s="733" t="s">
        <v>1316</v>
      </c>
      <c r="Z137" s="199" t="s">
        <v>1317</v>
      </c>
      <c r="AA137" s="418" t="s">
        <v>1318</v>
      </c>
      <c r="AB137" s="368" t="s">
        <v>1353</v>
      </c>
      <c r="AC137" s="196" t="s">
        <v>1354</v>
      </c>
      <c r="AD137" s="196" t="s">
        <v>1355</v>
      </c>
      <c r="AE137" s="196" t="s">
        <v>1356</v>
      </c>
      <c r="AF137" s="197" t="s">
        <v>1395</v>
      </c>
      <c r="AG137" s="198" t="s">
        <v>1316</v>
      </c>
      <c r="AH137" s="199" t="s">
        <v>1317</v>
      </c>
      <c r="AI137" s="517" t="s">
        <v>1318</v>
      </c>
      <c r="AJ137" s="195" t="s">
        <v>1353</v>
      </c>
      <c r="AK137" s="196" t="s">
        <v>1354</v>
      </c>
      <c r="AL137" s="196" t="s">
        <v>1355</v>
      </c>
      <c r="AM137" s="196" t="s">
        <v>1356</v>
      </c>
      <c r="AN137" s="197" t="s">
        <v>1395</v>
      </c>
      <c r="AO137" s="198" t="s">
        <v>1316</v>
      </c>
      <c r="AP137" s="199" t="s">
        <v>1317</v>
      </c>
      <c r="AQ137" s="418" t="s">
        <v>1318</v>
      </c>
      <c r="AR137" s="368" t="s">
        <v>1353</v>
      </c>
      <c r="AS137" s="196" t="s">
        <v>1354</v>
      </c>
      <c r="AT137" s="196" t="s">
        <v>1355</v>
      </c>
      <c r="AU137" s="196" t="s">
        <v>1356</v>
      </c>
      <c r="AV137" s="197" t="s">
        <v>1395</v>
      </c>
      <c r="AW137" s="198" t="s">
        <v>1316</v>
      </c>
      <c r="AX137" s="199" t="s">
        <v>1317</v>
      </c>
      <c r="AY137" s="517" t="s">
        <v>1318</v>
      </c>
      <c r="AZ137" s="195" t="s">
        <v>1353</v>
      </c>
      <c r="BA137" s="196" t="s">
        <v>1354</v>
      </c>
      <c r="BB137" s="196" t="s">
        <v>1355</v>
      </c>
      <c r="BC137" s="196" t="s">
        <v>1356</v>
      </c>
      <c r="BD137" s="197" t="s">
        <v>1395</v>
      </c>
      <c r="BE137" s="198" t="s">
        <v>1316</v>
      </c>
      <c r="BF137" s="199" t="s">
        <v>1317</v>
      </c>
      <c r="BG137" s="418" t="s">
        <v>1318</v>
      </c>
      <c r="BH137" s="368" t="s">
        <v>1353</v>
      </c>
      <c r="BI137" s="196" t="s">
        <v>1354</v>
      </c>
      <c r="BJ137" s="196" t="s">
        <v>1355</v>
      </c>
      <c r="BK137" s="196" t="s">
        <v>1356</v>
      </c>
      <c r="BL137" s="197" t="s">
        <v>1395</v>
      </c>
      <c r="BM137" s="198" t="s">
        <v>1316</v>
      </c>
      <c r="BN137" s="199" t="s">
        <v>1317</v>
      </c>
      <c r="BO137" s="200" t="s">
        <v>1318</v>
      </c>
    </row>
    <row r="138" spans="1:67" s="6" customFormat="1" ht="17" x14ac:dyDescent="0.35">
      <c r="A138" s="3810" t="s">
        <v>1509</v>
      </c>
      <c r="B138" s="3810"/>
      <c r="C138" s="3810"/>
      <c r="D138" s="727"/>
      <c r="E138" s="736"/>
      <c r="F138" s="736"/>
      <c r="G138" s="736"/>
      <c r="H138" s="737"/>
      <c r="I138" s="734"/>
      <c r="J138" s="410"/>
      <c r="K138" s="411"/>
      <c r="L138" s="727"/>
      <c r="M138" s="736"/>
      <c r="N138" s="736"/>
      <c r="O138" s="736"/>
      <c r="P138" s="737"/>
      <c r="Q138" s="734"/>
      <c r="R138" s="410"/>
      <c r="S138" s="411"/>
      <c r="T138" s="727"/>
      <c r="U138" s="736"/>
      <c r="V138" s="736"/>
      <c r="W138" s="736"/>
      <c r="X138" s="737"/>
      <c r="Y138" s="734"/>
      <c r="Z138" s="410"/>
      <c r="AA138" s="411"/>
      <c r="AB138" s="412"/>
      <c r="AC138" s="407"/>
      <c r="AD138" s="407"/>
      <c r="AE138" s="407"/>
      <c r="AF138" s="408"/>
      <c r="AG138" s="409"/>
      <c r="AH138" s="410"/>
      <c r="AI138" s="522"/>
      <c r="AJ138" s="406"/>
      <c r="AK138" s="407"/>
      <c r="AL138" s="407"/>
      <c r="AM138" s="407"/>
      <c r="AN138" s="408"/>
      <c r="AO138" s="409"/>
      <c r="AP138" s="410"/>
      <c r="AQ138" s="411"/>
      <c r="AR138" s="412"/>
      <c r="AS138" s="407"/>
      <c r="AT138" s="407"/>
      <c r="AU138" s="407"/>
      <c r="AV138" s="408"/>
      <c r="AW138" s="409"/>
      <c r="AX138" s="410"/>
      <c r="AY138" s="522"/>
      <c r="AZ138" s="406"/>
      <c r="BA138" s="407"/>
      <c r="BB138" s="407"/>
      <c r="BC138" s="407"/>
      <c r="BD138" s="408"/>
      <c r="BE138" s="409"/>
      <c r="BF138" s="410"/>
      <c r="BG138" s="411"/>
      <c r="BH138" s="412"/>
      <c r="BI138" s="407"/>
      <c r="BJ138" s="407"/>
      <c r="BK138" s="407"/>
      <c r="BL138" s="408"/>
      <c r="BM138" s="409"/>
      <c r="BN138" s="410"/>
      <c r="BO138" s="413"/>
    </row>
    <row r="139" spans="1:67" s="6" customFormat="1" ht="20.149999999999999" customHeight="1" x14ac:dyDescent="0.35">
      <c r="A139" s="3741" t="s">
        <v>1510</v>
      </c>
      <c r="B139" s="3741"/>
      <c r="C139" s="3741"/>
      <c r="D139" s="111"/>
      <c r="E139" s="112"/>
      <c r="F139" s="112"/>
      <c r="G139" s="112"/>
      <c r="H139" s="113"/>
      <c r="I139" s="735"/>
      <c r="J139" s="137"/>
      <c r="K139" s="145"/>
      <c r="L139" s="111"/>
      <c r="M139" s="112"/>
      <c r="N139" s="112"/>
      <c r="O139" s="112"/>
      <c r="P139" s="113"/>
      <c r="Q139" s="735"/>
      <c r="R139" s="137"/>
      <c r="S139" s="145"/>
      <c r="T139" s="111"/>
      <c r="U139" s="112"/>
      <c r="V139" s="112"/>
      <c r="W139" s="112"/>
      <c r="X139" s="113"/>
      <c r="Y139" s="735"/>
      <c r="Z139" s="137"/>
      <c r="AA139" s="145"/>
      <c r="AB139" s="251"/>
      <c r="AC139" s="112"/>
      <c r="AD139" s="112"/>
      <c r="AE139" s="112"/>
      <c r="AF139" s="113"/>
      <c r="AG139" s="152"/>
      <c r="AH139" s="137"/>
      <c r="AI139" s="217"/>
      <c r="AJ139" s="111"/>
      <c r="AK139" s="112"/>
      <c r="AL139" s="112"/>
      <c r="AM139" s="112"/>
      <c r="AN139" s="113"/>
      <c r="AO139" s="152"/>
      <c r="AP139" s="137"/>
      <c r="AQ139" s="145"/>
      <c r="AR139" s="251"/>
      <c r="AS139" s="112"/>
      <c r="AT139" s="112"/>
      <c r="AU139" s="112"/>
      <c r="AV139" s="113"/>
      <c r="AW139" s="152"/>
      <c r="AX139" s="137"/>
      <c r="AY139" s="217"/>
      <c r="AZ139" s="111"/>
      <c r="BA139" s="112"/>
      <c r="BB139" s="112"/>
      <c r="BC139" s="112"/>
      <c r="BD139" s="113"/>
      <c r="BE139" s="152"/>
      <c r="BF139" s="137"/>
      <c r="BG139" s="145"/>
      <c r="BH139" s="251"/>
      <c r="BI139" s="112"/>
      <c r="BJ139" s="112"/>
      <c r="BK139" s="112"/>
      <c r="BL139" s="113"/>
      <c r="BM139" s="152"/>
      <c r="BN139" s="137"/>
      <c r="BO139" s="53"/>
    </row>
    <row r="140" spans="1:67" s="6" customFormat="1" ht="26.15" customHeight="1" x14ac:dyDescent="0.35">
      <c r="A140" s="3800" t="s">
        <v>1511</v>
      </c>
      <c r="B140" s="58" t="s">
        <v>1512</v>
      </c>
      <c r="C140" s="58" t="s">
        <v>1513</v>
      </c>
      <c r="D140" s="114"/>
      <c r="E140" s="115"/>
      <c r="F140" s="115"/>
      <c r="G140" s="115"/>
      <c r="H140" s="116"/>
      <c r="I140" s="1202"/>
      <c r="J140" s="159"/>
      <c r="K140" s="146"/>
      <c r="L140" s="114">
        <v>29929</v>
      </c>
      <c r="M140" s="115">
        <v>173947</v>
      </c>
      <c r="N140" s="115">
        <v>258235</v>
      </c>
      <c r="O140" s="115">
        <v>25261</v>
      </c>
      <c r="P140" s="116">
        <v>29212</v>
      </c>
      <c r="Q140" s="1202">
        <v>516584</v>
      </c>
      <c r="R140" s="159">
        <v>53662</v>
      </c>
      <c r="S140" s="146">
        <v>570246</v>
      </c>
      <c r="T140" s="114">
        <v>22931</v>
      </c>
      <c r="U140" s="115">
        <v>98979</v>
      </c>
      <c r="V140" s="115">
        <v>188730</v>
      </c>
      <c r="W140" s="115">
        <v>34923</v>
      </c>
      <c r="X140" s="116">
        <v>31950</v>
      </c>
      <c r="Y140" s="1202">
        <v>377513</v>
      </c>
      <c r="Z140" s="138">
        <v>33236</v>
      </c>
      <c r="AA140" s="146">
        <v>410749</v>
      </c>
      <c r="AB140" s="327">
        <v>19048</v>
      </c>
      <c r="AC140" s="115">
        <v>40179</v>
      </c>
      <c r="AD140" s="115">
        <v>152377</v>
      </c>
      <c r="AE140" s="115">
        <v>18441</v>
      </c>
      <c r="AF140" s="116">
        <v>34421</v>
      </c>
      <c r="AG140" s="153">
        <v>264466</v>
      </c>
      <c r="AH140" s="138">
        <v>61803</v>
      </c>
      <c r="AI140" s="9">
        <v>326269</v>
      </c>
      <c r="AJ140" s="114">
        <v>17930</v>
      </c>
      <c r="AK140" s="115">
        <v>16044</v>
      </c>
      <c r="AL140" s="115">
        <v>152653</v>
      </c>
      <c r="AM140" s="115">
        <v>22765</v>
      </c>
      <c r="AN140" s="116">
        <v>31701</v>
      </c>
      <c r="AO140" s="153">
        <v>241093</v>
      </c>
      <c r="AP140" s="138">
        <v>63688</v>
      </c>
      <c r="AQ140" s="146">
        <v>304781</v>
      </c>
      <c r="AR140" s="327">
        <v>10118</v>
      </c>
      <c r="AS140" s="115" t="s">
        <v>1514</v>
      </c>
      <c r="AT140" s="115">
        <v>103738</v>
      </c>
      <c r="AU140" s="115">
        <v>12487</v>
      </c>
      <c r="AV140" s="116">
        <v>22773</v>
      </c>
      <c r="AW140" s="153">
        <v>155971</v>
      </c>
      <c r="AX140" s="138">
        <v>38293</v>
      </c>
      <c r="AY140" s="9">
        <v>194264</v>
      </c>
      <c r="AZ140" s="114">
        <v>17216</v>
      </c>
      <c r="BA140" s="115">
        <v>31033</v>
      </c>
      <c r="BB140" s="115">
        <v>138299</v>
      </c>
      <c r="BC140" s="115">
        <v>30226</v>
      </c>
      <c r="BD140" s="116">
        <v>36784</v>
      </c>
      <c r="BE140" s="153">
        <v>253558</v>
      </c>
      <c r="BF140" s="138">
        <v>33790</v>
      </c>
      <c r="BG140" s="146">
        <v>287348</v>
      </c>
      <c r="BH140" s="327">
        <v>23505</v>
      </c>
      <c r="BI140" s="115">
        <v>45595</v>
      </c>
      <c r="BJ140" s="115">
        <v>109000</v>
      </c>
      <c r="BK140" s="115">
        <v>36590</v>
      </c>
      <c r="BL140" s="116">
        <v>44626</v>
      </c>
      <c r="BM140" s="153">
        <v>259316</v>
      </c>
      <c r="BN140" s="138">
        <v>25405</v>
      </c>
      <c r="BO140" s="13">
        <v>284721</v>
      </c>
    </row>
    <row r="141" spans="1:67" s="6" customFormat="1" ht="37.5" customHeight="1" x14ac:dyDescent="0.35">
      <c r="A141" s="3800"/>
      <c r="B141" s="58" t="s">
        <v>1515</v>
      </c>
      <c r="C141" s="5" t="s">
        <v>1516</v>
      </c>
      <c r="D141" s="114"/>
      <c r="E141" s="115"/>
      <c r="F141" s="115"/>
      <c r="G141" s="115"/>
      <c r="H141" s="116"/>
      <c r="I141" s="1202"/>
      <c r="J141" s="159"/>
      <c r="K141" s="730"/>
      <c r="L141" s="114">
        <v>38.419768934531447</v>
      </c>
      <c r="M141" s="115">
        <v>127.02269822917302</v>
      </c>
      <c r="N141" s="115">
        <v>100.36663967611335</v>
      </c>
      <c r="O141" s="115">
        <v>27.311649698171006</v>
      </c>
      <c r="P141" s="116">
        <v>32.251725089704664</v>
      </c>
      <c r="Q141" s="1202">
        <v>78.84371184371183</v>
      </c>
      <c r="R141" s="159">
        <v>40.136125654450261</v>
      </c>
      <c r="S141" s="730">
        <v>72.283686145265548</v>
      </c>
      <c r="T141" s="114">
        <v>35.446605693675124</v>
      </c>
      <c r="U141" s="115">
        <v>85.75178687459389</v>
      </c>
      <c r="V141" s="115">
        <v>75.414072125470341</v>
      </c>
      <c r="W141" s="115">
        <v>38.195041924899741</v>
      </c>
      <c r="X141" s="116">
        <v>34.709397066811512</v>
      </c>
      <c r="Y141" s="1202">
        <v>61.49839132264502</v>
      </c>
      <c r="Z141" s="138">
        <v>23.706134094151214</v>
      </c>
      <c r="AA141" s="730">
        <v>54.471780476753572</v>
      </c>
      <c r="AB141" s="327">
        <v>29.981112277019935</v>
      </c>
      <c r="AC141" s="115">
        <v>37.591454857321068</v>
      </c>
      <c r="AD141" s="115">
        <v>63.290436468104247</v>
      </c>
      <c r="AE141" s="115">
        <v>21.6443661971831</v>
      </c>
      <c r="AF141" s="116">
        <v>38.097399003873825</v>
      </c>
      <c r="AG141" s="153">
        <v>45.07494993395543</v>
      </c>
      <c r="AH141" s="138">
        <v>44.92567303771736</v>
      </c>
      <c r="AI141" s="9">
        <v>45.004689870798657</v>
      </c>
      <c r="AJ141" s="114">
        <v>29.178193653376731</v>
      </c>
      <c r="AK141" s="115">
        <v>16.531684698608963</v>
      </c>
      <c r="AL141" s="115">
        <v>68.549040152677478</v>
      </c>
      <c r="AM141" s="115">
        <v>27.889739663093415</v>
      </c>
      <c r="AN141" s="116">
        <v>34.507619738751814</v>
      </c>
      <c r="AO141" s="153">
        <v>43.464980018629248</v>
      </c>
      <c r="AP141" s="138">
        <v>48.1</v>
      </c>
      <c r="AQ141" s="146">
        <v>44.281327941496961</v>
      </c>
      <c r="AR141" s="327">
        <v>26.42</v>
      </c>
      <c r="AS141" s="115">
        <v>9.08</v>
      </c>
      <c r="AT141" s="115">
        <v>45.13</v>
      </c>
      <c r="AU141" s="115">
        <v>15.53</v>
      </c>
      <c r="AV141" s="116">
        <v>26.18</v>
      </c>
      <c r="AW141" s="153">
        <v>30.52</v>
      </c>
      <c r="AX141" s="138">
        <v>12.006949260543552</v>
      </c>
      <c r="AY141" s="9">
        <v>29.096682393469635</v>
      </c>
      <c r="AZ141" s="114">
        <v>33.456194331983802</v>
      </c>
      <c r="BA141" s="115">
        <v>33.44073275862069</v>
      </c>
      <c r="BB141" s="115">
        <v>67.244246353322538</v>
      </c>
      <c r="BC141" s="115">
        <v>37.857426155933624</v>
      </c>
      <c r="BD141" s="116">
        <v>41.442869214158293</v>
      </c>
      <c r="BE141" s="153">
        <v>48.899860180319173</v>
      </c>
      <c r="BF141" s="138">
        <v>24.020292102882255</v>
      </c>
      <c r="BG141" s="146">
        <v>43.590562908769954</v>
      </c>
      <c r="BH141" s="327">
        <v>50.421880586342517</v>
      </c>
      <c r="BI141" s="115">
        <v>50.177916360968446</v>
      </c>
      <c r="BJ141" s="115">
        <v>53.129696575815437</v>
      </c>
      <c r="BK141" s="115">
        <v>46.55709892906372</v>
      </c>
      <c r="BL141" s="116">
        <v>49.85216905604171</v>
      </c>
      <c r="BM141" s="153">
        <v>50.771610376896717</v>
      </c>
      <c r="BN141" s="138">
        <v>18.549437176756918</v>
      </c>
      <c r="BO141" s="13">
        <v>43.958211643615307</v>
      </c>
    </row>
    <row r="142" spans="1:67" s="6" customFormat="1" ht="32.5" customHeight="1" x14ac:dyDescent="0.35">
      <c r="A142" s="3800"/>
      <c r="B142" s="5" t="s">
        <v>1517</v>
      </c>
      <c r="C142" s="5" t="s">
        <v>1518</v>
      </c>
      <c r="D142" s="114"/>
      <c r="E142" s="115"/>
      <c r="F142" s="115"/>
      <c r="G142" s="115"/>
      <c r="H142" s="116"/>
      <c r="I142" s="1202"/>
      <c r="J142" s="159"/>
      <c r="K142" s="150"/>
      <c r="L142" s="114">
        <v>38.403336184773316</v>
      </c>
      <c r="M142" s="115">
        <v>126.97633676014358</v>
      </c>
      <c r="N142" s="115">
        <v>100.35688839950772</v>
      </c>
      <c r="O142" s="115">
        <v>27.323958896700919</v>
      </c>
      <c r="P142" s="116">
        <v>32.266568483063324</v>
      </c>
      <c r="Q142" s="1202">
        <v>78.840703575107781</v>
      </c>
      <c r="R142" s="159">
        <v>40.136125654450261</v>
      </c>
      <c r="S142" s="150">
        <v>72.281395569921102</v>
      </c>
      <c r="T142" s="114">
        <v>34</v>
      </c>
      <c r="U142" s="115">
        <v>79</v>
      </c>
      <c r="V142" s="115">
        <v>72</v>
      </c>
      <c r="W142" s="115">
        <v>36</v>
      </c>
      <c r="X142" s="116">
        <v>33</v>
      </c>
      <c r="Y142" s="1202">
        <v>50.8</v>
      </c>
      <c r="Z142" s="138">
        <v>147.36787178531495</v>
      </c>
      <c r="AA142" s="396"/>
      <c r="AB142" s="327">
        <v>26.492350486787206</v>
      </c>
      <c r="AC142" s="115">
        <v>34.107809847198645</v>
      </c>
      <c r="AD142" s="115">
        <v>59.802590266875981</v>
      </c>
      <c r="AE142" s="115">
        <v>20.022801302931597</v>
      </c>
      <c r="AF142" s="116">
        <v>39.114772727272729</v>
      </c>
      <c r="AG142" s="153">
        <v>42.484497991967899</v>
      </c>
      <c r="AH142" s="282"/>
      <c r="AI142" s="9">
        <v>42.484497991967899</v>
      </c>
      <c r="AJ142" s="114">
        <v>39.933184855233854</v>
      </c>
      <c r="AK142" s="115">
        <v>18.108352144469524</v>
      </c>
      <c r="AL142" s="115">
        <v>65.125</v>
      </c>
      <c r="AM142" s="115">
        <v>26.813898704358067</v>
      </c>
      <c r="AN142" s="116">
        <v>35.699324324324323</v>
      </c>
      <c r="AO142" s="153">
        <v>45</v>
      </c>
      <c r="AP142" s="282"/>
      <c r="AQ142" s="146">
        <v>43.46</v>
      </c>
      <c r="AR142" s="328"/>
      <c r="AS142" s="305"/>
      <c r="AT142" s="305"/>
      <c r="AU142" s="305"/>
      <c r="AV142" s="306"/>
      <c r="AW142" s="298"/>
      <c r="AX142" s="282"/>
      <c r="AY142" s="9">
        <v>23</v>
      </c>
      <c r="AZ142" s="304"/>
      <c r="BA142" s="305"/>
      <c r="BB142" s="305"/>
      <c r="BC142" s="305"/>
      <c r="BD142" s="306"/>
      <c r="BE142" s="298"/>
      <c r="BF142" s="282"/>
      <c r="BG142" s="146">
        <v>44</v>
      </c>
      <c r="BH142" s="328"/>
      <c r="BI142" s="305"/>
      <c r="BJ142" s="305"/>
      <c r="BK142" s="305"/>
      <c r="BL142" s="306"/>
      <c r="BM142" s="298"/>
      <c r="BN142" s="282"/>
      <c r="BO142" s="13">
        <v>44</v>
      </c>
    </row>
    <row r="143" spans="1:67" s="6" customFormat="1" x14ac:dyDescent="0.35">
      <c r="A143" s="3757" t="s">
        <v>1519</v>
      </c>
      <c r="B143" s="3758"/>
      <c r="C143" s="3758"/>
      <c r="D143" s="886"/>
      <c r="E143" s="881"/>
      <c r="F143" s="881"/>
      <c r="G143" s="881"/>
      <c r="H143" s="882"/>
      <c r="I143" s="1203"/>
      <c r="J143" s="1203"/>
      <c r="K143" s="900"/>
      <c r="L143" s="886"/>
      <c r="M143" s="881"/>
      <c r="N143" s="881"/>
      <c r="O143" s="881"/>
      <c r="P143" s="882"/>
      <c r="Q143" s="1203"/>
      <c r="R143" s="1203"/>
      <c r="S143" s="900"/>
      <c r="T143" s="886"/>
      <c r="U143" s="881"/>
      <c r="V143" s="881"/>
      <c r="W143" s="881"/>
      <c r="X143" s="882"/>
      <c r="Y143" s="1203"/>
      <c r="Z143" s="884"/>
      <c r="AA143" s="900"/>
      <c r="AB143" s="880"/>
      <c r="AC143" s="881"/>
      <c r="AD143" s="881"/>
      <c r="AE143" s="881"/>
      <c r="AF143" s="882"/>
      <c r="AG143" s="883"/>
      <c r="AH143" s="884"/>
      <c r="AI143" s="885"/>
      <c r="AJ143" s="886"/>
      <c r="AK143" s="881"/>
      <c r="AL143" s="881"/>
      <c r="AM143" s="881"/>
      <c r="AN143" s="882"/>
      <c r="AO143" s="883"/>
      <c r="AP143" s="884"/>
      <c r="AQ143" s="879"/>
      <c r="AR143" s="880"/>
      <c r="AS143" s="881"/>
      <c r="AT143" s="881"/>
      <c r="AU143" s="881"/>
      <c r="AV143" s="882"/>
      <c r="AW143" s="883"/>
      <c r="AX143" s="884"/>
      <c r="AY143" s="885"/>
      <c r="AZ143" s="886"/>
      <c r="BA143" s="881"/>
      <c r="BB143" s="881"/>
      <c r="BC143" s="881"/>
      <c r="BD143" s="882"/>
      <c r="BE143" s="883"/>
      <c r="BF143" s="884"/>
      <c r="BG143" s="879"/>
      <c r="BH143" s="880"/>
      <c r="BI143" s="881"/>
      <c r="BJ143" s="881"/>
      <c r="BK143" s="881"/>
      <c r="BL143" s="882"/>
      <c r="BM143" s="883"/>
      <c r="BN143" s="884"/>
      <c r="BO143" s="887"/>
    </row>
    <row r="144" spans="1:67" s="6" customFormat="1" ht="15.65" customHeight="1" x14ac:dyDescent="0.35">
      <c r="A144" s="3800" t="s">
        <v>1511</v>
      </c>
      <c r="B144" s="3816" t="s">
        <v>1418</v>
      </c>
      <c r="C144" s="425" t="s">
        <v>1520</v>
      </c>
      <c r="D144" s="129"/>
      <c r="E144" s="130"/>
      <c r="F144" s="130"/>
      <c r="G144" s="130"/>
      <c r="H144" s="131"/>
      <c r="I144" s="1909"/>
      <c r="J144" s="159"/>
      <c r="K144" s="1910"/>
      <c r="L144" s="129">
        <v>12155</v>
      </c>
      <c r="M144" s="130">
        <v>52328</v>
      </c>
      <c r="N144" s="130">
        <v>137104</v>
      </c>
      <c r="O144" s="130">
        <v>6820</v>
      </c>
      <c r="P144" s="131">
        <v>5924</v>
      </c>
      <c r="Q144" s="1909">
        <v>214331</v>
      </c>
      <c r="R144" s="159">
        <v>23442</v>
      </c>
      <c r="S144" s="1910">
        <v>237773</v>
      </c>
      <c r="T144" s="114">
        <v>9119</v>
      </c>
      <c r="U144" s="115">
        <v>43163</v>
      </c>
      <c r="V144" s="115">
        <v>69373</v>
      </c>
      <c r="W144" s="115">
        <v>6549</v>
      </c>
      <c r="X144" s="116">
        <v>4922</v>
      </c>
      <c r="Y144" s="1202">
        <v>133126</v>
      </c>
      <c r="Z144" s="138">
        <v>14182</v>
      </c>
      <c r="AA144" s="1409">
        <v>147308</v>
      </c>
      <c r="AB144" s="327">
        <v>8641</v>
      </c>
      <c r="AC144" s="115">
        <v>9575</v>
      </c>
      <c r="AD144" s="115">
        <v>48706</v>
      </c>
      <c r="AE144" s="115">
        <v>2250</v>
      </c>
      <c r="AF144" s="116">
        <v>4013</v>
      </c>
      <c r="AG144" s="153">
        <v>73185</v>
      </c>
      <c r="AH144" s="138">
        <v>20204</v>
      </c>
      <c r="AI144" s="271"/>
      <c r="AJ144" s="114">
        <v>1816</v>
      </c>
      <c r="AK144" s="115">
        <v>369</v>
      </c>
      <c r="AL144" s="115">
        <v>72812</v>
      </c>
      <c r="AM144" s="115">
        <v>791</v>
      </c>
      <c r="AN144" s="116">
        <v>134</v>
      </c>
      <c r="AO144" s="153">
        <v>75922</v>
      </c>
      <c r="AP144" s="282"/>
      <c r="AQ144" s="273"/>
      <c r="AR144" s="328"/>
      <c r="AS144" s="305"/>
      <c r="AT144" s="305"/>
      <c r="AU144" s="305"/>
      <c r="AV144" s="306"/>
      <c r="AW144" s="298"/>
      <c r="AX144" s="282"/>
      <c r="AY144" s="271"/>
      <c r="AZ144" s="304"/>
      <c r="BA144" s="305"/>
      <c r="BB144" s="305"/>
      <c r="BC144" s="305"/>
      <c r="BD144" s="306"/>
      <c r="BE144" s="298"/>
      <c r="BF144" s="282"/>
      <c r="BG144" s="273"/>
      <c r="BH144" s="328"/>
      <c r="BI144" s="305"/>
      <c r="BJ144" s="305"/>
      <c r="BK144" s="305"/>
      <c r="BL144" s="306"/>
      <c r="BM144" s="298"/>
      <c r="BN144" s="282"/>
      <c r="BO144" s="281"/>
    </row>
    <row r="145" spans="1:67" s="6" customFormat="1" ht="31" x14ac:dyDescent="0.35">
      <c r="A145" s="3800"/>
      <c r="B145" s="3829"/>
      <c r="C145" s="242" t="s">
        <v>1521</v>
      </c>
      <c r="D145" s="1911"/>
      <c r="E145" s="1912"/>
      <c r="F145" s="1912"/>
      <c r="G145" s="1912"/>
      <c r="H145" s="1913"/>
      <c r="I145" s="1914"/>
      <c r="J145" s="1915"/>
      <c r="K145" s="1916"/>
      <c r="L145" s="1911">
        <v>39.852459016393439</v>
      </c>
      <c r="M145" s="1912">
        <v>119.74370709382151</v>
      </c>
      <c r="N145" s="1912">
        <v>192.83263009845288</v>
      </c>
      <c r="O145" s="1912">
        <v>32.476190476190474</v>
      </c>
      <c r="P145" s="1913">
        <v>33.094972067039109</v>
      </c>
      <c r="Q145" s="1914">
        <v>116.35776330076004</v>
      </c>
      <c r="R145" s="1915">
        <v>74.894568690095852</v>
      </c>
      <c r="S145" s="1916">
        <v>110.33549883990719</v>
      </c>
      <c r="T145" s="1410">
        <v>35.208494208494209</v>
      </c>
      <c r="U145" s="1411">
        <v>140.59609120521174</v>
      </c>
      <c r="V145" s="1411">
        <v>110.64274322169059</v>
      </c>
      <c r="W145" s="1411">
        <v>37.42285714285714</v>
      </c>
      <c r="X145" s="1412">
        <v>35.666666666666664</v>
      </c>
      <c r="Y145" s="1413">
        <v>88.397078353253647</v>
      </c>
      <c r="Z145" s="1204">
        <v>44.180685358255452</v>
      </c>
      <c r="AA145" s="1414">
        <v>80.628352490421463</v>
      </c>
      <c r="AB145" s="1008"/>
      <c r="AC145" s="948"/>
      <c r="AD145" s="948"/>
      <c r="AE145" s="948"/>
      <c r="AF145" s="949"/>
      <c r="AG145" s="1009"/>
      <c r="AH145" s="988"/>
      <c r="AI145" s="989"/>
      <c r="AJ145" s="947"/>
      <c r="AK145" s="948"/>
      <c r="AL145" s="948"/>
      <c r="AM145" s="948"/>
      <c r="AN145" s="949"/>
      <c r="AO145" s="1009"/>
      <c r="AP145" s="988"/>
      <c r="AQ145" s="1007"/>
      <c r="AR145" s="1008"/>
      <c r="AS145" s="948"/>
      <c r="AT145" s="948"/>
      <c r="AU145" s="948"/>
      <c r="AV145" s="949"/>
      <c r="AW145" s="1009"/>
      <c r="AX145" s="988"/>
      <c r="AY145" s="989"/>
      <c r="AZ145" s="947"/>
      <c r="BA145" s="948"/>
      <c r="BB145" s="948"/>
      <c r="BC145" s="948"/>
      <c r="BD145" s="949"/>
      <c r="BE145" s="1009"/>
      <c r="BF145" s="988"/>
      <c r="BG145" s="1007"/>
      <c r="BH145" s="1008"/>
      <c r="BI145" s="948"/>
      <c r="BJ145" s="948"/>
      <c r="BK145" s="948"/>
      <c r="BL145" s="949"/>
      <c r="BM145" s="1009"/>
      <c r="BN145" s="988"/>
      <c r="BO145" s="1010"/>
    </row>
    <row r="146" spans="1:67" s="6" customFormat="1" ht="24" customHeight="1" x14ac:dyDescent="0.35">
      <c r="A146" s="3800"/>
      <c r="B146" s="3816" t="s">
        <v>1421</v>
      </c>
      <c r="C146" s="425" t="s">
        <v>1520</v>
      </c>
      <c r="D146" s="129"/>
      <c r="E146" s="130"/>
      <c r="F146" s="130"/>
      <c r="G146" s="130"/>
      <c r="H146" s="131"/>
      <c r="I146" s="1909"/>
      <c r="J146" s="159"/>
      <c r="K146" s="1910"/>
      <c r="L146" s="129">
        <v>17774</v>
      </c>
      <c r="M146" s="130">
        <v>121619</v>
      </c>
      <c r="N146" s="130">
        <v>121131</v>
      </c>
      <c r="O146" s="130">
        <v>18441</v>
      </c>
      <c r="P146" s="131">
        <v>23288</v>
      </c>
      <c r="Q146" s="1909">
        <v>302253</v>
      </c>
      <c r="R146" s="159">
        <v>30220</v>
      </c>
      <c r="S146" s="1910">
        <v>332473</v>
      </c>
      <c r="T146" s="114">
        <v>13812</v>
      </c>
      <c r="U146" s="115">
        <v>55816</v>
      </c>
      <c r="V146" s="115">
        <v>119357</v>
      </c>
      <c r="W146" s="115">
        <v>28374</v>
      </c>
      <c r="X146" s="116">
        <v>27028</v>
      </c>
      <c r="Y146" s="1202">
        <v>244387</v>
      </c>
      <c r="Z146" s="138">
        <v>19045</v>
      </c>
      <c r="AA146" s="1409">
        <v>263432</v>
      </c>
      <c r="AB146" s="327">
        <v>10407</v>
      </c>
      <c r="AC146" s="115">
        <v>30604</v>
      </c>
      <c r="AD146" s="115">
        <v>103671</v>
      </c>
      <c r="AE146" s="115">
        <v>16191</v>
      </c>
      <c r="AF146" s="116">
        <v>30408</v>
      </c>
      <c r="AG146" s="153">
        <v>191281</v>
      </c>
      <c r="AH146" s="138">
        <v>41599</v>
      </c>
      <c r="AI146" s="271"/>
      <c r="AJ146" s="114">
        <v>16114</v>
      </c>
      <c r="AK146" s="115">
        <v>15675</v>
      </c>
      <c r="AL146" s="115">
        <v>79841</v>
      </c>
      <c r="AM146" s="115">
        <v>21974</v>
      </c>
      <c r="AN146" s="116">
        <v>31567</v>
      </c>
      <c r="AO146" s="153">
        <v>165171</v>
      </c>
      <c r="AP146" s="282"/>
      <c r="AQ146" s="273"/>
      <c r="AR146" s="328"/>
      <c r="AS146" s="305"/>
      <c r="AT146" s="305"/>
      <c r="AU146" s="305"/>
      <c r="AV146" s="306"/>
      <c r="AW146" s="298"/>
      <c r="AX146" s="282"/>
      <c r="AY146" s="271"/>
      <c r="AZ146" s="304"/>
      <c r="BA146" s="305"/>
      <c r="BB146" s="305"/>
      <c r="BC146" s="305"/>
      <c r="BD146" s="306"/>
      <c r="BE146" s="298"/>
      <c r="BF146" s="282"/>
      <c r="BG146" s="273"/>
      <c r="BH146" s="328"/>
      <c r="BI146" s="305"/>
      <c r="BJ146" s="305"/>
      <c r="BK146" s="305"/>
      <c r="BL146" s="306"/>
      <c r="BM146" s="298"/>
      <c r="BN146" s="282"/>
      <c r="BO146" s="281"/>
    </row>
    <row r="147" spans="1:67" s="6" customFormat="1" ht="31" x14ac:dyDescent="0.35">
      <c r="A147" s="3800"/>
      <c r="B147" s="3817"/>
      <c r="C147" s="419" t="s">
        <v>1522</v>
      </c>
      <c r="D147" s="129"/>
      <c r="E147" s="130"/>
      <c r="F147" s="130"/>
      <c r="G147" s="130"/>
      <c r="H147" s="131"/>
      <c r="I147" s="1909"/>
      <c r="J147" s="159"/>
      <c r="K147" s="1910"/>
      <c r="L147" s="129">
        <v>34.850980392156863</v>
      </c>
      <c r="M147" s="130">
        <v>113.66261682242991</v>
      </c>
      <c r="N147" s="130">
        <v>63.41937172774869</v>
      </c>
      <c r="O147" s="130">
        <v>25.612500000000001</v>
      </c>
      <c r="P147" s="131">
        <v>30.244155844155845</v>
      </c>
      <c r="Q147" s="1909">
        <v>60.693373493975905</v>
      </c>
      <c r="R147" s="159">
        <v>31.479166666666668</v>
      </c>
      <c r="S147" s="1910">
        <v>55.971885521885525</v>
      </c>
      <c r="T147" s="114">
        <v>33.20192307692308</v>
      </c>
      <c r="U147" s="115">
        <v>61.675138121546958</v>
      </c>
      <c r="V147" s="115">
        <v>60.433924050632911</v>
      </c>
      <c r="W147" s="115">
        <v>36.65891472868217</v>
      </c>
      <c r="X147" s="116">
        <v>34.212658227848102</v>
      </c>
      <c r="Y147" s="1202">
        <v>50.285390946502055</v>
      </c>
      <c r="Z147" s="138">
        <v>17.865853658536601</v>
      </c>
      <c r="AA147" s="1415">
        <v>44.453594330070871</v>
      </c>
      <c r="AB147" s="328"/>
      <c r="AC147" s="305"/>
      <c r="AD147" s="305"/>
      <c r="AE147" s="305"/>
      <c r="AF147" s="306"/>
      <c r="AG147" s="298"/>
      <c r="AH147" s="282"/>
      <c r="AI147" s="271"/>
      <c r="AJ147" s="304"/>
      <c r="AK147" s="305"/>
      <c r="AL147" s="305"/>
      <c r="AM147" s="305"/>
      <c r="AN147" s="306"/>
      <c r="AO147" s="298"/>
      <c r="AP147" s="282"/>
      <c r="AQ147" s="273"/>
      <c r="AR147" s="328"/>
      <c r="AS147" s="305"/>
      <c r="AT147" s="305"/>
      <c r="AU147" s="305"/>
      <c r="AV147" s="306"/>
      <c r="AW147" s="298"/>
      <c r="AX147" s="282"/>
      <c r="AY147" s="271"/>
      <c r="AZ147" s="304"/>
      <c r="BA147" s="305"/>
      <c r="BB147" s="305"/>
      <c r="BC147" s="305"/>
      <c r="BD147" s="306"/>
      <c r="BE147" s="298"/>
      <c r="BF147" s="282"/>
      <c r="BG147" s="273"/>
      <c r="BH147" s="328"/>
      <c r="BI147" s="305"/>
      <c r="BJ147" s="305"/>
      <c r="BK147" s="305"/>
      <c r="BL147" s="306"/>
      <c r="BM147" s="298"/>
      <c r="BN147" s="282"/>
      <c r="BO147" s="281"/>
    </row>
    <row r="148" spans="1:67" s="6" customFormat="1" ht="20.149999999999999" customHeight="1" x14ac:dyDescent="0.35">
      <c r="A148" s="3757" t="s">
        <v>1523</v>
      </c>
      <c r="B148" s="3757"/>
      <c r="C148" s="3757"/>
      <c r="D148" s="886"/>
      <c r="E148" s="881"/>
      <c r="F148" s="881"/>
      <c r="G148" s="881"/>
      <c r="H148" s="882"/>
      <c r="I148" s="1203"/>
      <c r="J148" s="1203"/>
      <c r="K148" s="900"/>
      <c r="L148" s="886"/>
      <c r="M148" s="881"/>
      <c r="N148" s="881"/>
      <c r="O148" s="881"/>
      <c r="P148" s="882"/>
      <c r="Q148" s="1203"/>
      <c r="R148" s="1203"/>
      <c r="S148" s="900"/>
      <c r="T148" s="886"/>
      <c r="U148" s="881"/>
      <c r="V148" s="881"/>
      <c r="W148" s="881"/>
      <c r="X148" s="882"/>
      <c r="Y148" s="1203"/>
      <c r="Z148" s="888"/>
      <c r="AA148" s="900"/>
      <c r="AB148" s="880"/>
      <c r="AC148" s="881"/>
      <c r="AD148" s="881"/>
      <c r="AE148" s="881"/>
      <c r="AF148" s="882"/>
      <c r="AG148" s="883"/>
      <c r="AH148" s="888"/>
      <c r="AI148" s="885"/>
      <c r="AJ148" s="886"/>
      <c r="AK148" s="881"/>
      <c r="AL148" s="881"/>
      <c r="AM148" s="881"/>
      <c r="AN148" s="882"/>
      <c r="AO148" s="883"/>
      <c r="AP148" s="884"/>
      <c r="AQ148" s="879"/>
      <c r="AR148" s="880"/>
      <c r="AS148" s="881"/>
      <c r="AT148" s="881"/>
      <c r="AU148" s="881"/>
      <c r="AV148" s="882"/>
      <c r="AW148" s="883"/>
      <c r="AX148" s="884"/>
      <c r="AY148" s="885"/>
      <c r="AZ148" s="886"/>
      <c r="BA148" s="881"/>
      <c r="BB148" s="881"/>
      <c r="BC148" s="881"/>
      <c r="BD148" s="882"/>
      <c r="BE148" s="883"/>
      <c r="BF148" s="884"/>
      <c r="BG148" s="879"/>
      <c r="BH148" s="880"/>
      <c r="BI148" s="881"/>
      <c r="BJ148" s="881"/>
      <c r="BK148" s="881"/>
      <c r="BL148" s="882"/>
      <c r="BM148" s="883"/>
      <c r="BN148" s="884"/>
      <c r="BO148" s="887"/>
    </row>
    <row r="149" spans="1:67" s="6" customFormat="1" ht="15.65" customHeight="1" x14ac:dyDescent="0.35">
      <c r="A149" s="3830" t="s">
        <v>1511</v>
      </c>
      <c r="B149" s="3816" t="s">
        <v>1432</v>
      </c>
      <c r="C149" s="425" t="s">
        <v>1520</v>
      </c>
      <c r="D149" s="114"/>
      <c r="E149" s="115"/>
      <c r="F149" s="130"/>
      <c r="G149" s="115"/>
      <c r="H149" s="116"/>
      <c r="I149" s="1202"/>
      <c r="J149" s="131"/>
      <c r="K149" s="283"/>
      <c r="L149" s="114">
        <v>20</v>
      </c>
      <c r="M149" s="115">
        <v>130364</v>
      </c>
      <c r="N149" s="130">
        <v>183207</v>
      </c>
      <c r="O149" s="115">
        <v>15866</v>
      </c>
      <c r="P149" s="116">
        <v>16812</v>
      </c>
      <c r="Q149" s="1202">
        <v>346269</v>
      </c>
      <c r="R149" s="131">
        <v>44871</v>
      </c>
      <c r="S149" s="283">
        <v>391140</v>
      </c>
      <c r="T149" s="114">
        <v>10</v>
      </c>
      <c r="U149" s="115">
        <v>73635</v>
      </c>
      <c r="V149" s="130">
        <v>142811</v>
      </c>
      <c r="W149" s="115">
        <v>26196</v>
      </c>
      <c r="X149" s="116">
        <v>16545</v>
      </c>
      <c r="Y149" s="1202">
        <v>259197</v>
      </c>
      <c r="Z149" s="116">
        <v>21946</v>
      </c>
      <c r="AA149" s="273"/>
      <c r="AB149" s="327">
        <v>9</v>
      </c>
      <c r="AC149" s="115">
        <v>24927</v>
      </c>
      <c r="AD149" s="115">
        <v>116969</v>
      </c>
      <c r="AE149" s="115">
        <v>14037</v>
      </c>
      <c r="AF149" s="116">
        <v>23090</v>
      </c>
      <c r="AG149" s="153">
        <v>179032</v>
      </c>
      <c r="AH149" s="116">
        <v>26876</v>
      </c>
      <c r="AI149" s="271"/>
      <c r="AJ149" s="114">
        <v>4</v>
      </c>
      <c r="AK149" s="115">
        <v>9468</v>
      </c>
      <c r="AL149" s="115">
        <v>125823</v>
      </c>
      <c r="AM149" s="115">
        <v>16127</v>
      </c>
      <c r="AN149" s="116">
        <v>24622</v>
      </c>
      <c r="AO149" s="153">
        <v>176044</v>
      </c>
      <c r="AP149" s="306"/>
      <c r="AQ149" s="273"/>
      <c r="AR149" s="328"/>
      <c r="AS149" s="305"/>
      <c r="AT149" s="305"/>
      <c r="AU149" s="305"/>
      <c r="AV149" s="306"/>
      <c r="AW149" s="298"/>
      <c r="AX149" s="306"/>
      <c r="AY149" s="1487"/>
      <c r="AZ149" s="304"/>
      <c r="BA149" s="305"/>
      <c r="BB149" s="305"/>
      <c r="BC149" s="305"/>
      <c r="BD149" s="306"/>
      <c r="BE149" s="298"/>
      <c r="BF149" s="306"/>
      <c r="BG149" s="396"/>
      <c r="BH149" s="328"/>
      <c r="BI149" s="305"/>
      <c r="BJ149" s="305"/>
      <c r="BK149" s="305"/>
      <c r="BL149" s="306"/>
      <c r="BM149" s="298"/>
      <c r="BN149" s="306"/>
      <c r="BO149" s="397"/>
    </row>
    <row r="150" spans="1:67" s="6" customFormat="1" ht="17.149999999999999" customHeight="1" x14ac:dyDescent="0.35">
      <c r="A150" s="3800"/>
      <c r="B150" s="3817"/>
      <c r="C150" s="419" t="s">
        <v>1524</v>
      </c>
      <c r="D150" s="114"/>
      <c r="E150" s="115"/>
      <c r="F150" s="115"/>
      <c r="G150" s="115"/>
      <c r="H150" s="116"/>
      <c r="I150" s="1202"/>
      <c r="J150" s="131"/>
      <c r="K150" s="283"/>
      <c r="L150" s="114">
        <v>5</v>
      </c>
      <c r="M150" s="115">
        <v>172.7819748177601</v>
      </c>
      <c r="N150" s="115">
        <v>101.72985979362362</v>
      </c>
      <c r="O150" s="115">
        <v>23.760389367278172</v>
      </c>
      <c r="P150" s="116">
        <v>26.82409254088552</v>
      </c>
      <c r="Q150" s="1202">
        <v>89.848595584578447</v>
      </c>
      <c r="R150" s="131">
        <v>45.833503575076605</v>
      </c>
      <c r="S150" s="283">
        <v>80.9324941805328</v>
      </c>
      <c r="T150" s="114">
        <v>2.5</v>
      </c>
      <c r="U150" s="115">
        <v>118.30499397509708</v>
      </c>
      <c r="V150" s="115">
        <v>81.335168485999048</v>
      </c>
      <c r="W150" s="115">
        <v>39.132578115274498</v>
      </c>
      <c r="X150" s="116">
        <v>26.241078509119745</v>
      </c>
      <c r="Y150" s="1202">
        <v>70.392522518444764</v>
      </c>
      <c r="Z150" s="116">
        <v>21.452590420332399</v>
      </c>
      <c r="AA150" s="1168"/>
      <c r="AB150" s="328"/>
      <c r="AC150" s="305"/>
      <c r="AD150" s="305"/>
      <c r="AE150" s="305"/>
      <c r="AF150" s="306"/>
      <c r="AG150" s="298"/>
      <c r="AH150" s="306"/>
      <c r="AI150" s="271"/>
      <c r="AJ150" s="304"/>
      <c r="AK150" s="305"/>
      <c r="AL150" s="305"/>
      <c r="AM150" s="305"/>
      <c r="AN150" s="306"/>
      <c r="AO150" s="298"/>
      <c r="AP150" s="306"/>
      <c r="AQ150" s="273"/>
      <c r="AR150" s="328"/>
      <c r="AS150" s="305"/>
      <c r="AT150" s="305"/>
      <c r="AU150" s="305"/>
      <c r="AV150" s="306"/>
      <c r="AW150" s="298"/>
      <c r="AX150" s="306"/>
      <c r="AY150" s="1487"/>
      <c r="AZ150" s="304"/>
      <c r="BA150" s="305"/>
      <c r="BB150" s="305"/>
      <c r="BC150" s="305"/>
      <c r="BD150" s="306"/>
      <c r="BE150" s="298"/>
      <c r="BF150" s="306"/>
      <c r="BG150" s="396"/>
      <c r="BH150" s="328"/>
      <c r="BI150" s="305"/>
      <c r="BJ150" s="305"/>
      <c r="BK150" s="305"/>
      <c r="BL150" s="306"/>
      <c r="BM150" s="298"/>
      <c r="BN150" s="306"/>
      <c r="BO150" s="397"/>
    </row>
    <row r="151" spans="1:67" s="6" customFormat="1" ht="20.149999999999999" customHeight="1" x14ac:dyDescent="0.35">
      <c r="A151" s="3800"/>
      <c r="B151" s="3829" t="s">
        <v>1434</v>
      </c>
      <c r="C151" s="242" t="s">
        <v>1520</v>
      </c>
      <c r="D151" s="1014"/>
      <c r="E151" s="973"/>
      <c r="F151" s="973"/>
      <c r="G151" s="973"/>
      <c r="H151" s="1012"/>
      <c r="I151" s="1205"/>
      <c r="J151" s="1900"/>
      <c r="K151" s="1901"/>
      <c r="L151" s="1014">
        <v>23051</v>
      </c>
      <c r="M151" s="973">
        <v>37008</v>
      </c>
      <c r="N151" s="973">
        <v>69149</v>
      </c>
      <c r="O151" s="973">
        <v>7321</v>
      </c>
      <c r="P151" s="1012">
        <v>11105</v>
      </c>
      <c r="Q151" s="1205">
        <v>147634</v>
      </c>
      <c r="R151" s="1900">
        <v>7659</v>
      </c>
      <c r="S151" s="1901">
        <v>155293</v>
      </c>
      <c r="T151" s="1014">
        <v>17939</v>
      </c>
      <c r="U151" s="973">
        <v>21053</v>
      </c>
      <c r="V151" s="973">
        <v>42261</v>
      </c>
      <c r="W151" s="973">
        <v>7256</v>
      </c>
      <c r="X151" s="1012">
        <v>13483</v>
      </c>
      <c r="Y151" s="1205">
        <v>101992</v>
      </c>
      <c r="Z151" s="976">
        <v>10462</v>
      </c>
      <c r="AA151" s="978"/>
      <c r="AB151" s="1011">
        <v>15840</v>
      </c>
      <c r="AC151" s="973">
        <v>13039</v>
      </c>
      <c r="AD151" s="973">
        <v>31958</v>
      </c>
      <c r="AE151" s="973">
        <v>4024</v>
      </c>
      <c r="AF151" s="1012">
        <v>9000</v>
      </c>
      <c r="AG151" s="975">
        <v>73861</v>
      </c>
      <c r="AH151" s="976">
        <v>31728</v>
      </c>
      <c r="AI151" s="1013"/>
      <c r="AJ151" s="1014">
        <v>15227</v>
      </c>
      <c r="AK151" s="973">
        <v>4713</v>
      </c>
      <c r="AL151" s="973">
        <v>24468</v>
      </c>
      <c r="AM151" s="973">
        <v>5289</v>
      </c>
      <c r="AN151" s="1012">
        <v>6936</v>
      </c>
      <c r="AO151" s="975">
        <v>56633</v>
      </c>
      <c r="AP151" s="1015"/>
      <c r="AQ151" s="978"/>
      <c r="AR151" s="1016"/>
      <c r="AS151" s="1017"/>
      <c r="AT151" s="1017"/>
      <c r="AU151" s="1017"/>
      <c r="AV151" s="1018"/>
      <c r="AW151" s="1019"/>
      <c r="AX151" s="1015"/>
      <c r="AY151" s="1013"/>
      <c r="AZ151" s="1020"/>
      <c r="BA151" s="1017"/>
      <c r="BB151" s="1017"/>
      <c r="BC151" s="1017"/>
      <c r="BD151" s="1018"/>
      <c r="BE151" s="1019"/>
      <c r="BF151" s="1015"/>
      <c r="BG151" s="978"/>
      <c r="BH151" s="1016"/>
      <c r="BI151" s="1017"/>
      <c r="BJ151" s="1017"/>
      <c r="BK151" s="1017"/>
      <c r="BL151" s="1018"/>
      <c r="BM151" s="1019"/>
      <c r="BN151" s="1015"/>
      <c r="BO151" s="1021"/>
    </row>
    <row r="152" spans="1:67" s="6" customFormat="1" ht="38.15" customHeight="1" x14ac:dyDescent="0.35">
      <c r="A152" s="3800"/>
      <c r="B152" s="3829"/>
      <c r="C152" s="242" t="s">
        <v>1525</v>
      </c>
      <c r="D152" s="1410"/>
      <c r="E152" s="1411"/>
      <c r="F152" s="1411"/>
      <c r="G152" s="1411"/>
      <c r="H152" s="1412"/>
      <c r="I152" s="1413"/>
      <c r="J152" s="1915"/>
      <c r="K152" s="1917"/>
      <c r="L152" s="1410">
        <v>38.536082474226809</v>
      </c>
      <c r="M152" s="1411">
        <v>68.575663990117363</v>
      </c>
      <c r="N152" s="1411">
        <v>99.854151624548734</v>
      </c>
      <c r="O152" s="1411">
        <v>32.829596412556057</v>
      </c>
      <c r="P152" s="1412">
        <v>45.419222903885483</v>
      </c>
      <c r="Q152" s="1413">
        <v>64.249220279973898</v>
      </c>
      <c r="R152" s="1915">
        <v>23.859813084112151</v>
      </c>
      <c r="S152" s="1917">
        <v>59.298542608031575</v>
      </c>
      <c r="T152" s="1410">
        <v>36.57288481141692</v>
      </c>
      <c r="U152" s="1411">
        <v>46.009105809506465</v>
      </c>
      <c r="V152" s="1411">
        <v>63.336080929186963</v>
      </c>
      <c r="W152" s="1411">
        <v>33.972688255950054</v>
      </c>
      <c r="X152" s="1412">
        <v>52.943717277486911</v>
      </c>
      <c r="Y152" s="1413">
        <v>48.950285965684117</v>
      </c>
      <c r="Z152" s="1204">
        <v>31.7030303030303</v>
      </c>
      <c r="AA152" s="1169"/>
      <c r="AB152" s="1008"/>
      <c r="AC152" s="948"/>
      <c r="AD152" s="948"/>
      <c r="AE152" s="948"/>
      <c r="AF152" s="949"/>
      <c r="AG152" s="1009"/>
      <c r="AH152" s="988"/>
      <c r="AI152" s="989"/>
      <c r="AJ152" s="947"/>
      <c r="AK152" s="948"/>
      <c r="AL152" s="948"/>
      <c r="AM152" s="948"/>
      <c r="AN152" s="949"/>
      <c r="AO152" s="1009"/>
      <c r="AP152" s="988"/>
      <c r="AQ152" s="1007"/>
      <c r="AR152" s="1008"/>
      <c r="AS152" s="948"/>
      <c r="AT152" s="948"/>
      <c r="AU152" s="948"/>
      <c r="AV152" s="949"/>
      <c r="AW152" s="1009"/>
      <c r="AX152" s="988"/>
      <c r="AY152" s="989"/>
      <c r="AZ152" s="947"/>
      <c r="BA152" s="948"/>
      <c r="BB152" s="948"/>
      <c r="BC152" s="948"/>
      <c r="BD152" s="949"/>
      <c r="BE152" s="1009"/>
      <c r="BF152" s="988"/>
      <c r="BG152" s="1007"/>
      <c r="BH152" s="1008"/>
      <c r="BI152" s="948"/>
      <c r="BJ152" s="948"/>
      <c r="BK152" s="948"/>
      <c r="BL152" s="949"/>
      <c r="BM152" s="1009"/>
      <c r="BN152" s="988"/>
      <c r="BO152" s="1010"/>
    </row>
    <row r="153" spans="1:67" s="6" customFormat="1" ht="15.65" customHeight="1" x14ac:dyDescent="0.35">
      <c r="A153" s="3800"/>
      <c r="B153" s="3816" t="s">
        <v>1436</v>
      </c>
      <c r="C153" s="425" t="s">
        <v>1520</v>
      </c>
      <c r="D153" s="114"/>
      <c r="E153" s="115"/>
      <c r="F153" s="115"/>
      <c r="G153" s="115"/>
      <c r="H153" s="116"/>
      <c r="I153" s="1202"/>
      <c r="J153" s="159"/>
      <c r="K153" s="283"/>
      <c r="L153" s="114">
        <v>6858</v>
      </c>
      <c r="M153" s="115">
        <v>6575</v>
      </c>
      <c r="N153" s="115">
        <v>5879</v>
      </c>
      <c r="O153" s="115">
        <v>2074</v>
      </c>
      <c r="P153" s="116">
        <v>1295</v>
      </c>
      <c r="Q153" s="1202">
        <v>22681</v>
      </c>
      <c r="R153" s="159">
        <v>1132</v>
      </c>
      <c r="S153" s="283">
        <v>23813</v>
      </c>
      <c r="T153" s="114">
        <v>4982</v>
      </c>
      <c r="U153" s="115">
        <v>4291</v>
      </c>
      <c r="V153" s="115">
        <v>3658</v>
      </c>
      <c r="W153" s="115">
        <v>1471</v>
      </c>
      <c r="X153" s="116">
        <v>1922</v>
      </c>
      <c r="Y153" s="1202">
        <v>16324</v>
      </c>
      <c r="Z153" s="138">
        <v>828</v>
      </c>
      <c r="AA153" s="273"/>
      <c r="AB153" s="327">
        <v>3199</v>
      </c>
      <c r="AC153" s="115">
        <v>2213</v>
      </c>
      <c r="AD153" s="115">
        <v>3450</v>
      </c>
      <c r="AE153" s="115">
        <v>380</v>
      </c>
      <c r="AF153" s="116">
        <v>2331</v>
      </c>
      <c r="AG153" s="153">
        <v>11573</v>
      </c>
      <c r="AH153" s="138">
        <v>3199</v>
      </c>
      <c r="AI153" s="271"/>
      <c r="AJ153" s="114">
        <v>2665</v>
      </c>
      <c r="AK153" s="115">
        <v>1038</v>
      </c>
      <c r="AL153" s="115">
        <v>2346</v>
      </c>
      <c r="AM153" s="115">
        <v>1348</v>
      </c>
      <c r="AN153" s="116">
        <v>143</v>
      </c>
      <c r="AO153" s="153">
        <v>7540</v>
      </c>
      <c r="AP153" s="282"/>
      <c r="AQ153" s="273"/>
      <c r="AR153" s="328"/>
      <c r="AS153" s="305"/>
      <c r="AT153" s="305"/>
      <c r="AU153" s="305"/>
      <c r="AV153" s="306"/>
      <c r="AW153" s="298"/>
      <c r="AX153" s="282"/>
      <c r="AY153" s="271"/>
      <c r="AZ153" s="304"/>
      <c r="BA153" s="305"/>
      <c r="BB153" s="305"/>
      <c r="BC153" s="305"/>
      <c r="BD153" s="306"/>
      <c r="BE153" s="298"/>
      <c r="BF153" s="282"/>
      <c r="BG153" s="273"/>
      <c r="BH153" s="328"/>
      <c r="BI153" s="305"/>
      <c r="BJ153" s="305"/>
      <c r="BK153" s="305"/>
      <c r="BL153" s="306"/>
      <c r="BM153" s="298"/>
      <c r="BN153" s="282"/>
      <c r="BO153" s="281"/>
    </row>
    <row r="154" spans="1:67" s="6" customFormat="1" x14ac:dyDescent="0.35">
      <c r="A154" s="3800"/>
      <c r="B154" s="3817"/>
      <c r="C154" s="419" t="s">
        <v>1526</v>
      </c>
      <c r="D154" s="114"/>
      <c r="E154" s="115"/>
      <c r="F154" s="115"/>
      <c r="G154" s="115"/>
      <c r="H154" s="116"/>
      <c r="I154" s="1202"/>
      <c r="J154" s="159"/>
      <c r="K154" s="283"/>
      <c r="L154" s="114">
        <v>38.7822808671065</v>
      </c>
      <c r="M154" s="115">
        <v>87.375415282392026</v>
      </c>
      <c r="N154" s="115">
        <v>73.949685534591197</v>
      </c>
      <c r="O154" s="115">
        <v>60.702439024390252</v>
      </c>
      <c r="P154" s="116">
        <v>37.536231884057969</v>
      </c>
      <c r="Q154" s="1202">
        <v>56.667083073079318</v>
      </c>
      <c r="R154" s="159">
        <v>30.594594594594593</v>
      </c>
      <c r="S154" s="283">
        <v>54.460834762721547</v>
      </c>
      <c r="T154" s="114">
        <v>32.686714051394205</v>
      </c>
      <c r="U154" s="115">
        <v>57.791245791245792</v>
      </c>
      <c r="V154" s="115">
        <v>46.012578616352201</v>
      </c>
      <c r="W154" s="115">
        <v>46.946808510638299</v>
      </c>
      <c r="X154" s="116">
        <v>54.396226415094333</v>
      </c>
      <c r="Y154" s="1202">
        <v>43.783638801966923</v>
      </c>
      <c r="Z154" s="138">
        <v>24.352941176470601</v>
      </c>
      <c r="AA154" s="1168"/>
      <c r="AB154" s="328"/>
      <c r="AC154" s="305"/>
      <c r="AD154" s="305"/>
      <c r="AE154" s="305"/>
      <c r="AF154" s="306"/>
      <c r="AG154" s="298"/>
      <c r="AH154" s="282"/>
      <c r="AI154" s="271"/>
      <c r="AJ154" s="304"/>
      <c r="AK154" s="305"/>
      <c r="AL154" s="305"/>
      <c r="AM154" s="305"/>
      <c r="AN154" s="306"/>
      <c r="AO154" s="298"/>
      <c r="AP154" s="282"/>
      <c r="AQ154" s="273"/>
      <c r="AR154" s="328"/>
      <c r="AS154" s="305"/>
      <c r="AT154" s="305"/>
      <c r="AU154" s="305"/>
      <c r="AV154" s="306"/>
      <c r="AW154" s="298"/>
      <c r="AX154" s="282"/>
      <c r="AY154" s="271"/>
      <c r="AZ154" s="304"/>
      <c r="BA154" s="305"/>
      <c r="BB154" s="305"/>
      <c r="BC154" s="305"/>
      <c r="BD154" s="306"/>
      <c r="BE154" s="298"/>
      <c r="BF154" s="282"/>
      <c r="BG154" s="273"/>
      <c r="BH154" s="328"/>
      <c r="BI154" s="305"/>
      <c r="BJ154" s="305"/>
      <c r="BK154" s="305"/>
      <c r="BL154" s="306"/>
      <c r="BM154" s="298"/>
      <c r="BN154" s="282"/>
      <c r="BO154" s="281"/>
    </row>
    <row r="155" spans="1:67" s="434" customFormat="1" x14ac:dyDescent="0.35">
      <c r="A155" s="3741" t="s">
        <v>1533</v>
      </c>
      <c r="B155" s="3741"/>
      <c r="C155" s="3741"/>
      <c r="D155" s="111"/>
      <c r="E155" s="112"/>
      <c r="F155" s="112"/>
      <c r="G155" s="112"/>
      <c r="H155" s="113"/>
      <c r="I155" s="735"/>
      <c r="J155" s="113"/>
      <c r="K155" s="145"/>
      <c r="L155" s="111"/>
      <c r="M155" s="112"/>
      <c r="N155" s="112"/>
      <c r="O155" s="112"/>
      <c r="P155" s="113"/>
      <c r="Q155" s="735"/>
      <c r="R155" s="113"/>
      <c r="S155" s="145"/>
      <c r="T155" s="111"/>
      <c r="U155" s="112"/>
      <c r="V155" s="112"/>
      <c r="W155" s="112"/>
      <c r="X155" s="113"/>
      <c r="Y155" s="735"/>
      <c r="Z155" s="137"/>
      <c r="AA155" s="145"/>
      <c r="AB155" s="251"/>
      <c r="AC155" s="112"/>
      <c r="AD155" s="112"/>
      <c r="AE155" s="112"/>
      <c r="AF155" s="113"/>
      <c r="AG155" s="152"/>
      <c r="AH155" s="137"/>
      <c r="AI155" s="217"/>
      <c r="AJ155" s="111"/>
      <c r="AK155" s="112"/>
      <c r="AL155" s="112"/>
      <c r="AM155" s="112"/>
      <c r="AN155" s="113"/>
      <c r="AO155" s="152"/>
      <c r="AP155" s="137"/>
      <c r="AQ155" s="145"/>
      <c r="AR155" s="251"/>
      <c r="AS155" s="112"/>
      <c r="AT155" s="112"/>
      <c r="AU155" s="112"/>
      <c r="AV155" s="113"/>
      <c r="AW155" s="152"/>
      <c r="AX155" s="137"/>
      <c r="AY155" s="217"/>
      <c r="AZ155" s="111"/>
      <c r="BA155" s="112"/>
      <c r="BB155" s="112"/>
      <c r="BC155" s="112"/>
      <c r="BD155" s="113"/>
      <c r="BE155" s="152"/>
      <c r="BF155" s="137"/>
      <c r="BG155" s="145"/>
      <c r="BH155" s="251"/>
      <c r="BI155" s="112"/>
      <c r="BJ155" s="112"/>
      <c r="BK155" s="112"/>
      <c r="BL155" s="113"/>
      <c r="BM155" s="152"/>
      <c r="BN155" s="137"/>
      <c r="BO155" s="53"/>
    </row>
    <row r="156" spans="1:67" s="389" customFormat="1" ht="17.5" x14ac:dyDescent="0.35">
      <c r="A156" s="2179" t="s">
        <v>1534</v>
      </c>
      <c r="B156" s="58" t="s">
        <v>1535</v>
      </c>
      <c r="C156" s="58" t="s">
        <v>1425</v>
      </c>
      <c r="D156" s="321"/>
      <c r="E156" s="322"/>
      <c r="F156" s="322"/>
      <c r="G156" s="322"/>
      <c r="H156" s="261"/>
      <c r="I156" s="2036"/>
      <c r="J156" s="261"/>
      <c r="K156" s="273"/>
      <c r="L156" s="321">
        <v>0.99464524765729589</v>
      </c>
      <c r="M156" s="322">
        <v>0.93469041560644617</v>
      </c>
      <c r="N156" s="322">
        <v>0.93480934809348093</v>
      </c>
      <c r="O156" s="322">
        <v>0.9263157894736842</v>
      </c>
      <c r="P156" s="261">
        <v>1.0024038461538463</v>
      </c>
      <c r="Q156" s="2036">
        <v>0.95026437541308661</v>
      </c>
      <c r="R156" s="261">
        <v>1</v>
      </c>
      <c r="S156" s="273"/>
      <c r="T156" s="538"/>
      <c r="U156" s="337"/>
      <c r="V156" s="337"/>
      <c r="W156" s="337"/>
      <c r="X156" s="338"/>
      <c r="Y156" s="459"/>
      <c r="Z156" s="1206">
        <v>0.2487382840663302</v>
      </c>
      <c r="AA156" s="273"/>
      <c r="AB156" s="459"/>
      <c r="AC156" s="337"/>
      <c r="AD156" s="337"/>
      <c r="AE156" s="337"/>
      <c r="AF156" s="338"/>
      <c r="AG156" s="819"/>
      <c r="AH156" s="205">
        <v>0.24931870026054492</v>
      </c>
      <c r="AI156" s="271"/>
      <c r="AJ156" s="203">
        <v>0.93333333333333335</v>
      </c>
      <c r="AK156" s="204">
        <v>0.39</v>
      </c>
      <c r="AL156" s="204">
        <v>0.84244235695986336</v>
      </c>
      <c r="AM156" s="204">
        <v>0.87394957983193278</v>
      </c>
      <c r="AN156" s="205">
        <v>0.85667396061269152</v>
      </c>
      <c r="AO156" s="212">
        <v>0.78</v>
      </c>
      <c r="AP156" s="205">
        <v>0.22</v>
      </c>
      <c r="AQ156" s="273"/>
      <c r="AR156" s="328"/>
      <c r="AS156" s="305"/>
      <c r="AT156" s="305"/>
      <c r="AU156" s="305"/>
      <c r="AV156" s="306"/>
      <c r="AW156" s="212">
        <v>0.33374025730115509</v>
      </c>
      <c r="AX156" s="205">
        <v>0.22</v>
      </c>
      <c r="AY156" s="271"/>
      <c r="AZ156" s="304"/>
      <c r="BA156" s="305"/>
      <c r="BB156" s="305"/>
      <c r="BC156" s="305"/>
      <c r="BD156" s="306"/>
      <c r="BE156" s="212">
        <v>0.34385998746444241</v>
      </c>
      <c r="BF156" s="205">
        <v>0.21</v>
      </c>
      <c r="BG156" s="273"/>
      <c r="BH156" s="328"/>
      <c r="BI156" s="305"/>
      <c r="BJ156" s="305"/>
      <c r="BK156" s="305"/>
      <c r="BL156" s="306"/>
      <c r="BM156" s="212">
        <v>0.33147332354380815</v>
      </c>
      <c r="BN156" s="205">
        <v>0.2</v>
      </c>
      <c r="BO156" s="281"/>
    </row>
    <row r="157" spans="1:67" ht="30" customHeight="1" x14ac:dyDescent="0.35">
      <c r="A157" s="3814" t="s">
        <v>1536</v>
      </c>
      <c r="B157" s="3814"/>
      <c r="C157" s="3814"/>
      <c r="D157" s="872"/>
      <c r="E157" s="873"/>
      <c r="F157" s="873"/>
      <c r="G157" s="873"/>
      <c r="H157" s="874"/>
      <c r="I157" s="889"/>
      <c r="J157" s="874"/>
      <c r="K157" s="890"/>
      <c r="L157" s="872"/>
      <c r="M157" s="873"/>
      <c r="N157" s="873"/>
      <c r="O157" s="873"/>
      <c r="P157" s="874"/>
      <c r="Q157" s="889"/>
      <c r="R157" s="874"/>
      <c r="S157" s="890"/>
      <c r="T157" s="872"/>
      <c r="U157" s="873"/>
      <c r="V157" s="873"/>
      <c r="W157" s="873"/>
      <c r="X157" s="874"/>
      <c r="Y157" s="889"/>
      <c r="Z157" s="874"/>
      <c r="AA157" s="890"/>
      <c r="AB157" s="889"/>
      <c r="AC157" s="873"/>
      <c r="AD157" s="873"/>
      <c r="AE157" s="873"/>
      <c r="AF157" s="874"/>
      <c r="AG157" s="875"/>
      <c r="AH157" s="874"/>
      <c r="AI157" s="891"/>
      <c r="AJ157" s="872"/>
      <c r="AK157" s="873"/>
      <c r="AL157" s="873"/>
      <c r="AM157" s="873"/>
      <c r="AN157" s="874"/>
      <c r="AO157" s="875"/>
      <c r="AP157" s="874"/>
      <c r="AQ157" s="890"/>
      <c r="AR157" s="892"/>
      <c r="AS157" s="864"/>
      <c r="AT157" s="864"/>
      <c r="AU157" s="864"/>
      <c r="AV157" s="865"/>
      <c r="AW157" s="875"/>
      <c r="AX157" s="874"/>
      <c r="AY157" s="891"/>
      <c r="AZ157" s="863"/>
      <c r="BA157" s="864"/>
      <c r="BB157" s="864"/>
      <c r="BC157" s="864"/>
      <c r="BD157" s="865"/>
      <c r="BE157" s="875"/>
      <c r="BF157" s="874"/>
      <c r="BG157" s="890"/>
      <c r="BH157" s="892"/>
      <c r="BI157" s="864"/>
      <c r="BJ157" s="864"/>
      <c r="BK157" s="864"/>
      <c r="BL157" s="865"/>
      <c r="BM157" s="875"/>
      <c r="BN157" s="874"/>
      <c r="BO157" s="893"/>
    </row>
    <row r="158" spans="1:67" ht="40" customHeight="1" x14ac:dyDescent="0.35">
      <c r="A158" s="3800" t="s">
        <v>1534</v>
      </c>
      <c r="B158" s="58" t="s">
        <v>1418</v>
      </c>
      <c r="C158" s="58" t="s">
        <v>1537</v>
      </c>
      <c r="D158" s="321"/>
      <c r="E158" s="322"/>
      <c r="F158" s="322"/>
      <c r="G158" s="322"/>
      <c r="H158" s="261"/>
      <c r="I158" s="330"/>
      <c r="J158" s="261"/>
      <c r="K158" s="273"/>
      <c r="L158" s="321">
        <v>0.36947791164658633</v>
      </c>
      <c r="M158" s="322">
        <v>0.22646310432569974</v>
      </c>
      <c r="N158" s="322">
        <v>0.1984419844198442</v>
      </c>
      <c r="O158" s="322">
        <v>0.12631578947368421</v>
      </c>
      <c r="P158" s="261">
        <v>0.15625</v>
      </c>
      <c r="Q158" s="330">
        <v>0.20902181097157965</v>
      </c>
      <c r="R158" s="261">
        <v>0.3147289862256672</v>
      </c>
      <c r="S158" s="273"/>
      <c r="T158" s="538"/>
      <c r="U158" s="337"/>
      <c r="V158" s="337"/>
      <c r="W158" s="337"/>
      <c r="X158" s="338"/>
      <c r="Y158" s="459"/>
      <c r="Z158" s="1206">
        <v>0.28405797101449276</v>
      </c>
      <c r="AA158" s="273"/>
      <c r="AB158" s="459"/>
      <c r="AC158" s="337"/>
      <c r="AD158" s="337"/>
      <c r="AE158" s="337"/>
      <c r="AF158" s="338"/>
      <c r="AG158" s="819"/>
      <c r="AH158" s="338"/>
      <c r="AI158" s="271"/>
      <c r="AJ158" s="538"/>
      <c r="AK158" s="337"/>
      <c r="AL158" s="337"/>
      <c r="AM158" s="337"/>
      <c r="AN158" s="338"/>
      <c r="AO158" s="819"/>
      <c r="AP158" s="338"/>
      <c r="AQ158" s="273"/>
      <c r="AR158" s="328"/>
      <c r="AS158" s="305"/>
      <c r="AT158" s="305"/>
      <c r="AU158" s="305"/>
      <c r="AV158" s="306"/>
      <c r="AW158" s="819"/>
      <c r="AX158" s="338"/>
      <c r="AY158" s="271"/>
      <c r="AZ158" s="304"/>
      <c r="BA158" s="305"/>
      <c r="BB158" s="305"/>
      <c r="BC158" s="305"/>
      <c r="BD158" s="306"/>
      <c r="BE158" s="819"/>
      <c r="BF158" s="338"/>
      <c r="BG158" s="273"/>
      <c r="BH158" s="328"/>
      <c r="BI158" s="305"/>
      <c r="BJ158" s="305"/>
      <c r="BK158" s="305"/>
      <c r="BL158" s="306"/>
      <c r="BM158" s="819"/>
      <c r="BN158" s="338"/>
      <c r="BO158" s="281"/>
    </row>
    <row r="159" spans="1:67" ht="27" customHeight="1" x14ac:dyDescent="0.35">
      <c r="A159" s="3800"/>
      <c r="B159" s="58" t="s">
        <v>1421</v>
      </c>
      <c r="C159" s="58" t="s">
        <v>1538</v>
      </c>
      <c r="D159" s="321"/>
      <c r="E159" s="322"/>
      <c r="F159" s="322"/>
      <c r="G159" s="322"/>
      <c r="H159" s="261"/>
      <c r="I159" s="330"/>
      <c r="J159" s="261"/>
      <c r="K159" s="273"/>
      <c r="L159" s="321">
        <v>0.62516733601070951</v>
      </c>
      <c r="M159" s="322">
        <v>0.70822731128074634</v>
      </c>
      <c r="N159" s="322">
        <v>0.73636736367363675</v>
      </c>
      <c r="O159" s="322">
        <v>0.8</v>
      </c>
      <c r="P159" s="261">
        <v>0.84615384615384615</v>
      </c>
      <c r="Q159" s="330">
        <v>0.74124256444150693</v>
      </c>
      <c r="R159" s="261">
        <v>0.68527101377433286</v>
      </c>
      <c r="S159" s="273"/>
      <c r="T159" s="538"/>
      <c r="U159" s="337"/>
      <c r="V159" s="337"/>
      <c r="W159" s="337"/>
      <c r="X159" s="338"/>
      <c r="Y159" s="459"/>
      <c r="Z159" s="1206">
        <v>0.71594202898550729</v>
      </c>
      <c r="AA159" s="273"/>
      <c r="AB159" s="459"/>
      <c r="AC159" s="337"/>
      <c r="AD159" s="337"/>
      <c r="AE159" s="337"/>
      <c r="AF159" s="338"/>
      <c r="AG159" s="819"/>
      <c r="AH159" s="338"/>
      <c r="AI159" s="271"/>
      <c r="AJ159" s="538"/>
      <c r="AK159" s="337"/>
      <c r="AL159" s="337"/>
      <c r="AM159" s="337"/>
      <c r="AN159" s="338"/>
      <c r="AO159" s="819"/>
      <c r="AP159" s="338"/>
      <c r="AQ159" s="273"/>
      <c r="AR159" s="328"/>
      <c r="AS159" s="305"/>
      <c r="AT159" s="305"/>
      <c r="AU159" s="305"/>
      <c r="AV159" s="306"/>
      <c r="AW159" s="819"/>
      <c r="AX159" s="338"/>
      <c r="AY159" s="271"/>
      <c r="AZ159" s="304"/>
      <c r="BA159" s="305"/>
      <c r="BB159" s="305"/>
      <c r="BC159" s="305"/>
      <c r="BD159" s="306"/>
      <c r="BE159" s="819"/>
      <c r="BF159" s="338"/>
      <c r="BG159" s="273"/>
      <c r="BH159" s="328"/>
      <c r="BI159" s="305"/>
      <c r="BJ159" s="305"/>
      <c r="BK159" s="305"/>
      <c r="BL159" s="306"/>
      <c r="BM159" s="819"/>
      <c r="BN159" s="338"/>
      <c r="BO159" s="281"/>
    </row>
    <row r="160" spans="1:67" s="6" customFormat="1" ht="24" customHeight="1" x14ac:dyDescent="0.35">
      <c r="A160" s="3814" t="s">
        <v>1539</v>
      </c>
      <c r="B160" s="3814"/>
      <c r="C160" s="3814"/>
      <c r="D160" s="872"/>
      <c r="E160" s="873"/>
      <c r="F160" s="873"/>
      <c r="G160" s="873"/>
      <c r="H160" s="874"/>
      <c r="I160" s="889"/>
      <c r="J160" s="874"/>
      <c r="K160" s="890"/>
      <c r="L160" s="872"/>
      <c r="M160" s="873"/>
      <c r="N160" s="873"/>
      <c r="O160" s="873"/>
      <c r="P160" s="874"/>
      <c r="Q160" s="889"/>
      <c r="R160" s="874"/>
      <c r="S160" s="890"/>
      <c r="T160" s="872"/>
      <c r="U160" s="873"/>
      <c r="V160" s="873"/>
      <c r="W160" s="873"/>
      <c r="X160" s="874"/>
      <c r="Y160" s="889"/>
      <c r="Z160" s="874"/>
      <c r="AA160" s="890"/>
      <c r="AB160" s="889"/>
      <c r="AC160" s="873"/>
      <c r="AD160" s="873"/>
      <c r="AE160" s="873"/>
      <c r="AF160" s="874"/>
      <c r="AG160" s="875"/>
      <c r="AH160" s="874"/>
      <c r="AI160" s="891"/>
      <c r="AJ160" s="872"/>
      <c r="AK160" s="873"/>
      <c r="AL160" s="873"/>
      <c r="AM160" s="873"/>
      <c r="AN160" s="874"/>
      <c r="AO160" s="875"/>
      <c r="AP160" s="874"/>
      <c r="AQ160" s="890"/>
      <c r="AR160" s="892"/>
      <c r="AS160" s="864"/>
      <c r="AT160" s="864"/>
      <c r="AU160" s="864"/>
      <c r="AV160" s="865"/>
      <c r="AW160" s="875"/>
      <c r="AX160" s="874"/>
      <c r="AY160" s="891"/>
      <c r="AZ160" s="863"/>
      <c r="BA160" s="864"/>
      <c r="BB160" s="864"/>
      <c r="BC160" s="864"/>
      <c r="BD160" s="865"/>
      <c r="BE160" s="875"/>
      <c r="BF160" s="874"/>
      <c r="BG160" s="890"/>
      <c r="BH160" s="892"/>
      <c r="BI160" s="864"/>
      <c r="BJ160" s="864"/>
      <c r="BK160" s="864"/>
      <c r="BL160" s="865"/>
      <c r="BM160" s="875"/>
      <c r="BN160" s="874"/>
      <c r="BO160" s="893"/>
    </row>
    <row r="161" spans="1:67" x14ac:dyDescent="0.35">
      <c r="A161" s="3800" t="s">
        <v>1534</v>
      </c>
      <c r="B161" s="58" t="s">
        <v>1432</v>
      </c>
      <c r="C161" s="5" t="s">
        <v>1540</v>
      </c>
      <c r="D161" s="321"/>
      <c r="E161" s="322"/>
      <c r="F161" s="322"/>
      <c r="G161" s="322"/>
      <c r="H161" s="261"/>
      <c r="I161" s="330"/>
      <c r="J161" s="261"/>
      <c r="K161" s="273"/>
      <c r="L161" s="321">
        <v>5.3547523427041497E-3</v>
      </c>
      <c r="M161" s="322">
        <v>0.47073791348600508</v>
      </c>
      <c r="N161" s="322">
        <v>0.63181631816318162</v>
      </c>
      <c r="O161" s="322">
        <v>0.65730994152046784</v>
      </c>
      <c r="P161" s="261">
        <v>0.68389423076923073</v>
      </c>
      <c r="Q161" s="330">
        <v>0.53387309980171849</v>
      </c>
      <c r="R161" s="261" t="s">
        <v>1541</v>
      </c>
      <c r="S161" s="273"/>
      <c r="T161" s="538"/>
      <c r="U161" s="337"/>
      <c r="V161" s="337"/>
      <c r="W161" s="337"/>
      <c r="X161" s="338"/>
      <c r="Y161" s="459"/>
      <c r="Z161" s="338"/>
      <c r="AA161" s="273"/>
      <c r="AB161" s="459"/>
      <c r="AC161" s="337"/>
      <c r="AD161" s="337"/>
      <c r="AE161" s="337"/>
      <c r="AF161" s="338"/>
      <c r="AG161" s="819"/>
      <c r="AH161" s="338"/>
      <c r="AI161" s="271"/>
      <c r="AJ161" s="538"/>
      <c r="AK161" s="337"/>
      <c r="AL161" s="337"/>
      <c r="AM161" s="337"/>
      <c r="AN161" s="338"/>
      <c r="AO161" s="819"/>
      <c r="AP161" s="338"/>
      <c r="AQ161" s="273"/>
      <c r="AR161" s="328"/>
      <c r="AS161" s="305"/>
      <c r="AT161" s="305"/>
      <c r="AU161" s="305"/>
      <c r="AV161" s="306"/>
      <c r="AW161" s="819"/>
      <c r="AX161" s="338"/>
      <c r="AY161" s="271"/>
      <c r="AZ161" s="304"/>
      <c r="BA161" s="305"/>
      <c r="BB161" s="305"/>
      <c r="BC161" s="305"/>
      <c r="BD161" s="306"/>
      <c r="BE161" s="819"/>
      <c r="BF161" s="338"/>
      <c r="BG161" s="273"/>
      <c r="BH161" s="328"/>
      <c r="BI161" s="305"/>
      <c r="BJ161" s="305"/>
      <c r="BK161" s="305"/>
      <c r="BL161" s="306"/>
      <c r="BM161" s="819"/>
      <c r="BN161" s="338"/>
      <c r="BO161" s="281"/>
    </row>
    <row r="162" spans="1:67" x14ac:dyDescent="0.35">
      <c r="A162" s="3800"/>
      <c r="B162" s="58" t="s">
        <v>1434</v>
      </c>
      <c r="C162" s="5" t="s">
        <v>1542</v>
      </c>
      <c r="D162" s="321"/>
      <c r="E162" s="322"/>
      <c r="F162" s="322"/>
      <c r="G162" s="322"/>
      <c r="H162" s="261"/>
      <c r="I162" s="330"/>
      <c r="J162" s="261"/>
      <c r="K162" s="273"/>
      <c r="L162" s="321">
        <v>0.75635876840696115</v>
      </c>
      <c r="M162" s="322">
        <v>0.40118744698897368</v>
      </c>
      <c r="N162" s="322">
        <v>0.27060270602706027</v>
      </c>
      <c r="O162" s="322">
        <v>0.2327485380116959</v>
      </c>
      <c r="P162" s="261">
        <v>0.27644230769230771</v>
      </c>
      <c r="Q162" s="330">
        <v>0.35145406477197622</v>
      </c>
      <c r="R162" s="261">
        <v>0.89743344406743086</v>
      </c>
      <c r="S162" s="273"/>
      <c r="T162" s="538"/>
      <c r="U162" s="337"/>
      <c r="V162" s="337"/>
      <c r="W162" s="337"/>
      <c r="X162" s="338"/>
      <c r="Y162" s="459"/>
      <c r="Z162" s="1206">
        <v>0.90144927536231889</v>
      </c>
      <c r="AA162" s="273"/>
      <c r="AB162" s="459"/>
      <c r="AC162" s="337"/>
      <c r="AD162" s="337"/>
      <c r="AE162" s="337"/>
      <c r="AF162" s="338"/>
      <c r="AG162" s="819"/>
      <c r="AH162" s="338"/>
      <c r="AI162" s="271"/>
      <c r="AJ162" s="538"/>
      <c r="AK162" s="337"/>
      <c r="AL162" s="337"/>
      <c r="AM162" s="337"/>
      <c r="AN162" s="338"/>
      <c r="AO162" s="819"/>
      <c r="AP162" s="338"/>
      <c r="AQ162" s="273"/>
      <c r="AR162" s="328"/>
      <c r="AS162" s="305"/>
      <c r="AT162" s="305"/>
      <c r="AU162" s="305"/>
      <c r="AV162" s="306"/>
      <c r="AW162" s="819"/>
      <c r="AX162" s="338"/>
      <c r="AY162" s="271"/>
      <c r="AZ162" s="304"/>
      <c r="BA162" s="305"/>
      <c r="BB162" s="305"/>
      <c r="BC162" s="305"/>
      <c r="BD162" s="306"/>
      <c r="BE162" s="819"/>
      <c r="BF162" s="338"/>
      <c r="BG162" s="273"/>
      <c r="BH162" s="328"/>
      <c r="BI162" s="305"/>
      <c r="BJ162" s="305"/>
      <c r="BK162" s="305"/>
      <c r="BL162" s="306"/>
      <c r="BM162" s="819"/>
      <c r="BN162" s="338"/>
      <c r="BO162" s="281"/>
    </row>
    <row r="163" spans="1:67" s="6" customFormat="1" ht="16" thickBot="1" x14ac:dyDescent="0.4">
      <c r="A163" s="3801"/>
      <c r="B163" s="82" t="s">
        <v>1436</v>
      </c>
      <c r="C163" s="14" t="s">
        <v>1543</v>
      </c>
      <c r="D163" s="1209"/>
      <c r="E163" s="1210"/>
      <c r="F163" s="1210"/>
      <c r="G163" s="1210"/>
      <c r="H163" s="1211"/>
      <c r="I163" s="2037"/>
      <c r="J163" s="1211"/>
      <c r="K163" s="431"/>
      <c r="L163" s="1209">
        <v>0.23293172690763053</v>
      </c>
      <c r="M163" s="1210">
        <v>6.2765055131467351E-2</v>
      </c>
      <c r="N163" s="1210">
        <v>3.2390323903239031E-2</v>
      </c>
      <c r="O163" s="1210">
        <v>3.6257309941520467E-2</v>
      </c>
      <c r="P163" s="1211">
        <v>4.2067307692307696E-2</v>
      </c>
      <c r="Q163" s="2037">
        <v>6.493721083939194E-2</v>
      </c>
      <c r="R163" s="1211">
        <v>0.10256655593256903</v>
      </c>
      <c r="S163" s="431"/>
      <c r="T163" s="539"/>
      <c r="U163" s="453"/>
      <c r="V163" s="453"/>
      <c r="W163" s="453"/>
      <c r="X163" s="454"/>
      <c r="Y163" s="460"/>
      <c r="Z163" s="341">
        <v>9.8550724637681164E-2</v>
      </c>
      <c r="AA163" s="431"/>
      <c r="AB163" s="460"/>
      <c r="AC163" s="453"/>
      <c r="AD163" s="453"/>
      <c r="AE163" s="453"/>
      <c r="AF163" s="454"/>
      <c r="AG163" s="857"/>
      <c r="AH163" s="454"/>
      <c r="AI163" s="430"/>
      <c r="AJ163" s="539"/>
      <c r="AK163" s="453"/>
      <c r="AL163" s="453"/>
      <c r="AM163" s="453"/>
      <c r="AN163" s="454"/>
      <c r="AO163" s="857"/>
      <c r="AP163" s="454"/>
      <c r="AQ163" s="431"/>
      <c r="AR163" s="432"/>
      <c r="AS163" s="222"/>
      <c r="AT163" s="222"/>
      <c r="AU163" s="222"/>
      <c r="AV163" s="223"/>
      <c r="AW163" s="857"/>
      <c r="AX163" s="454"/>
      <c r="AY163" s="430"/>
      <c r="AZ163" s="221"/>
      <c r="BA163" s="222"/>
      <c r="BB163" s="222"/>
      <c r="BC163" s="222"/>
      <c r="BD163" s="223"/>
      <c r="BE163" s="857"/>
      <c r="BF163" s="454"/>
      <c r="BG163" s="431"/>
      <c r="BH163" s="432"/>
      <c r="BI163" s="222"/>
      <c r="BJ163" s="222"/>
      <c r="BK163" s="222"/>
      <c r="BL163" s="223"/>
      <c r="BM163" s="857"/>
      <c r="BN163" s="454"/>
      <c r="BO163" s="433"/>
    </row>
    <row r="164" spans="1:67" s="6" customFormat="1" ht="24" customHeight="1" thickTop="1" x14ac:dyDescent="0.35">
      <c r="A164" s="2211"/>
      <c r="B164" s="455"/>
      <c r="C164" s="455"/>
      <c r="D164" s="398"/>
      <c r="E164" s="398"/>
      <c r="F164" s="398"/>
      <c r="G164" s="398"/>
      <c r="H164" s="398"/>
      <c r="I164" s="398"/>
      <c r="J164" s="426"/>
      <c r="K164" s="391"/>
      <c r="L164" s="398"/>
      <c r="M164" s="398"/>
      <c r="N164" s="398"/>
      <c r="O164" s="398"/>
      <c r="P164" s="398"/>
      <c r="Q164" s="398"/>
      <c r="R164" s="426"/>
      <c r="S164" s="391"/>
      <c r="T164" s="398"/>
      <c r="U164" s="398"/>
      <c r="V164" s="398"/>
      <c r="W164" s="398"/>
      <c r="X164" s="398"/>
      <c r="Y164" s="398"/>
      <c r="Z164" s="398"/>
      <c r="AA164" s="391"/>
      <c r="AB164" s="398"/>
      <c r="AC164" s="398"/>
      <c r="AD164" s="398"/>
      <c r="AE164" s="398"/>
      <c r="AF164" s="398"/>
      <c r="AG164" s="398"/>
      <c r="AH164" s="398"/>
      <c r="AI164" s="391"/>
      <c r="AJ164" s="390"/>
      <c r="AK164" s="390"/>
      <c r="AL164" s="390"/>
      <c r="AM164" s="390"/>
      <c r="AN164" s="390"/>
      <c r="AO164" s="398"/>
      <c r="AP164" s="398"/>
      <c r="AQ164" s="391"/>
      <c r="AR164" s="390"/>
      <c r="AS164" s="390"/>
      <c r="AT164" s="390"/>
      <c r="AU164" s="390"/>
      <c r="AV164" s="390"/>
      <c r="AW164" s="398"/>
      <c r="AX164" s="398"/>
      <c r="AY164" s="391"/>
      <c r="AZ164" s="390"/>
      <c r="BA164" s="390"/>
      <c r="BB164" s="390"/>
      <c r="BC164" s="390"/>
      <c r="BD164" s="390"/>
      <c r="BE164" s="398"/>
      <c r="BF164" s="398"/>
      <c r="BG164" s="391"/>
    </row>
    <row r="165" spans="1:67" s="6" customFormat="1" ht="37.5" customHeight="1" x14ac:dyDescent="0.35">
      <c r="A165" s="3826" t="s">
        <v>1595</v>
      </c>
      <c r="B165" s="3826"/>
      <c r="C165" s="3826"/>
      <c r="D165" s="398"/>
      <c r="E165" s="398"/>
      <c r="F165" s="398"/>
      <c r="G165" s="398"/>
      <c r="H165" s="398"/>
      <c r="I165" s="398"/>
      <c r="J165" s="426"/>
      <c r="K165" s="391"/>
      <c r="L165" s="398"/>
      <c r="M165" s="398"/>
      <c r="N165" s="398"/>
      <c r="O165" s="398"/>
      <c r="P165" s="398"/>
      <c r="Q165" s="398"/>
      <c r="R165" s="426"/>
      <c r="S165" s="391"/>
      <c r="T165" s="398"/>
      <c r="U165" s="398"/>
      <c r="V165" s="398"/>
      <c r="W165" s="398"/>
      <c r="X165" s="398"/>
      <c r="Y165" s="398"/>
      <c r="Z165" s="398"/>
      <c r="AA165" s="391"/>
      <c r="AB165" s="398"/>
      <c r="AC165" s="398"/>
      <c r="AD165" s="398"/>
      <c r="AE165" s="398"/>
      <c r="AF165" s="398"/>
      <c r="AG165" s="398"/>
      <c r="AH165" s="398"/>
      <c r="AI165" s="391"/>
      <c r="AJ165" s="390"/>
      <c r="AK165" s="390"/>
      <c r="AL165" s="390"/>
      <c r="AM165" s="390"/>
      <c r="AN165" s="390"/>
      <c r="AO165" s="398"/>
      <c r="AP165" s="398"/>
      <c r="AQ165" s="391"/>
      <c r="AR165" s="390"/>
      <c r="AS165" s="390"/>
      <c r="AT165" s="390"/>
      <c r="AU165" s="390"/>
      <c r="AV165" s="390"/>
      <c r="AW165" s="398"/>
      <c r="AX165" s="398"/>
      <c r="AY165" s="391"/>
      <c r="AZ165" s="390"/>
      <c r="BA165" s="390"/>
      <c r="BB165" s="390"/>
      <c r="BC165" s="390"/>
      <c r="BD165" s="390"/>
      <c r="BE165" s="398"/>
      <c r="BF165" s="398"/>
      <c r="BG165" s="391"/>
    </row>
    <row r="166" spans="1:67" s="6" customFormat="1" ht="16" thickBot="1" x14ac:dyDescent="0.4">
      <c r="A166" s="2213"/>
      <c r="B166" s="389"/>
      <c r="C166" s="389"/>
      <c r="D166" s="462"/>
      <c r="E166" s="462"/>
      <c r="F166" s="462"/>
      <c r="G166" s="462"/>
      <c r="H166" s="462"/>
      <c r="I166" s="463"/>
      <c r="J166" s="427"/>
      <c r="K166" s="390"/>
      <c r="L166" s="462"/>
      <c r="M166" s="462"/>
      <c r="N166" s="462"/>
      <c r="O166" s="462"/>
      <c r="P166" s="462"/>
      <c r="Q166" s="463"/>
      <c r="R166" s="427"/>
      <c r="S166" s="390"/>
      <c r="T166" s="390"/>
      <c r="U166" s="390"/>
      <c r="V166" s="390"/>
      <c r="W166" s="390"/>
      <c r="X166" s="390"/>
      <c r="Y166" s="391"/>
      <c r="Z166" s="391"/>
      <c r="AA166" s="390"/>
      <c r="AB166" s="390"/>
      <c r="AC166" s="390"/>
      <c r="AD166" s="390"/>
      <c r="AE166" s="390"/>
      <c r="AF166" s="390"/>
      <c r="AG166" s="391"/>
      <c r="AH166" s="391"/>
      <c r="AI166" s="390"/>
      <c r="AJ166" s="390"/>
      <c r="AK166" s="390"/>
      <c r="AL166" s="390"/>
      <c r="AM166" s="390"/>
      <c r="AN166" s="390"/>
      <c r="AO166" s="391"/>
      <c r="AP166" s="391"/>
      <c r="AQ166" s="390"/>
      <c r="AR166" s="390"/>
      <c r="AS166" s="390"/>
      <c r="AT166" s="390"/>
      <c r="AU166" s="390"/>
      <c r="AV166" s="390"/>
      <c r="AW166" s="391"/>
      <c r="AX166" s="391"/>
      <c r="AY166" s="390"/>
      <c r="AZ166" s="390"/>
      <c r="BA166" s="390"/>
      <c r="BB166" s="390"/>
      <c r="BC166" s="390"/>
      <c r="BD166" s="390"/>
      <c r="BE166" s="391"/>
      <c r="BF166" s="391"/>
      <c r="BG166" s="390"/>
    </row>
    <row r="167" spans="1:67" s="6" customFormat="1" ht="30" customHeight="1" thickTop="1" x14ac:dyDescent="0.35">
      <c r="A167" s="3603" t="s">
        <v>1349</v>
      </c>
      <c r="B167" s="3603"/>
      <c r="C167" s="3603"/>
      <c r="D167" s="3818">
        <v>2025</v>
      </c>
      <c r="E167" s="3603"/>
      <c r="F167" s="3603"/>
      <c r="G167" s="3603"/>
      <c r="H167" s="3603"/>
      <c r="I167" s="3603"/>
      <c r="J167" s="3603"/>
      <c r="K167" s="3819"/>
      <c r="L167" s="3818">
        <v>2024</v>
      </c>
      <c r="M167" s="3603"/>
      <c r="N167" s="3603"/>
      <c r="O167" s="3603"/>
      <c r="P167" s="3603"/>
      <c r="Q167" s="3603"/>
      <c r="R167" s="3603"/>
      <c r="S167" s="3819"/>
      <c r="T167" s="3818">
        <v>2023</v>
      </c>
      <c r="U167" s="3603"/>
      <c r="V167" s="3603"/>
      <c r="W167" s="3603"/>
      <c r="X167" s="3603"/>
      <c r="Y167" s="3603"/>
      <c r="Z167" s="3603"/>
      <c r="AA167" s="3819"/>
      <c r="AB167" s="3818">
        <v>2022</v>
      </c>
      <c r="AC167" s="3603"/>
      <c r="AD167" s="3603"/>
      <c r="AE167" s="3603"/>
      <c r="AF167" s="3603"/>
      <c r="AG167" s="3603"/>
      <c r="AH167" s="3603"/>
      <c r="AI167" s="3819"/>
      <c r="AJ167" s="3818">
        <v>2021</v>
      </c>
      <c r="AK167" s="3603"/>
      <c r="AL167" s="3603"/>
      <c r="AM167" s="3603"/>
      <c r="AN167" s="3603"/>
      <c r="AO167" s="3603"/>
      <c r="AP167" s="3603"/>
      <c r="AQ167" s="3819"/>
      <c r="AR167" s="3818">
        <v>2020</v>
      </c>
      <c r="AS167" s="3603"/>
      <c r="AT167" s="3603"/>
      <c r="AU167" s="3603"/>
      <c r="AV167" s="3603"/>
      <c r="AW167" s="3603"/>
      <c r="AX167" s="3603"/>
      <c r="AY167" s="3819"/>
      <c r="AZ167" s="3818">
        <v>2019</v>
      </c>
      <c r="BA167" s="3603"/>
      <c r="BB167" s="3603"/>
      <c r="BC167" s="3603"/>
      <c r="BD167" s="3603"/>
      <c r="BE167" s="3603"/>
      <c r="BF167" s="3603"/>
      <c r="BG167" s="3819"/>
      <c r="BH167" s="3604">
        <v>2018</v>
      </c>
      <c r="BI167" s="3603"/>
      <c r="BJ167" s="3603"/>
      <c r="BK167" s="3603"/>
      <c r="BL167" s="3603"/>
      <c r="BM167" s="3603"/>
      <c r="BN167" s="3603"/>
      <c r="BO167" s="3820"/>
    </row>
    <row r="168" spans="1:67" s="6" customFormat="1" ht="45.65" customHeight="1" x14ac:dyDescent="0.35">
      <c r="A168" s="60" t="s">
        <v>1350</v>
      </c>
      <c r="B168" s="243" t="s">
        <v>1351</v>
      </c>
      <c r="C168" s="243" t="s">
        <v>1352</v>
      </c>
      <c r="D168" s="195" t="s">
        <v>1353</v>
      </c>
      <c r="E168" s="196" t="s">
        <v>1354</v>
      </c>
      <c r="F168" s="196" t="s">
        <v>1355</v>
      </c>
      <c r="G168" s="196" t="s">
        <v>1356</v>
      </c>
      <c r="H168" s="197" t="s">
        <v>1395</v>
      </c>
      <c r="I168" s="198" t="s">
        <v>1316</v>
      </c>
      <c r="J168" s="199" t="s">
        <v>1317</v>
      </c>
      <c r="K168" s="418" t="s">
        <v>1318</v>
      </c>
      <c r="L168" s="195" t="s">
        <v>1353</v>
      </c>
      <c r="M168" s="196" t="s">
        <v>1354</v>
      </c>
      <c r="N168" s="196" t="s">
        <v>1355</v>
      </c>
      <c r="O168" s="196" t="s">
        <v>1356</v>
      </c>
      <c r="P168" s="197" t="s">
        <v>1395</v>
      </c>
      <c r="Q168" s="198" t="s">
        <v>1316</v>
      </c>
      <c r="R168" s="199" t="s">
        <v>1317</v>
      </c>
      <c r="S168" s="418" t="s">
        <v>1318</v>
      </c>
      <c r="T168" s="195" t="s">
        <v>1353</v>
      </c>
      <c r="U168" s="196" t="s">
        <v>1354</v>
      </c>
      <c r="V168" s="196" t="s">
        <v>1355</v>
      </c>
      <c r="W168" s="196" t="s">
        <v>1356</v>
      </c>
      <c r="X168" s="197" t="s">
        <v>1395</v>
      </c>
      <c r="Y168" s="198" t="s">
        <v>1316</v>
      </c>
      <c r="Z168" s="199" t="s">
        <v>1317</v>
      </c>
      <c r="AA168" s="418" t="s">
        <v>1318</v>
      </c>
      <c r="AB168" s="195" t="s">
        <v>1353</v>
      </c>
      <c r="AC168" s="196" t="s">
        <v>1354</v>
      </c>
      <c r="AD168" s="196" t="s">
        <v>1355</v>
      </c>
      <c r="AE168" s="196" t="s">
        <v>1356</v>
      </c>
      <c r="AF168" s="197" t="s">
        <v>1395</v>
      </c>
      <c r="AG168" s="198" t="s">
        <v>1316</v>
      </c>
      <c r="AH168" s="199" t="s">
        <v>1317</v>
      </c>
      <c r="AI168" s="418" t="s">
        <v>1318</v>
      </c>
      <c r="AJ168" s="195" t="s">
        <v>1353</v>
      </c>
      <c r="AK168" s="196" t="s">
        <v>1354</v>
      </c>
      <c r="AL168" s="196" t="s">
        <v>1355</v>
      </c>
      <c r="AM168" s="196" t="s">
        <v>1356</v>
      </c>
      <c r="AN168" s="197" t="s">
        <v>1395</v>
      </c>
      <c r="AO168" s="198" t="s">
        <v>1316</v>
      </c>
      <c r="AP168" s="199" t="s">
        <v>1317</v>
      </c>
      <c r="AQ168" s="418" t="s">
        <v>1318</v>
      </c>
      <c r="AR168" s="195" t="s">
        <v>1353</v>
      </c>
      <c r="AS168" s="196" t="s">
        <v>1354</v>
      </c>
      <c r="AT168" s="196" t="s">
        <v>1355</v>
      </c>
      <c r="AU168" s="196" t="s">
        <v>1356</v>
      </c>
      <c r="AV168" s="197" t="s">
        <v>1395</v>
      </c>
      <c r="AW168" s="198" t="s">
        <v>1316</v>
      </c>
      <c r="AX168" s="199" t="s">
        <v>1317</v>
      </c>
      <c r="AY168" s="418" t="s">
        <v>1318</v>
      </c>
      <c r="AZ168" s="195" t="s">
        <v>1353</v>
      </c>
      <c r="BA168" s="196" t="s">
        <v>1354</v>
      </c>
      <c r="BB168" s="196" t="s">
        <v>1355</v>
      </c>
      <c r="BC168" s="196" t="s">
        <v>1356</v>
      </c>
      <c r="BD168" s="197" t="s">
        <v>1395</v>
      </c>
      <c r="BE168" s="198" t="s">
        <v>1316</v>
      </c>
      <c r="BF168" s="199" t="s">
        <v>1317</v>
      </c>
      <c r="BG168" s="418" t="s">
        <v>1318</v>
      </c>
      <c r="BH168" s="368" t="s">
        <v>1353</v>
      </c>
      <c r="BI168" s="196" t="s">
        <v>1354</v>
      </c>
      <c r="BJ168" s="196" t="s">
        <v>1355</v>
      </c>
      <c r="BK168" s="196" t="s">
        <v>1356</v>
      </c>
      <c r="BL168" s="197" t="s">
        <v>1395</v>
      </c>
      <c r="BM168" s="198" t="s">
        <v>1316</v>
      </c>
      <c r="BN168" s="199" t="s">
        <v>1317</v>
      </c>
      <c r="BO168" s="200" t="s">
        <v>1318</v>
      </c>
    </row>
    <row r="169" spans="1:67" s="6" customFormat="1" ht="17" x14ac:dyDescent="0.35">
      <c r="A169" s="3810" t="s">
        <v>1772</v>
      </c>
      <c r="B169" s="3810"/>
      <c r="C169" s="3810"/>
      <c r="D169" s="406"/>
      <c r="E169" s="762"/>
      <c r="F169" s="407"/>
      <c r="G169" s="407"/>
      <c r="H169" s="408"/>
      <c r="I169" s="409"/>
      <c r="J169" s="410"/>
      <c r="K169" s="411"/>
      <c r="L169" s="406"/>
      <c r="M169" s="762"/>
      <c r="N169" s="407"/>
      <c r="O169" s="407"/>
      <c r="P169" s="408"/>
      <c r="Q169" s="409"/>
      <c r="R169" s="410"/>
      <c r="S169" s="411"/>
      <c r="T169" s="406"/>
      <c r="U169" s="762"/>
      <c r="V169" s="407"/>
      <c r="W169" s="407"/>
      <c r="X169" s="408"/>
      <c r="Y169" s="409"/>
      <c r="Z169" s="410"/>
      <c r="AA169" s="411"/>
      <c r="AB169" s="406"/>
      <c r="AC169" s="407"/>
      <c r="AD169" s="407"/>
      <c r="AE169" s="407"/>
      <c r="AF169" s="408"/>
      <c r="AG169" s="409"/>
      <c r="AH169" s="410"/>
      <c r="AI169" s="411"/>
      <c r="AJ169" s="406"/>
      <c r="AK169" s="407"/>
      <c r="AL169" s="407"/>
      <c r="AM169" s="407"/>
      <c r="AN169" s="408"/>
      <c r="AO169" s="409"/>
      <c r="AP169" s="410"/>
      <c r="AQ169" s="411"/>
      <c r="AR169" s="406"/>
      <c r="AS169" s="407"/>
      <c r="AT169" s="407"/>
      <c r="AU169" s="407"/>
      <c r="AV169" s="408"/>
      <c r="AW169" s="409"/>
      <c r="AX169" s="410"/>
      <c r="AY169" s="411"/>
      <c r="AZ169" s="406"/>
      <c r="BA169" s="407"/>
      <c r="BB169" s="407"/>
      <c r="BC169" s="407"/>
      <c r="BD169" s="408"/>
      <c r="BE169" s="409"/>
      <c r="BF169" s="410"/>
      <c r="BG169" s="411"/>
      <c r="BH169" s="412"/>
      <c r="BI169" s="407"/>
      <c r="BJ169" s="407"/>
      <c r="BK169" s="407"/>
      <c r="BL169" s="408"/>
      <c r="BM169" s="409"/>
      <c r="BN169" s="410"/>
      <c r="BO169" s="413"/>
    </row>
    <row r="170" spans="1:67" s="6" customFormat="1" x14ac:dyDescent="0.35">
      <c r="A170" s="3741" t="s">
        <v>1479</v>
      </c>
      <c r="B170" s="3741"/>
      <c r="C170" s="3741"/>
      <c r="D170" s="436"/>
      <c r="E170" s="761"/>
      <c r="F170" s="437"/>
      <c r="G170" s="437"/>
      <c r="H170" s="438"/>
      <c r="I170" s="152"/>
      <c r="J170" s="137"/>
      <c r="K170" s="145"/>
      <c r="L170" s="436"/>
      <c r="M170" s="761"/>
      <c r="N170" s="437"/>
      <c r="O170" s="437"/>
      <c r="P170" s="438"/>
      <c r="Q170" s="152"/>
      <c r="R170" s="137"/>
      <c r="S170" s="145"/>
      <c r="T170" s="436"/>
      <c r="U170" s="761"/>
      <c r="V170" s="437"/>
      <c r="W170" s="437"/>
      <c r="X170" s="438"/>
      <c r="Y170" s="152"/>
      <c r="Z170" s="137"/>
      <c r="AA170" s="145"/>
      <c r="AB170" s="436"/>
      <c r="AC170" s="437"/>
      <c r="AD170" s="437"/>
      <c r="AE170" s="437"/>
      <c r="AF170" s="438"/>
      <c r="AG170" s="152"/>
      <c r="AH170" s="137"/>
      <c r="AI170" s="145"/>
      <c r="AJ170" s="111"/>
      <c r="AK170" s="112"/>
      <c r="AL170" s="112"/>
      <c r="AM170" s="112"/>
      <c r="AN170" s="113"/>
      <c r="AO170" s="152"/>
      <c r="AP170" s="137"/>
      <c r="AQ170" s="145"/>
      <c r="AR170" s="111"/>
      <c r="AS170" s="112"/>
      <c r="AT170" s="112"/>
      <c r="AU170" s="112"/>
      <c r="AV170" s="113"/>
      <c r="AW170" s="152"/>
      <c r="AX170" s="137"/>
      <c r="AY170" s="145"/>
      <c r="AZ170" s="111"/>
      <c r="BA170" s="112"/>
      <c r="BB170" s="112"/>
      <c r="BC170" s="112"/>
      <c r="BD170" s="113"/>
      <c r="BE170" s="152"/>
      <c r="BF170" s="137"/>
      <c r="BG170" s="145"/>
      <c r="BH170" s="251"/>
      <c r="BI170" s="112"/>
      <c r="BJ170" s="112"/>
      <c r="BK170" s="112"/>
      <c r="BL170" s="113"/>
      <c r="BM170" s="152"/>
      <c r="BN170" s="137"/>
      <c r="BO170" s="53"/>
    </row>
    <row r="171" spans="1:67" s="6" customFormat="1" x14ac:dyDescent="0.35">
      <c r="A171" s="3800" t="s">
        <v>1423</v>
      </c>
      <c r="B171" s="3827" t="s">
        <v>1480</v>
      </c>
      <c r="C171" s="950" t="s">
        <v>1481</v>
      </c>
      <c r="D171" s="332"/>
      <c r="E171" s="333"/>
      <c r="F171" s="333"/>
      <c r="G171" s="345"/>
      <c r="H171" s="1207"/>
      <c r="I171" s="277"/>
      <c r="J171" s="1207"/>
      <c r="K171" s="1919"/>
      <c r="L171" s="332">
        <v>1.3157894736842105E-2</v>
      </c>
      <c r="M171" s="333">
        <v>1.5274143491754396E-2</v>
      </c>
      <c r="N171" s="333">
        <v>1.6453441295546562E-2</v>
      </c>
      <c r="O171" s="345">
        <v>1.9911703757095237E-2</v>
      </c>
      <c r="P171" s="1207">
        <v>1.4352746342809827E-2</v>
      </c>
      <c r="Q171" s="277">
        <v>1.6012922262922263E-2</v>
      </c>
      <c r="R171" s="1207">
        <v>1.5699999999999999E-2</v>
      </c>
      <c r="S171" s="1919">
        <v>1.5971606033717833E-2</v>
      </c>
      <c r="T171" s="332">
        <v>1.4040963545021256E-2</v>
      </c>
      <c r="U171" s="333">
        <v>1.5883329723485669E-2</v>
      </c>
      <c r="V171" s="333">
        <v>1.3286270853451432E-2</v>
      </c>
      <c r="W171" s="345">
        <v>1.8957345971563979E-2</v>
      </c>
      <c r="X171" s="1207">
        <v>1.0773130544993662E-2</v>
      </c>
      <c r="Y171" s="277">
        <v>1.4321979827050217E-2</v>
      </c>
      <c r="Z171" s="278">
        <v>1.4279801292311737E-2</v>
      </c>
      <c r="AA171" s="270">
        <v>1.4314137687644113E-2</v>
      </c>
      <c r="AB171" s="332">
        <v>1.324763903462749E-2</v>
      </c>
      <c r="AC171" s="333">
        <v>1.3488227038827382E-2</v>
      </c>
      <c r="AD171" s="333">
        <v>1.2010660759406043E-2</v>
      </c>
      <c r="AE171" s="333">
        <v>1.310641627543036E-2</v>
      </c>
      <c r="AF171" s="278">
        <v>1.0975834716841911E-2</v>
      </c>
      <c r="AG171" s="277">
        <v>1.2999999999999999E-2</v>
      </c>
      <c r="AH171" s="278">
        <v>1.2749999999999999E-2</v>
      </c>
      <c r="AI171" s="270">
        <v>1.2952328267966341E-2</v>
      </c>
      <c r="AJ171" s="332">
        <v>1.0852713178294573E-2</v>
      </c>
      <c r="AK171" s="333">
        <v>1.2770137524557957E-2</v>
      </c>
      <c r="AL171" s="333">
        <v>1.1955593509820665E-2</v>
      </c>
      <c r="AM171" s="333">
        <v>1.3205282112845138E-2</v>
      </c>
      <c r="AN171" s="278">
        <v>1.0940919037199124E-2</v>
      </c>
      <c r="AO171" s="277">
        <v>1.1995827538247567E-2</v>
      </c>
      <c r="AP171" s="278">
        <v>1.0999999999999999E-2</v>
      </c>
      <c r="AQ171" s="1579">
        <v>1.1802531329162343E-2</v>
      </c>
      <c r="AR171" s="332">
        <v>1.0103926096997689E-2</v>
      </c>
      <c r="AS171" s="333">
        <v>9.9140200035093863E-3</v>
      </c>
      <c r="AT171" s="333">
        <v>7.2760526420420661E-3</v>
      </c>
      <c r="AU171" s="333">
        <v>8.2983193277310924E-3</v>
      </c>
      <c r="AV171" s="278">
        <v>9.7274479214462702E-3</v>
      </c>
      <c r="AW171" s="277">
        <v>1.2E-2</v>
      </c>
      <c r="AX171" s="278">
        <v>1.0355029585798817E-2</v>
      </c>
      <c r="AY171" s="269">
        <v>8.9742629621308578E-3</v>
      </c>
      <c r="AZ171" s="323"/>
      <c r="BA171" s="324"/>
      <c r="BB171" s="324"/>
      <c r="BC171" s="324"/>
      <c r="BD171" s="325"/>
      <c r="BE171" s="277">
        <v>5.0000000000000001E-3</v>
      </c>
      <c r="BF171" s="278">
        <v>0.01</v>
      </c>
      <c r="BG171" s="1579">
        <v>6.0669994862901522E-3</v>
      </c>
      <c r="BH171" s="331"/>
      <c r="BI171" s="324"/>
      <c r="BJ171" s="324"/>
      <c r="BK171" s="324"/>
      <c r="BL171" s="325"/>
      <c r="BM171" s="277">
        <v>1E-3</v>
      </c>
      <c r="BN171" s="1577">
        <v>0</v>
      </c>
      <c r="BO171" s="1578">
        <v>7.885493727886779E-4</v>
      </c>
    </row>
    <row r="172" spans="1:67" s="6" customFormat="1" x14ac:dyDescent="0.35">
      <c r="A172" s="3800"/>
      <c r="B172" s="3828"/>
      <c r="C172" s="2164" t="s">
        <v>1482</v>
      </c>
      <c r="D172" s="1911"/>
      <c r="E172" s="1912"/>
      <c r="F172" s="1912"/>
      <c r="G172" s="1912"/>
      <c r="H172" s="1913"/>
      <c r="I172" s="1914"/>
      <c r="J172" s="1915"/>
      <c r="K172" s="1916"/>
      <c r="L172" s="332">
        <v>1.7177914110429401E-2</v>
      </c>
      <c r="M172" s="333">
        <v>1.8579960185799601E-2</v>
      </c>
      <c r="N172" s="333">
        <v>2.0984357115604733E-2</v>
      </c>
      <c r="O172" s="345">
        <v>2.1505376344086023E-2</v>
      </c>
      <c r="P172" s="1207">
        <v>2.2128556375131718E-2</v>
      </c>
      <c r="Q172" s="277">
        <v>2.0228671943711522E-2</v>
      </c>
      <c r="R172" s="1207">
        <v>1.5710919088766692E-2</v>
      </c>
      <c r="S172" s="1919">
        <v>1.9518221124150709E-2</v>
      </c>
      <c r="T172" s="2096">
        <v>1.3333333333333334E-2</v>
      </c>
      <c r="U172" s="345">
        <v>1.65016501650165E-2</v>
      </c>
      <c r="V172" s="345">
        <v>1.3451191391237509E-2</v>
      </c>
      <c r="W172" s="345">
        <v>2.0021074815595362E-2</v>
      </c>
      <c r="X172" s="1207">
        <v>1.0775862068965518E-2</v>
      </c>
      <c r="Y172" s="2097">
        <v>1.4608859566446749E-2</v>
      </c>
      <c r="Z172" s="1207">
        <f>22/1371</f>
        <v>1.6046681254558718E-2</v>
      </c>
      <c r="AA172" s="1919">
        <v>1.486364223859377E-2</v>
      </c>
      <c r="AB172" s="813"/>
      <c r="AC172" s="814"/>
      <c r="AD172" s="814"/>
      <c r="AE172" s="814"/>
      <c r="AF172" s="817"/>
      <c r="AG172" s="816"/>
      <c r="AH172" s="817"/>
      <c r="AI172" s="498"/>
      <c r="AJ172" s="813"/>
      <c r="AK172" s="814"/>
      <c r="AL172" s="814"/>
      <c r="AM172" s="814"/>
      <c r="AN172" s="817"/>
      <c r="AO172" s="816"/>
      <c r="AP172" s="817"/>
      <c r="AQ172" s="2038"/>
      <c r="AR172" s="813"/>
      <c r="AS172" s="814"/>
      <c r="AT172" s="814"/>
      <c r="AU172" s="814"/>
      <c r="AV172" s="817"/>
      <c r="AW172" s="816"/>
      <c r="AX172" s="817"/>
      <c r="AY172" s="818"/>
      <c r="AZ172" s="323"/>
      <c r="BA172" s="324"/>
      <c r="BB172" s="324"/>
      <c r="BC172" s="324"/>
      <c r="BD172" s="325"/>
      <c r="BE172" s="816"/>
      <c r="BF172" s="817"/>
      <c r="BG172" s="2038"/>
      <c r="BH172" s="331"/>
      <c r="BI172" s="324"/>
      <c r="BJ172" s="324"/>
      <c r="BK172" s="324"/>
      <c r="BL172" s="325"/>
      <c r="BM172" s="816"/>
      <c r="BN172" s="2039"/>
      <c r="BO172" s="499"/>
    </row>
    <row r="173" spans="1:67" s="389" customFormat="1" x14ac:dyDescent="0.35">
      <c r="A173" s="3800"/>
      <c r="B173" s="58" t="s">
        <v>1483</v>
      </c>
      <c r="C173" s="6" t="s">
        <v>1481</v>
      </c>
      <c r="D173" s="332"/>
      <c r="E173" s="333"/>
      <c r="F173" s="333"/>
      <c r="G173" s="345"/>
      <c r="H173" s="1207"/>
      <c r="I173" s="277"/>
      <c r="J173" s="1207"/>
      <c r="K173" s="1919"/>
      <c r="L173" s="332">
        <v>5.2631578947368432E-2</v>
      </c>
      <c r="M173" s="333">
        <v>1.8438507880484394E-2</v>
      </c>
      <c r="N173" s="333">
        <v>1.1141700404858299E-2</v>
      </c>
      <c r="O173" s="345">
        <v>1.4145418506171726E-2</v>
      </c>
      <c r="P173" s="1207">
        <v>1.3064679363326901E-2</v>
      </c>
      <c r="Q173" s="277">
        <v>1.8073361823361819E-2</v>
      </c>
      <c r="R173" s="1207">
        <v>0.1429332863058593</v>
      </c>
      <c r="S173" s="1919">
        <v>3.934703983504876E-2</v>
      </c>
      <c r="T173" s="332">
        <v>6.1702949890506245E-2</v>
      </c>
      <c r="U173" s="333">
        <v>1.6186556927297667E-2</v>
      </c>
      <c r="V173" s="333">
        <v>9.923079484532648E-3</v>
      </c>
      <c r="W173" s="345">
        <v>1.3671162960262486E-2</v>
      </c>
      <c r="X173" s="1207">
        <v>1.3489045808437444E-2</v>
      </c>
      <c r="Y173" s="277">
        <v>1.7650652294910606E-2</v>
      </c>
      <c r="Z173" s="278">
        <v>0.13217519512964074</v>
      </c>
      <c r="AA173" s="498"/>
      <c r="AB173" s="332">
        <v>7.0565283091242645E-2</v>
      </c>
      <c r="AC173" s="333">
        <v>8.554783732575592E-3</v>
      </c>
      <c r="AD173" s="333">
        <v>8.0914658463016043E-3</v>
      </c>
      <c r="AE173" s="333">
        <v>1.0338735146341453E-2</v>
      </c>
      <c r="AF173" s="278">
        <v>1.0144325995651699E-2</v>
      </c>
      <c r="AG173" s="277">
        <v>2.1538918762422598E-2</v>
      </c>
      <c r="AH173" s="278">
        <v>0.12226609959382199</v>
      </c>
      <c r="AI173" s="498"/>
      <c r="AJ173" s="332">
        <v>6.9767441860465115E-2</v>
      </c>
      <c r="AK173" s="333">
        <v>7.8585461689587421E-3</v>
      </c>
      <c r="AL173" s="333">
        <v>7.2587532023911184E-3</v>
      </c>
      <c r="AM173" s="333">
        <v>1.0804321728691477E-2</v>
      </c>
      <c r="AN173" s="278">
        <v>8.7527352297592995E-3</v>
      </c>
      <c r="AO173" s="277">
        <v>1.5125173852573018E-2</v>
      </c>
      <c r="AP173" s="278">
        <v>0.11601796407185629</v>
      </c>
      <c r="AQ173" s="498"/>
      <c r="AR173" s="332">
        <v>4.7777136258660501E-2</v>
      </c>
      <c r="AS173" s="333">
        <v>8.8612037199508678E-3</v>
      </c>
      <c r="AT173" s="333">
        <v>3.0615084887280829E-3</v>
      </c>
      <c r="AU173" s="333">
        <v>1.1449579831932774E-2</v>
      </c>
      <c r="AV173" s="278">
        <v>1.0186289804533358E-2</v>
      </c>
      <c r="AW173" s="277">
        <v>1.1409522020847029E-2</v>
      </c>
      <c r="AX173" s="278">
        <v>0.10355029585798817</v>
      </c>
      <c r="AY173" s="269">
        <v>3.0068149479517716E-2</v>
      </c>
      <c r="AZ173" s="323"/>
      <c r="BA173" s="324"/>
      <c r="BB173" s="324"/>
      <c r="BC173" s="324"/>
      <c r="BD173" s="325"/>
      <c r="BE173" s="277">
        <v>1.0999999999999999E-2</v>
      </c>
      <c r="BF173" s="278">
        <v>0.1</v>
      </c>
      <c r="BG173" s="498"/>
      <c r="BH173" s="331"/>
      <c r="BI173" s="324"/>
      <c r="BJ173" s="324"/>
      <c r="BK173" s="324"/>
      <c r="BL173" s="325"/>
      <c r="BM173" s="277">
        <v>0.01</v>
      </c>
      <c r="BN173" s="278">
        <v>0.11</v>
      </c>
      <c r="BO173" s="499"/>
    </row>
    <row r="174" spans="1:67" s="6" customFormat="1" x14ac:dyDescent="0.35">
      <c r="A174" s="3741" t="s">
        <v>1430</v>
      </c>
      <c r="B174" s="3741"/>
      <c r="C174" s="3741"/>
      <c r="D174" s="111"/>
      <c r="E174" s="112"/>
      <c r="F174" s="112"/>
      <c r="G174" s="112"/>
      <c r="H174" s="113"/>
      <c r="I174" s="152"/>
      <c r="J174" s="137"/>
      <c r="K174" s="145"/>
      <c r="L174" s="111"/>
      <c r="M174" s="112"/>
      <c r="N174" s="112"/>
      <c r="O174" s="112"/>
      <c r="P174" s="113"/>
      <c r="Q174" s="152"/>
      <c r="R174" s="137"/>
      <c r="S174" s="145"/>
      <c r="T174" s="111"/>
      <c r="U174" s="112"/>
      <c r="V174" s="112"/>
      <c r="W174" s="112"/>
      <c r="X174" s="113"/>
      <c r="Y174" s="152"/>
      <c r="Z174" s="137"/>
      <c r="AA174" s="145"/>
      <c r="AB174" s="436"/>
      <c r="AC174" s="437"/>
      <c r="AD174" s="437"/>
      <c r="AE174" s="437"/>
      <c r="AF174" s="438"/>
      <c r="AG174" s="152"/>
      <c r="AH174" s="137"/>
      <c r="AI174" s="145"/>
      <c r="AJ174" s="111"/>
      <c r="AK174" s="112"/>
      <c r="AL174" s="112"/>
      <c r="AM174" s="112"/>
      <c r="AN174" s="113"/>
      <c r="AO174" s="152"/>
      <c r="AP174" s="137"/>
      <c r="AQ174" s="145"/>
      <c r="AR174" s="111"/>
      <c r="AS174" s="112"/>
      <c r="AT174" s="112"/>
      <c r="AU174" s="112"/>
      <c r="AV174" s="113"/>
      <c r="AW174" s="152"/>
      <c r="AX174" s="137"/>
      <c r="AY174" s="145"/>
      <c r="AZ174" s="111"/>
      <c r="BA174" s="112"/>
      <c r="BB174" s="112"/>
      <c r="BC174" s="112"/>
      <c r="BD174" s="113"/>
      <c r="BE174" s="152"/>
      <c r="BF174" s="137"/>
      <c r="BG174" s="145"/>
      <c r="BH174" s="251"/>
      <c r="BI174" s="112"/>
      <c r="BJ174" s="112"/>
      <c r="BK174" s="112"/>
      <c r="BL174" s="113"/>
      <c r="BM174" s="152"/>
      <c r="BN174" s="137"/>
      <c r="BO174" s="53"/>
    </row>
    <row r="175" spans="1:67" s="6" customFormat="1" ht="20.149999999999999" customHeight="1" x14ac:dyDescent="0.35">
      <c r="A175" s="3800" t="s">
        <v>1431</v>
      </c>
      <c r="B175" s="5" t="s">
        <v>1432</v>
      </c>
      <c r="C175" s="5" t="s">
        <v>1433</v>
      </c>
      <c r="D175" s="114"/>
      <c r="E175" s="130"/>
      <c r="F175" s="130"/>
      <c r="G175" s="130"/>
      <c r="H175" s="131"/>
      <c r="I175" s="153"/>
      <c r="J175" s="159"/>
      <c r="K175" s="146"/>
      <c r="L175" s="114">
        <v>4</v>
      </c>
      <c r="M175" s="130">
        <v>754.5</v>
      </c>
      <c r="N175" s="130">
        <v>1800.9166666666667</v>
      </c>
      <c r="O175" s="130">
        <v>667.75</v>
      </c>
      <c r="P175" s="131">
        <v>626.75</v>
      </c>
      <c r="Q175" s="153">
        <v>3853.916666666667</v>
      </c>
      <c r="R175" s="159">
        <v>979</v>
      </c>
      <c r="S175" s="146">
        <v>4832.916666666667</v>
      </c>
      <c r="T175" s="114">
        <v>4</v>
      </c>
      <c r="U175" s="130">
        <v>622.41666666666663</v>
      </c>
      <c r="V175" s="130">
        <v>1755.8333333333333</v>
      </c>
      <c r="W175" s="130">
        <v>669.41666666666663</v>
      </c>
      <c r="X175" s="131">
        <v>630.5</v>
      </c>
      <c r="Y175" s="153">
        <v>3682.1666666666665</v>
      </c>
      <c r="Z175" s="138">
        <v>1041.1666666666667</v>
      </c>
      <c r="AA175" s="146">
        <v>4723.333333333333</v>
      </c>
      <c r="AB175" s="114">
        <v>4</v>
      </c>
      <c r="AC175" s="115">
        <v>602.83333333333337</v>
      </c>
      <c r="AD175" s="115">
        <v>1738.5</v>
      </c>
      <c r="AE175" s="115">
        <v>622</v>
      </c>
      <c r="AF175" s="116">
        <v>625.41666666666663</v>
      </c>
      <c r="AG175" s="153">
        <v>3592.75</v>
      </c>
      <c r="AH175" s="138">
        <v>1037.8333333333333</v>
      </c>
      <c r="AI175" s="146">
        <v>4630.583333333333</v>
      </c>
      <c r="AJ175" s="114">
        <v>4.25</v>
      </c>
      <c r="AK175" s="115">
        <v>559.41666666666663</v>
      </c>
      <c r="AL175" s="115">
        <v>1660</v>
      </c>
      <c r="AM175" s="115">
        <v>591.83333333333337</v>
      </c>
      <c r="AN175" s="116">
        <v>653.41666666666663</v>
      </c>
      <c r="AO175" s="153">
        <v>3468.9166666666665</v>
      </c>
      <c r="AP175" s="138">
        <v>1002</v>
      </c>
      <c r="AQ175" s="146">
        <v>4470.9166666666661</v>
      </c>
      <c r="AR175" s="114">
        <v>7.75</v>
      </c>
      <c r="AS175" s="115">
        <v>547.08333333333337</v>
      </c>
      <c r="AT175" s="115">
        <v>1577.1666666666667</v>
      </c>
      <c r="AU175" s="115">
        <v>589.5</v>
      </c>
      <c r="AV175" s="116">
        <v>665.08333333333337</v>
      </c>
      <c r="AW175" s="153">
        <v>3386.5833333333335</v>
      </c>
      <c r="AX175" s="138">
        <v>1006</v>
      </c>
      <c r="AY175" s="146">
        <v>4392.5833333333339</v>
      </c>
      <c r="AZ175" s="114">
        <v>8.0833333333333339</v>
      </c>
      <c r="BA175" s="115">
        <v>538.08333333333337</v>
      </c>
      <c r="BB175" s="115">
        <v>1510.75</v>
      </c>
      <c r="BC175" s="115">
        <v>604.91666666666663</v>
      </c>
      <c r="BD175" s="116">
        <v>652.25</v>
      </c>
      <c r="BE175" s="153">
        <v>3314.0833333333335</v>
      </c>
      <c r="BF175" s="138">
        <v>1049</v>
      </c>
      <c r="BG175" s="272"/>
      <c r="BH175" s="327">
        <v>9.3333333333333339</v>
      </c>
      <c r="BI175" s="115">
        <v>555.58333333333337</v>
      </c>
      <c r="BJ175" s="115">
        <v>1529.3333333333333</v>
      </c>
      <c r="BK175" s="115">
        <v>593.83333333333337</v>
      </c>
      <c r="BL175" s="116">
        <v>659.75</v>
      </c>
      <c r="BM175" s="153">
        <v>3347.8333333333335</v>
      </c>
      <c r="BN175" s="138">
        <v>1046.75</v>
      </c>
      <c r="BO175" s="13">
        <v>4394.5833333333339</v>
      </c>
    </row>
    <row r="176" spans="1:67" s="6" customFormat="1" x14ac:dyDescent="0.35">
      <c r="A176" s="3800"/>
      <c r="B176" s="6" t="s">
        <v>1418</v>
      </c>
      <c r="C176" s="45" t="s">
        <v>1426</v>
      </c>
      <c r="D176" s="203"/>
      <c r="E176" s="322"/>
      <c r="F176" s="322"/>
      <c r="G176" s="322"/>
      <c r="H176" s="261"/>
      <c r="I176" s="212"/>
      <c r="J176" s="261"/>
      <c r="K176" s="211"/>
      <c r="L176" s="203">
        <v>0</v>
      </c>
      <c r="M176" s="322">
        <v>0.27612105146896398</v>
      </c>
      <c r="N176" s="322">
        <v>0.22312711119337372</v>
      </c>
      <c r="O176" s="322">
        <v>0.16573068763259705</v>
      </c>
      <c r="P176" s="261">
        <v>0.11288392500997207</v>
      </c>
      <c r="Q176" s="212">
        <v>0.20539710683936258</v>
      </c>
      <c r="R176" s="261">
        <v>0.21</v>
      </c>
      <c r="S176" s="211">
        <v>0.20687990343995172</v>
      </c>
      <c r="T176" s="203">
        <v>0</v>
      </c>
      <c r="U176" s="322">
        <v>0.2012317579327888</v>
      </c>
      <c r="V176" s="322">
        <v>0.19183673469387752</v>
      </c>
      <c r="W176" s="322">
        <v>0.13133325034233778</v>
      </c>
      <c r="X176" s="261">
        <v>7.2825799629923305E-2</v>
      </c>
      <c r="Y176" s="212">
        <v>0.16183859140904355</v>
      </c>
      <c r="Z176" s="205">
        <v>0.1744</v>
      </c>
      <c r="AA176" s="211">
        <v>0.16460750882145375</v>
      </c>
      <c r="AB176" s="203">
        <v>0</v>
      </c>
      <c r="AC176" s="204">
        <v>0.17093608816104833</v>
      </c>
      <c r="AD176" s="204">
        <v>0.16116941000953605</v>
      </c>
      <c r="AE176" s="204">
        <v>8.5593282230329124E-2</v>
      </c>
      <c r="AF176" s="205">
        <v>5.9481952062080873E-2</v>
      </c>
      <c r="AG176" s="212">
        <v>9.5436146492598878E-2</v>
      </c>
      <c r="AH176" s="205">
        <v>0.13629144686448039</v>
      </c>
      <c r="AI176" s="211">
        <v>0.10459287460157386</v>
      </c>
      <c r="AJ176" s="203">
        <v>0.23529411764705882</v>
      </c>
      <c r="AK176" s="204">
        <v>0.13093996722776702</v>
      </c>
      <c r="AL176" s="204">
        <v>0.13614457831325302</v>
      </c>
      <c r="AM176" s="204">
        <v>6.0123908758096312E-2</v>
      </c>
      <c r="AN176" s="205">
        <v>5.7135569442673138E-2</v>
      </c>
      <c r="AO176" s="212">
        <v>0.10757441083911884</v>
      </c>
      <c r="AP176" s="205">
        <v>0.10079840319361277</v>
      </c>
      <c r="AQ176" s="211">
        <v>0.10605580511080875</v>
      </c>
      <c r="AR176" s="203">
        <v>0.12903225806451613</v>
      </c>
      <c r="AS176" s="204">
        <v>8.0426504188880421E-2</v>
      </c>
      <c r="AT176" s="204">
        <v>9.3680650956356332E-2</v>
      </c>
      <c r="AU176" s="204">
        <v>5.2586938083121287E-2</v>
      </c>
      <c r="AV176" s="205">
        <v>2.8693146222277907E-2</v>
      </c>
      <c r="AW176" s="212">
        <v>7.1704520288392928E-2</v>
      </c>
      <c r="AX176" s="205">
        <v>6.560636182902585E-2</v>
      </c>
      <c r="AY176" s="211">
        <v>7.0307905370795468E-2</v>
      </c>
      <c r="AZ176" s="203">
        <v>0.134020618556701</v>
      </c>
      <c r="BA176" s="204">
        <v>6.0554437045067369E-2</v>
      </c>
      <c r="BB176" s="204">
        <v>6.6578410281868824E-2</v>
      </c>
      <c r="BC176" s="204">
        <v>4.4496487119437947E-2</v>
      </c>
      <c r="BD176" s="205">
        <v>1.7503513478983008E-2</v>
      </c>
      <c r="BE176" s="212">
        <v>5.207573738338906E-2</v>
      </c>
      <c r="BF176" s="205">
        <v>6.0057197330791227E-2</v>
      </c>
      <c r="BG176" s="272"/>
      <c r="BH176" s="329">
        <v>0.16964285714285712</v>
      </c>
      <c r="BI176" s="204">
        <v>5.2947352632368383E-2</v>
      </c>
      <c r="BJ176" s="204">
        <v>6.9474716652136004E-2</v>
      </c>
      <c r="BK176" s="204">
        <v>3.4661801852371596E-2</v>
      </c>
      <c r="BL176" s="205">
        <v>1.0862700517872931E-2</v>
      </c>
      <c r="BM176" s="212">
        <v>4.9285607606909941E-2</v>
      </c>
      <c r="BN176" s="205">
        <v>3.8930021495103891E-2</v>
      </c>
      <c r="BO176" s="29">
        <v>4.6819000663695834E-2</v>
      </c>
    </row>
    <row r="177" spans="1:67" s="6" customFormat="1" x14ac:dyDescent="0.35">
      <c r="A177" s="3800"/>
      <c r="B177" s="425" t="s">
        <v>1421</v>
      </c>
      <c r="C177" s="56" t="s">
        <v>1427</v>
      </c>
      <c r="D177" s="1001"/>
      <c r="E177" s="1192"/>
      <c r="F177" s="1192"/>
      <c r="G177" s="1192"/>
      <c r="H177" s="1193"/>
      <c r="I177" s="1002"/>
      <c r="J177" s="1193"/>
      <c r="K177" s="1022"/>
      <c r="L177" s="1001">
        <v>1</v>
      </c>
      <c r="M177" s="1192">
        <v>0.72387894853103596</v>
      </c>
      <c r="N177" s="1192">
        <v>0.7768728888066263</v>
      </c>
      <c r="O177" s="1192">
        <v>0.83426931236740298</v>
      </c>
      <c r="P177" s="1193">
        <v>0.88711607499002798</v>
      </c>
      <c r="Q177" s="1002">
        <v>0.79460289316063748</v>
      </c>
      <c r="R177" s="1193">
        <v>0.79</v>
      </c>
      <c r="S177" s="1022">
        <v>0.79312009656004823</v>
      </c>
      <c r="T177" s="1001">
        <v>1</v>
      </c>
      <c r="U177" s="1192">
        <v>0.7987682420672112</v>
      </c>
      <c r="V177" s="1192">
        <v>0.80816326530612248</v>
      </c>
      <c r="W177" s="1192">
        <v>0.86866674965766222</v>
      </c>
      <c r="X177" s="1193">
        <v>0.9271742003700767</v>
      </c>
      <c r="Y177" s="1002">
        <v>0.83816140859095645</v>
      </c>
      <c r="Z177" s="985">
        <v>0.8256</v>
      </c>
      <c r="AA177" s="1022">
        <v>0.8353924911785463</v>
      </c>
      <c r="AB177" s="1001">
        <v>1</v>
      </c>
      <c r="AC177" s="982">
        <v>0.82906391183895145</v>
      </c>
      <c r="AD177" s="982">
        <v>0.83883058999046389</v>
      </c>
      <c r="AE177" s="982">
        <v>0.91440671776967086</v>
      </c>
      <c r="AF177" s="985">
        <v>0.94051804793791893</v>
      </c>
      <c r="AG177" s="1002">
        <v>0.90456385350740098</v>
      </c>
      <c r="AH177" s="985">
        <v>0.86370855313551953</v>
      </c>
      <c r="AI177" s="1022">
        <v>0.89540712539842604</v>
      </c>
      <c r="AJ177" s="1001">
        <v>0.76470588235294112</v>
      </c>
      <c r="AK177" s="982">
        <v>0.86906003277223298</v>
      </c>
      <c r="AL177" s="982">
        <v>0.863855421686747</v>
      </c>
      <c r="AM177" s="982">
        <v>0.93987609124190374</v>
      </c>
      <c r="AN177" s="985">
        <v>0.94286443055732683</v>
      </c>
      <c r="AO177" s="1002">
        <v>0.89242558916088122</v>
      </c>
      <c r="AP177" s="985">
        <v>0.89920159680638723</v>
      </c>
      <c r="AQ177" s="1022">
        <v>0.8939441948891913</v>
      </c>
      <c r="AR177" s="1001">
        <v>0.87096774193548387</v>
      </c>
      <c r="AS177" s="982">
        <v>0.91957349581111958</v>
      </c>
      <c r="AT177" s="982">
        <v>0.90631934904364364</v>
      </c>
      <c r="AU177" s="982">
        <v>0.94741306191687868</v>
      </c>
      <c r="AV177" s="985">
        <v>0.97130685377772208</v>
      </c>
      <c r="AW177" s="1002">
        <v>0.92829547971160709</v>
      </c>
      <c r="AX177" s="985">
        <v>0.93439363817097409</v>
      </c>
      <c r="AY177" s="1022">
        <v>0.92969209462920455</v>
      </c>
      <c r="AZ177" s="1001">
        <v>0.865979381443299</v>
      </c>
      <c r="BA177" s="982">
        <v>0.93944556295493264</v>
      </c>
      <c r="BB177" s="982">
        <v>0.93342158971813116</v>
      </c>
      <c r="BC177" s="982">
        <v>0.95550351288056201</v>
      </c>
      <c r="BD177" s="985">
        <v>0.98249648652101695</v>
      </c>
      <c r="BE177" s="1002">
        <v>0.94792426261661089</v>
      </c>
      <c r="BF177" s="985">
        <v>0.93994280266920882</v>
      </c>
      <c r="BG177" s="1023"/>
      <c r="BH177" s="1024">
        <v>0.8303571428571429</v>
      </c>
      <c r="BI177" s="982">
        <v>0.94705264736763162</v>
      </c>
      <c r="BJ177" s="982">
        <v>0.930525283347864</v>
      </c>
      <c r="BK177" s="982">
        <v>0.96533819814762845</v>
      </c>
      <c r="BL177" s="985">
        <v>0.98913729948212703</v>
      </c>
      <c r="BM177" s="1002">
        <v>0.95071439239309008</v>
      </c>
      <c r="BN177" s="985">
        <v>0.96106997850489606</v>
      </c>
      <c r="BO177" s="1025">
        <v>0.95318099933630418</v>
      </c>
    </row>
    <row r="178" spans="1:67" ht="15.65" customHeight="1" x14ac:dyDescent="0.35">
      <c r="A178" s="3800"/>
      <c r="B178" s="45" t="s">
        <v>1434</v>
      </c>
      <c r="C178" s="45" t="s">
        <v>1435</v>
      </c>
      <c r="D178" s="1014"/>
      <c r="E178" s="1186"/>
      <c r="F178" s="1186"/>
      <c r="G178" s="1186"/>
      <c r="H178" s="1208"/>
      <c r="I178" s="975"/>
      <c r="J178" s="1900"/>
      <c r="K178" s="979"/>
      <c r="L178" s="1014">
        <v>598.16666666666663</v>
      </c>
      <c r="M178" s="1186">
        <v>539.66666666666663</v>
      </c>
      <c r="N178" s="1186">
        <v>692.5</v>
      </c>
      <c r="O178" s="1186">
        <v>223</v>
      </c>
      <c r="P178" s="1208">
        <v>244.5</v>
      </c>
      <c r="Q178" s="975">
        <v>2297.833333333333</v>
      </c>
      <c r="R178" s="1900">
        <v>321</v>
      </c>
      <c r="S178" s="979">
        <v>2618.833333333333</v>
      </c>
      <c r="T178" s="1014">
        <v>490.5</v>
      </c>
      <c r="U178" s="1186">
        <v>457.58333333333331</v>
      </c>
      <c r="V178" s="1186">
        <v>667.25</v>
      </c>
      <c r="W178" s="1186">
        <v>213.58333333333334</v>
      </c>
      <c r="X178" s="1208">
        <v>254.66666666666666</v>
      </c>
      <c r="Y178" s="975">
        <v>2083.5833333333335</v>
      </c>
      <c r="Z178" s="976">
        <v>326.58333333333331</v>
      </c>
      <c r="AA178" s="979">
        <v>2410.166666666667</v>
      </c>
      <c r="AB178" s="1014">
        <v>490.08333333333331</v>
      </c>
      <c r="AC178" s="973">
        <v>397.08333333333331</v>
      </c>
      <c r="AD178" s="973">
        <v>597.33333333333337</v>
      </c>
      <c r="AE178" s="973">
        <v>199.5</v>
      </c>
      <c r="AF178" s="1012">
        <v>243</v>
      </c>
      <c r="AG178" s="975">
        <v>1927</v>
      </c>
      <c r="AH178" s="976">
        <v>311.66666666666669</v>
      </c>
      <c r="AI178" s="979">
        <v>2238.6666666666665</v>
      </c>
      <c r="AJ178" s="1014">
        <v>488.16666666666669</v>
      </c>
      <c r="AK178" s="973">
        <v>347.66666666666669</v>
      </c>
      <c r="AL178" s="973">
        <v>501.83333333333331</v>
      </c>
      <c r="AM178" s="973">
        <v>192.75</v>
      </c>
      <c r="AN178" s="1012">
        <v>234</v>
      </c>
      <c r="AO178" s="975">
        <v>1764.4166666666667</v>
      </c>
      <c r="AP178" s="976">
        <v>301</v>
      </c>
      <c r="AQ178" s="979">
        <v>2065.416666666667</v>
      </c>
      <c r="AR178" s="1014">
        <v>452.08333333333331</v>
      </c>
      <c r="AS178" s="973">
        <v>342.25</v>
      </c>
      <c r="AT178" s="973">
        <v>460.5</v>
      </c>
      <c r="AU178" s="973">
        <v>173.75</v>
      </c>
      <c r="AV178" s="1012">
        <v>214.08333333333334</v>
      </c>
      <c r="AW178" s="975">
        <v>1642.6666666666665</v>
      </c>
      <c r="AX178" s="976">
        <v>311</v>
      </c>
      <c r="AY178" s="979">
        <v>1953.6666666666665</v>
      </c>
      <c r="AZ178" s="1014">
        <v>395.83333333333331</v>
      </c>
      <c r="BA178" s="973">
        <v>338.25</v>
      </c>
      <c r="BB178" s="973">
        <v>489.58333333333331</v>
      </c>
      <c r="BC178" s="973">
        <v>165.66666666666666</v>
      </c>
      <c r="BD178" s="1012">
        <v>206.5</v>
      </c>
      <c r="BE178" s="975">
        <v>1595.8333333333333</v>
      </c>
      <c r="BF178" s="976">
        <v>336</v>
      </c>
      <c r="BG178" s="1026"/>
      <c r="BH178" s="1011">
        <v>353</v>
      </c>
      <c r="BI178" s="973">
        <v>300.25</v>
      </c>
      <c r="BJ178" s="973">
        <v>467.66666666666669</v>
      </c>
      <c r="BK178" s="973">
        <v>163.75</v>
      </c>
      <c r="BL178" s="1012">
        <v>206.5</v>
      </c>
      <c r="BM178" s="975">
        <v>1491.1666666666667</v>
      </c>
      <c r="BN178" s="976">
        <v>280.41666666666663</v>
      </c>
      <c r="BO178" s="980">
        <v>1771.5833333333335</v>
      </c>
    </row>
    <row r="179" spans="1:67" x14ac:dyDescent="0.35">
      <c r="A179" s="3800"/>
      <c r="B179" s="6" t="s">
        <v>1418</v>
      </c>
      <c r="C179" s="45" t="s">
        <v>1426</v>
      </c>
      <c r="D179" s="203"/>
      <c r="E179" s="322"/>
      <c r="F179" s="322"/>
      <c r="G179" s="322"/>
      <c r="H179" s="261"/>
      <c r="I179" s="212"/>
      <c r="J179" s="261"/>
      <c r="K179" s="211"/>
      <c r="L179" s="203">
        <v>0.4074951239899694</v>
      </c>
      <c r="M179" s="322">
        <v>0.30945027794935148</v>
      </c>
      <c r="N179" s="322">
        <v>0.30661853188929</v>
      </c>
      <c r="O179" s="322">
        <v>0.28363228699551568</v>
      </c>
      <c r="P179" s="261">
        <v>0.30299931833674165</v>
      </c>
      <c r="Q179" s="212">
        <v>0.33092768550083407</v>
      </c>
      <c r="R179" s="261">
        <v>0.31</v>
      </c>
      <c r="S179" s="211">
        <v>0.32864507096035134</v>
      </c>
      <c r="T179" s="203">
        <v>0.42201834862385323</v>
      </c>
      <c r="U179" s="322">
        <v>0.26716445091968677</v>
      </c>
      <c r="V179" s="322">
        <v>0.26489321843387037</v>
      </c>
      <c r="W179" s="322">
        <v>0.25009754194303557</v>
      </c>
      <c r="X179" s="261">
        <v>0.2745418848167539</v>
      </c>
      <c r="Y179" s="212">
        <v>0.30204375474943013</v>
      </c>
      <c r="Z179" s="205">
        <v>0.2911083333333333</v>
      </c>
      <c r="AA179" s="211">
        <v>0.30056197905861748</v>
      </c>
      <c r="AB179" s="203">
        <v>0.3751779683307781</v>
      </c>
      <c r="AC179" s="204">
        <v>0.21556043982302606</v>
      </c>
      <c r="AD179" s="204">
        <v>0.24131186137646402</v>
      </c>
      <c r="AE179" s="204">
        <v>0.23098515722377488</v>
      </c>
      <c r="AF179" s="205">
        <v>0.23068210994711505</v>
      </c>
      <c r="AG179" s="212">
        <v>0.2587435073402316</v>
      </c>
      <c r="AH179" s="205">
        <v>0.27444061530932395</v>
      </c>
      <c r="AI179" s="211">
        <v>0.26092885515903763</v>
      </c>
      <c r="AJ179" s="203">
        <v>0.36206896551724138</v>
      </c>
      <c r="AK179" s="204">
        <v>0.1879194630872483</v>
      </c>
      <c r="AL179" s="204">
        <v>0.2241780139488542</v>
      </c>
      <c r="AM179" s="204">
        <v>0.22913964548205792</v>
      </c>
      <c r="AN179" s="205">
        <v>0.18554131054131054</v>
      </c>
      <c r="AO179" s="212">
        <v>0.2506021820242762</v>
      </c>
      <c r="AP179" s="205">
        <v>0.26245847176079734</v>
      </c>
      <c r="AQ179" s="211">
        <v>0.25233003832963485</v>
      </c>
      <c r="AR179" s="203">
        <v>0.33788018433179723</v>
      </c>
      <c r="AS179" s="204">
        <v>0.1477964450937424</v>
      </c>
      <c r="AT179" s="204">
        <v>0.16485703944987334</v>
      </c>
      <c r="AU179" s="204">
        <v>0.20911270983213431</v>
      </c>
      <c r="AV179" s="205">
        <v>0.17516543402101983</v>
      </c>
      <c r="AW179" s="212">
        <v>0.21494521103896105</v>
      </c>
      <c r="AX179" s="205">
        <v>0.26366559485530544</v>
      </c>
      <c r="AY179" s="211">
        <v>0.22270090428254566</v>
      </c>
      <c r="AZ179" s="203">
        <v>0.33073684210526316</v>
      </c>
      <c r="BA179" s="204">
        <v>0.12564671101256467</v>
      </c>
      <c r="BB179" s="204">
        <v>0.12051063829787234</v>
      </c>
      <c r="BC179" s="204">
        <v>0.15140845070422534</v>
      </c>
      <c r="BD179" s="205">
        <v>0.15173527037933818</v>
      </c>
      <c r="BE179" s="212">
        <v>0.18099216710182767</v>
      </c>
      <c r="BF179" s="205">
        <v>0.26488095238095238</v>
      </c>
      <c r="BG179" s="272"/>
      <c r="BH179" s="329">
        <v>0.30524079320113312</v>
      </c>
      <c r="BI179" s="204">
        <v>0.11212878157091312</v>
      </c>
      <c r="BJ179" s="204">
        <v>0.12883107626514612</v>
      </c>
      <c r="BK179" s="204">
        <v>0.11755725190839694</v>
      </c>
      <c r="BL179" s="205">
        <v>0.14003228410008073</v>
      </c>
      <c r="BM179" s="212">
        <v>0.16754219291382585</v>
      </c>
      <c r="BN179" s="205">
        <v>0.26537890044576529</v>
      </c>
      <c r="BO179" s="29">
        <v>0.18302836445740625</v>
      </c>
    </row>
    <row r="180" spans="1:67" x14ac:dyDescent="0.35">
      <c r="A180" s="3800"/>
      <c r="B180" s="425" t="s">
        <v>1421</v>
      </c>
      <c r="C180" s="56" t="s">
        <v>1427</v>
      </c>
      <c r="D180" s="1001"/>
      <c r="E180" s="1192"/>
      <c r="F180" s="1192"/>
      <c r="G180" s="1192"/>
      <c r="H180" s="1193"/>
      <c r="I180" s="1002"/>
      <c r="J180" s="1193"/>
      <c r="K180" s="1022"/>
      <c r="L180" s="1001">
        <v>0.59250487601003066</v>
      </c>
      <c r="M180" s="1192">
        <v>0.69054972205064846</v>
      </c>
      <c r="N180" s="1192">
        <v>0.69338146811071</v>
      </c>
      <c r="O180" s="1192">
        <v>0.71636771300448432</v>
      </c>
      <c r="P180" s="1193">
        <v>0.69700068166325835</v>
      </c>
      <c r="Q180" s="1002">
        <v>0.66907231449916593</v>
      </c>
      <c r="R180" s="1193">
        <v>0.69</v>
      </c>
      <c r="S180" s="1022">
        <v>0.67135492903964866</v>
      </c>
      <c r="T180" s="1001">
        <v>0.57798165137614677</v>
      </c>
      <c r="U180" s="1192">
        <v>0.73283554908031323</v>
      </c>
      <c r="V180" s="1192">
        <v>0.73510678156612963</v>
      </c>
      <c r="W180" s="1192">
        <v>0.74990245805696443</v>
      </c>
      <c r="X180" s="1193">
        <v>0.7254581151832461</v>
      </c>
      <c r="Y180" s="1002">
        <v>0.69795624525056987</v>
      </c>
      <c r="Z180" s="985">
        <v>0.70889999999999986</v>
      </c>
      <c r="AA180" s="1022">
        <v>0.69943915012793023</v>
      </c>
      <c r="AB180" s="1001">
        <v>0.6248220316692219</v>
      </c>
      <c r="AC180" s="982">
        <v>0.78443956017697403</v>
      </c>
      <c r="AD180" s="982">
        <v>0.75868813862353612</v>
      </c>
      <c r="AE180" s="982">
        <v>0.76901484277622512</v>
      </c>
      <c r="AF180" s="985">
        <v>0.76931789005288509</v>
      </c>
      <c r="AG180" s="1002">
        <v>0.74125649265976845</v>
      </c>
      <c r="AH180" s="985">
        <v>0.72555938469067616</v>
      </c>
      <c r="AI180" s="1022">
        <v>0.73907114484096259</v>
      </c>
      <c r="AJ180" s="1001">
        <v>0.63793103448275867</v>
      </c>
      <c r="AK180" s="982">
        <v>0.81208053691275173</v>
      </c>
      <c r="AL180" s="982">
        <v>0.77582198605114583</v>
      </c>
      <c r="AM180" s="982">
        <v>0.7708603545179421</v>
      </c>
      <c r="AN180" s="985">
        <v>0.81445868945868949</v>
      </c>
      <c r="AO180" s="1002">
        <v>0.7493978179757238</v>
      </c>
      <c r="AP180" s="985">
        <v>0.7375415282392026</v>
      </c>
      <c r="AQ180" s="1022">
        <v>0.74766996167036515</v>
      </c>
      <c r="AR180" s="1001">
        <v>0.66211981566820277</v>
      </c>
      <c r="AS180" s="982">
        <v>0.85220355490625765</v>
      </c>
      <c r="AT180" s="982">
        <v>0.8351429605501266</v>
      </c>
      <c r="AU180" s="982">
        <v>0.79088729016786563</v>
      </c>
      <c r="AV180" s="985">
        <v>0.82483456597898019</v>
      </c>
      <c r="AW180" s="1002">
        <v>0.78505478896103897</v>
      </c>
      <c r="AX180" s="985">
        <v>0.7363344051446945</v>
      </c>
      <c r="AY180" s="1022">
        <v>0.77729909571745437</v>
      </c>
      <c r="AZ180" s="1001">
        <v>0.66926315789473678</v>
      </c>
      <c r="BA180" s="982">
        <v>0.87435328898743536</v>
      </c>
      <c r="BB180" s="982">
        <v>0.87948936170212766</v>
      </c>
      <c r="BC180" s="982">
        <v>0.84859154929577463</v>
      </c>
      <c r="BD180" s="985">
        <v>0.84826472962066179</v>
      </c>
      <c r="BE180" s="1002">
        <v>0.81900783289817236</v>
      </c>
      <c r="BF180" s="985">
        <v>0.73511904761904767</v>
      </c>
      <c r="BG180" s="1023"/>
      <c r="BH180" s="1024">
        <v>0.69475920679886682</v>
      </c>
      <c r="BI180" s="982">
        <v>0.88787121842908689</v>
      </c>
      <c r="BJ180" s="982">
        <v>0.87116892373485388</v>
      </c>
      <c r="BK180" s="982">
        <v>0.88244274809160306</v>
      </c>
      <c r="BL180" s="985">
        <v>0.85996771589991927</v>
      </c>
      <c r="BM180" s="1002">
        <v>0.83245780708617412</v>
      </c>
      <c r="BN180" s="985">
        <v>0.73462109955423471</v>
      </c>
      <c r="BO180" s="1025">
        <v>0.81697163554259378</v>
      </c>
    </row>
    <row r="181" spans="1:67" ht="15.65" customHeight="1" x14ac:dyDescent="0.35">
      <c r="A181" s="3800"/>
      <c r="B181" s="5" t="s">
        <v>1436</v>
      </c>
      <c r="C181" s="5" t="s">
        <v>1437</v>
      </c>
      <c r="D181" s="114"/>
      <c r="E181" s="130"/>
      <c r="F181" s="130"/>
      <c r="G181" s="130"/>
      <c r="H181" s="131"/>
      <c r="I181" s="153"/>
      <c r="J181" s="159"/>
      <c r="K181" s="146"/>
      <c r="L181" s="114">
        <v>176.83333333333334</v>
      </c>
      <c r="M181" s="130">
        <v>75.25</v>
      </c>
      <c r="N181" s="130">
        <v>79.5</v>
      </c>
      <c r="O181" s="130">
        <v>34.166666666666664</v>
      </c>
      <c r="P181" s="131">
        <v>34.5</v>
      </c>
      <c r="Q181" s="153">
        <v>400.25000000000006</v>
      </c>
      <c r="R181" s="159">
        <v>37</v>
      </c>
      <c r="S181" s="146">
        <v>437.25000000000006</v>
      </c>
      <c r="T181" s="114">
        <v>152.41666666666666</v>
      </c>
      <c r="U181" s="130">
        <v>74.25</v>
      </c>
      <c r="V181" s="130">
        <v>79.5</v>
      </c>
      <c r="W181" s="130">
        <v>31.333333333333332</v>
      </c>
      <c r="X181" s="131">
        <v>35.333333333333336</v>
      </c>
      <c r="Y181" s="153">
        <v>372.83333333333331</v>
      </c>
      <c r="Z181" s="138">
        <v>34.833333333333336</v>
      </c>
      <c r="AA181" s="146">
        <v>407.66666666666663</v>
      </c>
      <c r="AB181" s="114">
        <v>141.25</v>
      </c>
      <c r="AC181" s="115">
        <v>68.916666666666671</v>
      </c>
      <c r="AD181" s="115">
        <v>71.75</v>
      </c>
      <c r="AE181" s="115">
        <v>30.5</v>
      </c>
      <c r="AF181" s="116">
        <v>35.083333333333336</v>
      </c>
      <c r="AG181" s="153">
        <v>347.5</v>
      </c>
      <c r="AH181" s="138">
        <v>32.916666666666664</v>
      </c>
      <c r="AI181" s="146">
        <v>380.41666666666669</v>
      </c>
      <c r="AJ181" s="114">
        <v>122.08333333333333</v>
      </c>
      <c r="AK181" s="115">
        <v>63.416666666666664</v>
      </c>
      <c r="AL181" s="115">
        <v>65.083333333333329</v>
      </c>
      <c r="AM181" s="115">
        <v>31.666666666666668</v>
      </c>
      <c r="AN181" s="116">
        <v>31.25</v>
      </c>
      <c r="AO181" s="153">
        <v>313.5</v>
      </c>
      <c r="AP181" s="138">
        <v>33</v>
      </c>
      <c r="AQ181" s="146">
        <v>346.5</v>
      </c>
      <c r="AR181" s="114">
        <v>117.5</v>
      </c>
      <c r="AS181" s="115">
        <v>60.5</v>
      </c>
      <c r="AT181" s="115">
        <v>58.25</v>
      </c>
      <c r="AU181" s="115">
        <v>30.083333333333332</v>
      </c>
      <c r="AV181" s="116">
        <v>28.916666666666668</v>
      </c>
      <c r="AW181" s="153">
        <v>295.25</v>
      </c>
      <c r="AX181" s="138">
        <v>35</v>
      </c>
      <c r="AY181" s="146">
        <v>330.25</v>
      </c>
      <c r="AZ181" s="114">
        <v>110.66666666666667</v>
      </c>
      <c r="BA181" s="115">
        <v>51.666666666666664</v>
      </c>
      <c r="BB181" s="115">
        <v>56.333333333333336</v>
      </c>
      <c r="BC181" s="115">
        <v>27.833333333333332</v>
      </c>
      <c r="BD181" s="116">
        <v>28.833333333333332</v>
      </c>
      <c r="BE181" s="153">
        <v>275.33333333333337</v>
      </c>
      <c r="BF181" s="138">
        <v>41</v>
      </c>
      <c r="BG181" s="272"/>
      <c r="BH181" s="327">
        <v>103.83333333333333</v>
      </c>
      <c r="BI181" s="115">
        <v>52.833333333333336</v>
      </c>
      <c r="BJ181" s="115">
        <v>54.583333333333336</v>
      </c>
      <c r="BK181" s="115">
        <v>28.333333333333332</v>
      </c>
      <c r="BL181" s="116">
        <v>28.916666666666668</v>
      </c>
      <c r="BM181" s="153">
        <v>268.5</v>
      </c>
      <c r="BN181" s="138">
        <v>42.916666666666664</v>
      </c>
      <c r="BO181" s="13">
        <v>311.41666666666669</v>
      </c>
    </row>
    <row r="182" spans="1:67" ht="15.65" customHeight="1" x14ac:dyDescent="0.35">
      <c r="A182" s="3800"/>
      <c r="B182" s="6" t="s">
        <v>1418</v>
      </c>
      <c r="C182" s="45" t="s">
        <v>1426</v>
      </c>
      <c r="D182" s="203"/>
      <c r="E182" s="204"/>
      <c r="F182" s="204"/>
      <c r="G182" s="204"/>
      <c r="H182" s="205"/>
      <c r="I182" s="212"/>
      <c r="J182" s="261"/>
      <c r="K182" s="211"/>
      <c r="L182" s="203">
        <v>0.25400565504241279</v>
      </c>
      <c r="M182" s="204">
        <v>0.20155038759689922</v>
      </c>
      <c r="N182" s="204">
        <v>0.20859538784067083</v>
      </c>
      <c r="O182" s="204">
        <v>0.24878048780487808</v>
      </c>
      <c r="P182" s="205">
        <v>0.19082125603864733</v>
      </c>
      <c r="Q182" s="212">
        <v>0.22923173016864459</v>
      </c>
      <c r="R182" s="261">
        <v>0.38</v>
      </c>
      <c r="S182" s="211">
        <v>0.24147131694301502</v>
      </c>
      <c r="T182" s="203">
        <v>0.24931656642974298</v>
      </c>
      <c r="U182" s="204">
        <v>0.17171717171717171</v>
      </c>
      <c r="V182" s="204">
        <v>0.1970649895178197</v>
      </c>
      <c r="W182" s="204">
        <v>0.1728723404255319</v>
      </c>
      <c r="X182" s="205">
        <v>0.15094339622641517</v>
      </c>
      <c r="Y182" s="212">
        <v>0.20697362539114872</v>
      </c>
      <c r="Z182" s="205">
        <v>0.37724051182580592</v>
      </c>
      <c r="AA182" s="211">
        <v>0.22152218600637497</v>
      </c>
      <c r="AB182" s="203">
        <v>0.23835428896321523</v>
      </c>
      <c r="AC182" s="204">
        <v>0.12326098027432904</v>
      </c>
      <c r="AD182" s="204">
        <v>0.15388155040863874</v>
      </c>
      <c r="AE182" s="204">
        <v>0.13382265367804855</v>
      </c>
      <c r="AF182" s="205">
        <v>0.23279645191409903</v>
      </c>
      <c r="AG182" s="212">
        <v>0.17642318504766613</v>
      </c>
      <c r="AH182" s="205">
        <v>0.36469474153297687</v>
      </c>
      <c r="AI182" s="211">
        <v>0.19271393308965906</v>
      </c>
      <c r="AJ182" s="203">
        <v>0.21638225255972698</v>
      </c>
      <c r="AK182" s="204">
        <v>0.10512483574244416</v>
      </c>
      <c r="AL182" s="204">
        <v>0.14468629961587709</v>
      </c>
      <c r="AM182" s="204">
        <v>9.2105263157894732E-2</v>
      </c>
      <c r="AN182" s="205">
        <v>0.15733333333333335</v>
      </c>
      <c r="AO182" s="212">
        <v>0.16055289739500264</v>
      </c>
      <c r="AP182" s="205">
        <v>0.30303030303030304</v>
      </c>
      <c r="AQ182" s="211">
        <v>0.17412217412217409</v>
      </c>
      <c r="AR182" s="203">
        <v>0.17588652482269504</v>
      </c>
      <c r="AS182" s="204">
        <v>9.366391184573003E-2</v>
      </c>
      <c r="AT182" s="204">
        <v>0.1301859799713877</v>
      </c>
      <c r="AU182" s="204">
        <v>5.817174515235457E-2</v>
      </c>
      <c r="AV182" s="205">
        <v>8.6455331412103736E-3</v>
      </c>
      <c r="AW182" s="212">
        <v>0.12164832063223259</v>
      </c>
      <c r="AX182" s="205">
        <v>0.17142857142857143</v>
      </c>
      <c r="AY182" s="211">
        <v>0.126924047438809</v>
      </c>
      <c r="AZ182" s="203">
        <v>0.16490963855421686</v>
      </c>
      <c r="BA182" s="204">
        <v>5.3225806451612907E-2</v>
      </c>
      <c r="BB182" s="204">
        <v>6.5088757396449703E-2</v>
      </c>
      <c r="BC182" s="204">
        <v>4.1916167664670663E-2</v>
      </c>
      <c r="BD182" s="205">
        <v>0</v>
      </c>
      <c r="BE182" s="212">
        <v>9.3825665859564158E-2</v>
      </c>
      <c r="BF182" s="205">
        <v>0.12195121951219512</v>
      </c>
      <c r="BG182" s="272"/>
      <c r="BH182" s="329">
        <v>0.14365971107544143</v>
      </c>
      <c r="BI182" s="204">
        <v>3.3123028391167188E-2</v>
      </c>
      <c r="BJ182" s="204">
        <v>7.6335877862595422E-2</v>
      </c>
      <c r="BK182" s="204">
        <v>7.647058823529411E-2</v>
      </c>
      <c r="BL182" s="205">
        <v>0</v>
      </c>
      <c r="BM182" s="212">
        <v>8.5661080074487903E-2</v>
      </c>
      <c r="BN182" s="205">
        <v>7.7669902912621366E-2</v>
      </c>
      <c r="BO182" s="29">
        <v>8.4559807332084555E-2</v>
      </c>
    </row>
    <row r="183" spans="1:67" ht="15.65" customHeight="1" x14ac:dyDescent="0.35">
      <c r="A183" s="3800"/>
      <c r="B183" s="6" t="s">
        <v>1421</v>
      </c>
      <c r="C183" s="45" t="s">
        <v>1427</v>
      </c>
      <c r="D183" s="203"/>
      <c r="E183" s="204"/>
      <c r="F183" s="204"/>
      <c r="G183" s="204"/>
      <c r="H183" s="205"/>
      <c r="I183" s="212"/>
      <c r="J183" s="261"/>
      <c r="K183" s="211"/>
      <c r="L183" s="203">
        <v>0.74599434495758721</v>
      </c>
      <c r="M183" s="204">
        <v>0.79844961240310075</v>
      </c>
      <c r="N183" s="204">
        <v>0.79140461215932922</v>
      </c>
      <c r="O183" s="204">
        <v>0.75121951219512195</v>
      </c>
      <c r="P183" s="205">
        <v>0.8091787439613527</v>
      </c>
      <c r="Q183" s="212">
        <v>0.77076826983135538</v>
      </c>
      <c r="R183" s="261">
        <v>0.62</v>
      </c>
      <c r="S183" s="211">
        <v>0.75852868305698495</v>
      </c>
      <c r="T183" s="203">
        <v>0.75068343357025702</v>
      </c>
      <c r="U183" s="204">
        <v>0.82828282828282829</v>
      </c>
      <c r="V183" s="204">
        <v>0.8029350104821803</v>
      </c>
      <c r="W183" s="204">
        <v>0.8271276595744681</v>
      </c>
      <c r="X183" s="205">
        <v>0.84905660377358483</v>
      </c>
      <c r="Y183" s="212">
        <v>0.79302637460885128</v>
      </c>
      <c r="Z183" s="205">
        <v>0.62276782150752741</v>
      </c>
      <c r="AA183" s="211">
        <v>0.77847852604050427</v>
      </c>
      <c r="AB183" s="203">
        <v>0.7616457110367848</v>
      </c>
      <c r="AC183" s="204">
        <v>0.87673901972567092</v>
      </c>
      <c r="AD183" s="204">
        <v>0.84611844959136118</v>
      </c>
      <c r="AE183" s="204">
        <v>0.86617734632195154</v>
      </c>
      <c r="AF183" s="205">
        <v>0.76720354808590108</v>
      </c>
      <c r="AG183" s="212">
        <v>0.82357681495233392</v>
      </c>
      <c r="AH183" s="205">
        <v>0.63530525846702324</v>
      </c>
      <c r="AI183" s="211">
        <v>0.80728606691034088</v>
      </c>
      <c r="AJ183" s="203">
        <v>0.78361774744027302</v>
      </c>
      <c r="AK183" s="204">
        <v>0.89487516425755587</v>
      </c>
      <c r="AL183" s="204">
        <v>0.85531370038412291</v>
      </c>
      <c r="AM183" s="204">
        <v>0.90789473684210531</v>
      </c>
      <c r="AN183" s="205">
        <v>0.84266666666666667</v>
      </c>
      <c r="AO183" s="212">
        <v>0.83944710260499733</v>
      </c>
      <c r="AP183" s="205">
        <v>0.69696969696969702</v>
      </c>
      <c r="AQ183" s="211">
        <v>0.82587782587782588</v>
      </c>
      <c r="AR183" s="203">
        <v>0.82411347517730493</v>
      </c>
      <c r="AS183" s="204">
        <v>0.90633608815426991</v>
      </c>
      <c r="AT183" s="204">
        <v>0.8698140200286123</v>
      </c>
      <c r="AU183" s="204">
        <v>0.94182825484764543</v>
      </c>
      <c r="AV183" s="205">
        <v>0.99135446685878958</v>
      </c>
      <c r="AW183" s="212">
        <v>0.87835167936776737</v>
      </c>
      <c r="AX183" s="205">
        <v>0.82857142857142851</v>
      </c>
      <c r="AY183" s="211">
        <v>0.87307595256119097</v>
      </c>
      <c r="AZ183" s="203">
        <v>0.83509036144578319</v>
      </c>
      <c r="BA183" s="204">
        <v>0.9467741935483871</v>
      </c>
      <c r="BB183" s="204">
        <v>0.9349112426035503</v>
      </c>
      <c r="BC183" s="204">
        <v>0.95808383233532934</v>
      </c>
      <c r="BD183" s="205">
        <v>1</v>
      </c>
      <c r="BE183" s="212">
        <v>0.9061743341404358</v>
      </c>
      <c r="BF183" s="205">
        <v>0.87804878048780488</v>
      </c>
      <c r="BG183" s="272"/>
      <c r="BH183" s="329">
        <v>0.8563402889245586</v>
      </c>
      <c r="BI183" s="204">
        <v>0.96687697160883279</v>
      </c>
      <c r="BJ183" s="204">
        <v>0.92366412213740456</v>
      </c>
      <c r="BK183" s="204">
        <v>0.92352941176470593</v>
      </c>
      <c r="BL183" s="205">
        <v>1</v>
      </c>
      <c r="BM183" s="212">
        <v>0.91433891992551208</v>
      </c>
      <c r="BN183" s="205">
        <v>0.92233009708737868</v>
      </c>
      <c r="BO183" s="29">
        <v>0.91544019266791543</v>
      </c>
    </row>
    <row r="184" spans="1:67" ht="20.149999999999999" customHeight="1" x14ac:dyDescent="0.35">
      <c r="A184" s="3757" t="s">
        <v>1422</v>
      </c>
      <c r="B184" s="3757"/>
      <c r="C184" s="3757"/>
      <c r="D184" s="872"/>
      <c r="E184" s="873"/>
      <c r="F184" s="873"/>
      <c r="G184" s="873"/>
      <c r="H184" s="874"/>
      <c r="I184" s="875"/>
      <c r="J184" s="865"/>
      <c r="K184" s="1045"/>
      <c r="L184" s="872"/>
      <c r="M184" s="873"/>
      <c r="N184" s="873"/>
      <c r="O184" s="873"/>
      <c r="P184" s="874"/>
      <c r="Q184" s="875"/>
      <c r="R184" s="865"/>
      <c r="S184" s="1045"/>
      <c r="T184" s="872"/>
      <c r="U184" s="873"/>
      <c r="V184" s="873"/>
      <c r="W184" s="873"/>
      <c r="X184" s="874"/>
      <c r="Y184" s="875"/>
      <c r="Z184" s="865"/>
      <c r="AA184" s="1045"/>
      <c r="AB184" s="863"/>
      <c r="AC184" s="864"/>
      <c r="AD184" s="873"/>
      <c r="AE184" s="864"/>
      <c r="AF184" s="874"/>
      <c r="AG184" s="1046"/>
      <c r="AH184" s="865"/>
      <c r="AI184" s="1047"/>
      <c r="AJ184" s="863"/>
      <c r="AK184" s="864"/>
      <c r="AL184" s="873"/>
      <c r="AM184" s="864"/>
      <c r="AN184" s="1048"/>
      <c r="AO184" s="1049"/>
      <c r="AP184" s="1048"/>
      <c r="AQ184" s="1050"/>
      <c r="AR184" s="1051"/>
      <c r="AS184" s="1052"/>
      <c r="AT184" s="1052"/>
      <c r="AU184" s="1052"/>
      <c r="AV184" s="1048"/>
      <c r="AW184" s="1049"/>
      <c r="AX184" s="1048"/>
      <c r="AY184" s="1050"/>
      <c r="AZ184" s="1051"/>
      <c r="BA184" s="1052"/>
      <c r="BB184" s="1052"/>
      <c r="BC184" s="1052"/>
      <c r="BD184" s="1048"/>
      <c r="BE184" s="1049"/>
      <c r="BF184" s="1048"/>
      <c r="BG184" s="1050"/>
      <c r="BH184" s="1053"/>
      <c r="BI184" s="1052"/>
      <c r="BJ184" s="1052"/>
      <c r="BK184" s="1052"/>
      <c r="BL184" s="1048"/>
      <c r="BM184" s="1049"/>
      <c r="BN184" s="1048"/>
      <c r="BO184" s="1054"/>
    </row>
    <row r="185" spans="1:67" ht="15.65" customHeight="1" x14ac:dyDescent="0.35">
      <c r="A185" s="3800" t="s">
        <v>1423</v>
      </c>
      <c r="B185" s="5" t="s">
        <v>1424</v>
      </c>
      <c r="C185" s="5" t="s">
        <v>1425</v>
      </c>
      <c r="D185" s="321"/>
      <c r="E185" s="322"/>
      <c r="F185" s="322"/>
      <c r="G185" s="322"/>
      <c r="H185" s="261"/>
      <c r="I185" s="212"/>
      <c r="J185" s="261"/>
      <c r="K185" s="253"/>
      <c r="L185" s="321">
        <v>3.9259734702610183E-2</v>
      </c>
      <c r="M185" s="322">
        <v>0.12827846406620821</v>
      </c>
      <c r="N185" s="322">
        <v>7.8315789473684214E-2</v>
      </c>
      <c r="O185" s="322">
        <v>0.10775745562663304</v>
      </c>
      <c r="P185" s="261">
        <v>0.11546600423222007</v>
      </c>
      <c r="Q185" s="212">
        <v>9.3406593406593408E-2</v>
      </c>
      <c r="R185" s="261">
        <v>0.22850000000000001</v>
      </c>
      <c r="S185" s="253">
        <v>0.11629872187599027</v>
      </c>
      <c r="T185" s="321">
        <v>4.6889089269612265E-2</v>
      </c>
      <c r="U185" s="322">
        <v>0.11421558010251968</v>
      </c>
      <c r="V185" s="322">
        <v>6.7896506942825743E-2</v>
      </c>
      <c r="W185" s="322">
        <v>9.8888078745898653E-2</v>
      </c>
      <c r="X185" s="261">
        <v>9.0439978272677898E-2</v>
      </c>
      <c r="Y185" s="212">
        <v>8.2388716180443369E-2</v>
      </c>
      <c r="Z185" s="205">
        <v>0.23833333333333337</v>
      </c>
      <c r="AA185" s="818"/>
      <c r="AB185" s="813"/>
      <c r="AC185" s="814"/>
      <c r="AD185" s="814"/>
      <c r="AE185" s="814"/>
      <c r="AF185" s="817"/>
      <c r="AG185" s="816"/>
      <c r="AH185" s="817"/>
      <c r="AI185" s="818"/>
      <c r="AJ185" s="813"/>
      <c r="AK185" s="814"/>
      <c r="AL185" s="814"/>
      <c r="AM185" s="814"/>
      <c r="AN185" s="817"/>
      <c r="AO185" s="816"/>
      <c r="AP185" s="817"/>
      <c r="AQ185" s="818"/>
      <c r="AR185" s="304"/>
      <c r="AS185" s="305"/>
      <c r="AT185" s="305"/>
      <c r="AU185" s="305"/>
      <c r="AV185" s="306"/>
      <c r="AW185" s="816"/>
      <c r="AX185" s="338"/>
      <c r="AY185" s="818"/>
      <c r="AZ185" s="304"/>
      <c r="BA185" s="305"/>
      <c r="BB185" s="305"/>
      <c r="BC185" s="305"/>
      <c r="BD185" s="306"/>
      <c r="BE185" s="819"/>
      <c r="BF185" s="338"/>
      <c r="BG185" s="820"/>
      <c r="BH185" s="328"/>
      <c r="BI185" s="305"/>
      <c r="BJ185" s="305"/>
      <c r="BK185" s="305"/>
      <c r="BL185" s="306"/>
      <c r="BM185" s="821"/>
      <c r="BN185" s="822"/>
      <c r="BO185" s="823"/>
    </row>
    <row r="186" spans="1:67" x14ac:dyDescent="0.35">
      <c r="A186" s="3800"/>
      <c r="B186" s="6" t="s">
        <v>1418</v>
      </c>
      <c r="C186" s="45" t="s">
        <v>1426</v>
      </c>
      <c r="D186" s="321"/>
      <c r="E186" s="322"/>
      <c r="F186" s="322"/>
      <c r="G186" s="322"/>
      <c r="H186" s="261"/>
      <c r="I186" s="212"/>
      <c r="J186" s="261"/>
      <c r="K186" s="253"/>
      <c r="L186" s="813"/>
      <c r="M186" s="814"/>
      <c r="N186" s="814"/>
      <c r="O186" s="814"/>
      <c r="P186" s="817"/>
      <c r="Q186" s="816"/>
      <c r="R186" s="817"/>
      <c r="S186" s="818"/>
      <c r="T186" s="813"/>
      <c r="U186" s="814"/>
      <c r="V186" s="814"/>
      <c r="W186" s="814"/>
      <c r="X186" s="817"/>
      <c r="Y186" s="816"/>
      <c r="Z186" s="817"/>
      <c r="AA186" s="818"/>
      <c r="AB186" s="813"/>
      <c r="AC186" s="814"/>
      <c r="AD186" s="814"/>
      <c r="AE186" s="814"/>
      <c r="AF186" s="817"/>
      <c r="AG186" s="816"/>
      <c r="AH186" s="817"/>
      <c r="AI186" s="818"/>
      <c r="AJ186" s="813"/>
      <c r="AK186" s="814"/>
      <c r="AL186" s="814"/>
      <c r="AM186" s="814"/>
      <c r="AN186" s="817"/>
      <c r="AO186" s="816"/>
      <c r="AP186" s="817"/>
      <c r="AQ186" s="818"/>
      <c r="AR186" s="304"/>
      <c r="AS186" s="305"/>
      <c r="AT186" s="305"/>
      <c r="AU186" s="305"/>
      <c r="AV186" s="306"/>
      <c r="AW186" s="816"/>
      <c r="AX186" s="338"/>
      <c r="AY186" s="818"/>
      <c r="AZ186" s="304"/>
      <c r="BA186" s="305"/>
      <c r="BB186" s="305"/>
      <c r="BC186" s="305"/>
      <c r="BD186" s="306"/>
      <c r="BE186" s="819"/>
      <c r="BF186" s="338"/>
      <c r="BG186" s="820"/>
      <c r="BH186" s="328"/>
      <c r="BI186" s="305"/>
      <c r="BJ186" s="305"/>
      <c r="BK186" s="305"/>
      <c r="BL186" s="306"/>
      <c r="BM186" s="821"/>
      <c r="BN186" s="822"/>
      <c r="BO186" s="823"/>
    </row>
    <row r="187" spans="1:67" x14ac:dyDescent="0.35">
      <c r="A187" s="3800"/>
      <c r="B187" s="425" t="s">
        <v>1421</v>
      </c>
      <c r="C187" s="56" t="s">
        <v>1427</v>
      </c>
      <c r="D187" s="321"/>
      <c r="E187" s="322"/>
      <c r="F187" s="322"/>
      <c r="G187" s="322"/>
      <c r="H187" s="261"/>
      <c r="I187" s="212"/>
      <c r="J187" s="261"/>
      <c r="K187" s="253"/>
      <c r="L187" s="813"/>
      <c r="M187" s="814"/>
      <c r="N187" s="814"/>
      <c r="O187" s="814"/>
      <c r="P187" s="817"/>
      <c r="Q187" s="816"/>
      <c r="R187" s="817"/>
      <c r="S187" s="818"/>
      <c r="T187" s="813"/>
      <c r="U187" s="814"/>
      <c r="V187" s="814"/>
      <c r="W187" s="814"/>
      <c r="X187" s="817"/>
      <c r="Y187" s="816"/>
      <c r="Z187" s="817"/>
      <c r="AA187" s="818"/>
      <c r="AB187" s="813"/>
      <c r="AC187" s="814"/>
      <c r="AD187" s="814"/>
      <c r="AE187" s="814"/>
      <c r="AF187" s="817"/>
      <c r="AG187" s="816"/>
      <c r="AH187" s="817"/>
      <c r="AI187" s="818"/>
      <c r="AJ187" s="813"/>
      <c r="AK187" s="814"/>
      <c r="AL187" s="814"/>
      <c r="AM187" s="814"/>
      <c r="AN187" s="817"/>
      <c r="AO187" s="816"/>
      <c r="AP187" s="817"/>
      <c r="AQ187" s="818"/>
      <c r="AR187" s="304"/>
      <c r="AS187" s="305"/>
      <c r="AT187" s="305"/>
      <c r="AU187" s="305"/>
      <c r="AV187" s="306"/>
      <c r="AW187" s="816"/>
      <c r="AX187" s="338"/>
      <c r="AY187" s="818"/>
      <c r="AZ187" s="304"/>
      <c r="BA187" s="305"/>
      <c r="BB187" s="305"/>
      <c r="BC187" s="305"/>
      <c r="BD187" s="306"/>
      <c r="BE187" s="819"/>
      <c r="BF187" s="338"/>
      <c r="BG187" s="820"/>
      <c r="BH187" s="328"/>
      <c r="BI187" s="305"/>
      <c r="BJ187" s="305"/>
      <c r="BK187" s="305"/>
      <c r="BL187" s="306"/>
      <c r="BM187" s="821"/>
      <c r="BN187" s="822"/>
      <c r="BO187" s="823"/>
    </row>
    <row r="188" spans="1:67" ht="15.65" customHeight="1" x14ac:dyDescent="0.35">
      <c r="A188" s="3800"/>
      <c r="B188" s="5" t="s">
        <v>1428</v>
      </c>
      <c r="C188" s="5" t="s">
        <v>1425</v>
      </c>
      <c r="D188" s="321"/>
      <c r="E188" s="322"/>
      <c r="F188" s="322"/>
      <c r="G188" s="322"/>
      <c r="H188" s="261"/>
      <c r="I188" s="212"/>
      <c r="J188" s="261"/>
      <c r="K188" s="253"/>
      <c r="L188" s="321">
        <v>0.64783910997004712</v>
      </c>
      <c r="M188" s="322">
        <v>0.64218341142822366</v>
      </c>
      <c r="N188" s="322">
        <v>0.67300404858299601</v>
      </c>
      <c r="O188" s="322">
        <v>0.68447607892602946</v>
      </c>
      <c r="P188" s="261">
        <v>0.5698776336369491</v>
      </c>
      <c r="Q188" s="212">
        <v>0.65093355718355728</v>
      </c>
      <c r="R188" s="261">
        <v>0.58640000000000003</v>
      </c>
      <c r="S188" s="253">
        <v>0.64000211260166906</v>
      </c>
      <c r="T188" s="321">
        <v>0.61818884451887168</v>
      </c>
      <c r="U188" s="322">
        <v>0.6380044762111039</v>
      </c>
      <c r="V188" s="322">
        <v>0.69837834237954111</v>
      </c>
      <c r="W188" s="322">
        <v>0.69604447685016402</v>
      </c>
      <c r="X188" s="261">
        <v>0.58718087995654533</v>
      </c>
      <c r="Y188" s="212">
        <v>0.66155328998275931</v>
      </c>
      <c r="Z188" s="205">
        <v>0.58083333333333331</v>
      </c>
      <c r="AA188" s="818"/>
      <c r="AB188" s="813"/>
      <c r="AC188" s="814"/>
      <c r="AD188" s="814"/>
      <c r="AE188" s="814"/>
      <c r="AF188" s="817"/>
      <c r="AG188" s="816"/>
      <c r="AH188" s="817"/>
      <c r="AI188" s="818"/>
      <c r="AJ188" s="813"/>
      <c r="AK188" s="814"/>
      <c r="AL188" s="814"/>
      <c r="AM188" s="814"/>
      <c r="AN188" s="817"/>
      <c r="AO188" s="816"/>
      <c r="AP188" s="817"/>
      <c r="AQ188" s="818"/>
      <c r="AR188" s="304"/>
      <c r="AS188" s="305"/>
      <c r="AT188" s="305"/>
      <c r="AU188" s="305"/>
      <c r="AV188" s="306"/>
      <c r="AW188" s="816"/>
      <c r="AX188" s="338"/>
      <c r="AY188" s="818"/>
      <c r="AZ188" s="304"/>
      <c r="BA188" s="305"/>
      <c r="BB188" s="305"/>
      <c r="BC188" s="305"/>
      <c r="BD188" s="306"/>
      <c r="BE188" s="819"/>
      <c r="BF188" s="338"/>
      <c r="BG188" s="820"/>
      <c r="BH188" s="328"/>
      <c r="BI188" s="305"/>
      <c r="BJ188" s="305"/>
      <c r="BK188" s="305"/>
      <c r="BL188" s="306"/>
      <c r="BM188" s="821"/>
      <c r="BN188" s="822"/>
      <c r="BO188" s="823"/>
    </row>
    <row r="189" spans="1:67" x14ac:dyDescent="0.35">
      <c r="A189" s="3800"/>
      <c r="B189" s="6" t="s">
        <v>1418</v>
      </c>
      <c r="C189" s="45" t="s">
        <v>1426</v>
      </c>
      <c r="D189" s="321"/>
      <c r="E189" s="322"/>
      <c r="F189" s="322"/>
      <c r="G189" s="322"/>
      <c r="H189" s="261"/>
      <c r="I189" s="212"/>
      <c r="J189" s="261"/>
      <c r="K189" s="253"/>
      <c r="L189" s="813"/>
      <c r="M189" s="814"/>
      <c r="N189" s="814"/>
      <c r="O189" s="814"/>
      <c r="P189" s="817"/>
      <c r="Q189" s="816"/>
      <c r="R189" s="817"/>
      <c r="S189" s="818"/>
      <c r="T189" s="813"/>
      <c r="U189" s="814"/>
      <c r="V189" s="814"/>
      <c r="W189" s="814"/>
      <c r="X189" s="817"/>
      <c r="Y189" s="816"/>
      <c r="Z189" s="817"/>
      <c r="AA189" s="818"/>
      <c r="AB189" s="813"/>
      <c r="AC189" s="814"/>
      <c r="AD189" s="814"/>
      <c r="AE189" s="814"/>
      <c r="AF189" s="817"/>
      <c r="AG189" s="816"/>
      <c r="AH189" s="817"/>
      <c r="AI189" s="818"/>
      <c r="AJ189" s="813"/>
      <c r="AK189" s="814"/>
      <c r="AL189" s="814"/>
      <c r="AM189" s="814"/>
      <c r="AN189" s="817"/>
      <c r="AO189" s="816"/>
      <c r="AP189" s="817"/>
      <c r="AQ189" s="818"/>
      <c r="AR189" s="304"/>
      <c r="AS189" s="305"/>
      <c r="AT189" s="305"/>
      <c r="AU189" s="305"/>
      <c r="AV189" s="306"/>
      <c r="AW189" s="816"/>
      <c r="AX189" s="338"/>
      <c r="AY189" s="818"/>
      <c r="AZ189" s="304"/>
      <c r="BA189" s="305"/>
      <c r="BB189" s="305"/>
      <c r="BC189" s="305"/>
      <c r="BD189" s="306"/>
      <c r="BE189" s="819"/>
      <c r="BF189" s="338"/>
      <c r="BG189" s="820"/>
      <c r="BH189" s="328"/>
      <c r="BI189" s="305"/>
      <c r="BJ189" s="305"/>
      <c r="BK189" s="305"/>
      <c r="BL189" s="306"/>
      <c r="BM189" s="821"/>
      <c r="BN189" s="822"/>
      <c r="BO189" s="823"/>
    </row>
    <row r="190" spans="1:67" x14ac:dyDescent="0.35">
      <c r="A190" s="3800"/>
      <c r="B190" s="425" t="s">
        <v>1421</v>
      </c>
      <c r="C190" s="56" t="s">
        <v>1427</v>
      </c>
      <c r="D190" s="321"/>
      <c r="E190" s="322"/>
      <c r="F190" s="322"/>
      <c r="G190" s="322"/>
      <c r="H190" s="261"/>
      <c r="I190" s="212"/>
      <c r="J190" s="261"/>
      <c r="K190" s="253"/>
      <c r="L190" s="813"/>
      <c r="M190" s="814"/>
      <c r="N190" s="814"/>
      <c r="O190" s="814"/>
      <c r="P190" s="817"/>
      <c r="Q190" s="816"/>
      <c r="R190" s="817"/>
      <c r="S190" s="818"/>
      <c r="T190" s="813"/>
      <c r="U190" s="814"/>
      <c r="V190" s="814"/>
      <c r="W190" s="814"/>
      <c r="X190" s="817"/>
      <c r="Y190" s="816"/>
      <c r="Z190" s="817"/>
      <c r="AA190" s="818"/>
      <c r="AB190" s="813"/>
      <c r="AC190" s="814"/>
      <c r="AD190" s="814"/>
      <c r="AE190" s="814"/>
      <c r="AF190" s="817"/>
      <c r="AG190" s="816"/>
      <c r="AH190" s="817"/>
      <c r="AI190" s="818"/>
      <c r="AJ190" s="813"/>
      <c r="AK190" s="814"/>
      <c r="AL190" s="814"/>
      <c r="AM190" s="814"/>
      <c r="AN190" s="817"/>
      <c r="AO190" s="816"/>
      <c r="AP190" s="817"/>
      <c r="AQ190" s="818"/>
      <c r="AR190" s="304"/>
      <c r="AS190" s="305"/>
      <c r="AT190" s="305"/>
      <c r="AU190" s="305"/>
      <c r="AV190" s="306"/>
      <c r="AW190" s="816"/>
      <c r="AX190" s="338"/>
      <c r="AY190" s="818"/>
      <c r="AZ190" s="304"/>
      <c r="BA190" s="305"/>
      <c r="BB190" s="305"/>
      <c r="BC190" s="305"/>
      <c r="BD190" s="306"/>
      <c r="BE190" s="819"/>
      <c r="BF190" s="338"/>
      <c r="BG190" s="820"/>
      <c r="BH190" s="328"/>
      <c r="BI190" s="305"/>
      <c r="BJ190" s="305"/>
      <c r="BK190" s="305"/>
      <c r="BL190" s="306"/>
      <c r="BM190" s="821"/>
      <c r="BN190" s="822"/>
      <c r="BO190" s="823"/>
    </row>
    <row r="191" spans="1:67" ht="15.65" customHeight="1" x14ac:dyDescent="0.35">
      <c r="A191" s="3800"/>
      <c r="B191" s="6" t="s">
        <v>1429</v>
      </c>
      <c r="C191" s="5" t="s">
        <v>1425</v>
      </c>
      <c r="D191" s="321"/>
      <c r="E191" s="322"/>
      <c r="F191" s="322"/>
      <c r="G191" s="322"/>
      <c r="H191" s="261"/>
      <c r="I191" s="212"/>
      <c r="J191" s="261"/>
      <c r="K191" s="253"/>
      <c r="L191" s="321">
        <v>0.31290115532734275</v>
      </c>
      <c r="M191" s="322">
        <v>0.22953812450556804</v>
      </c>
      <c r="N191" s="322">
        <v>0.24868016194331988</v>
      </c>
      <c r="O191" s="322">
        <v>0.20776646544733759</v>
      </c>
      <c r="P191" s="261">
        <v>0.31465636213083081</v>
      </c>
      <c r="Q191" s="212">
        <v>0.25565984940984937</v>
      </c>
      <c r="R191" s="261">
        <v>0.18509999999999999</v>
      </c>
      <c r="S191" s="253">
        <v>0.24369916552234075</v>
      </c>
      <c r="T191" s="321">
        <v>0.33492206621151616</v>
      </c>
      <c r="U191" s="322">
        <v>0.24777994368637643</v>
      </c>
      <c r="V191" s="322">
        <v>0.23372515067763308</v>
      </c>
      <c r="W191" s="322">
        <v>0.20506744440393729</v>
      </c>
      <c r="X191" s="261">
        <v>0.32237914177077676</v>
      </c>
      <c r="Y191" s="212">
        <v>0.25605799383679728</v>
      </c>
      <c r="Z191" s="205">
        <v>0.17833333333333332</v>
      </c>
      <c r="AA191" s="818"/>
      <c r="AB191" s="813"/>
      <c r="AC191" s="814"/>
      <c r="AD191" s="814"/>
      <c r="AE191" s="814"/>
      <c r="AF191" s="817"/>
      <c r="AG191" s="816"/>
      <c r="AH191" s="817"/>
      <c r="AI191" s="818"/>
      <c r="AJ191" s="813"/>
      <c r="AK191" s="814"/>
      <c r="AL191" s="814"/>
      <c r="AM191" s="814"/>
      <c r="AN191" s="817"/>
      <c r="AO191" s="816"/>
      <c r="AP191" s="817"/>
      <c r="AQ191" s="818"/>
      <c r="AR191" s="304"/>
      <c r="AS191" s="305"/>
      <c r="AT191" s="305"/>
      <c r="AU191" s="305"/>
      <c r="AV191" s="306"/>
      <c r="AW191" s="816"/>
      <c r="AX191" s="338"/>
      <c r="AY191" s="818"/>
      <c r="AZ191" s="304"/>
      <c r="BA191" s="305"/>
      <c r="BB191" s="305"/>
      <c r="BC191" s="305"/>
      <c r="BD191" s="306"/>
      <c r="BE191" s="819"/>
      <c r="BF191" s="338"/>
      <c r="BG191" s="820"/>
      <c r="BH191" s="328"/>
      <c r="BI191" s="305"/>
      <c r="BJ191" s="305"/>
      <c r="BK191" s="305"/>
      <c r="BL191" s="306"/>
      <c r="BM191" s="821"/>
      <c r="BN191" s="822"/>
      <c r="BO191" s="823"/>
    </row>
    <row r="192" spans="1:67" x14ac:dyDescent="0.35">
      <c r="A192" s="3800"/>
      <c r="B192" s="6" t="s">
        <v>1418</v>
      </c>
      <c r="C192" s="824" t="s">
        <v>1426</v>
      </c>
      <c r="D192" s="321"/>
      <c r="E192" s="322"/>
      <c r="F192" s="322"/>
      <c r="G192" s="322"/>
      <c r="H192" s="261"/>
      <c r="I192" s="212"/>
      <c r="J192" s="261"/>
      <c r="K192" s="253"/>
      <c r="L192" s="813"/>
      <c r="M192" s="814"/>
      <c r="N192" s="814"/>
      <c r="O192" s="814"/>
      <c r="P192" s="817"/>
      <c r="Q192" s="816"/>
      <c r="R192" s="817"/>
      <c r="S192" s="818"/>
      <c r="T192" s="813"/>
      <c r="U192" s="814"/>
      <c r="V192" s="814"/>
      <c r="W192" s="814"/>
      <c r="X192" s="817"/>
      <c r="Y192" s="816"/>
      <c r="Z192" s="817"/>
      <c r="AA192" s="818"/>
      <c r="AB192" s="813"/>
      <c r="AC192" s="814"/>
      <c r="AD192" s="814"/>
      <c r="AE192" s="814"/>
      <c r="AF192" s="817"/>
      <c r="AG192" s="816"/>
      <c r="AH192" s="817"/>
      <c r="AI192" s="818"/>
      <c r="AJ192" s="813"/>
      <c r="AK192" s="814"/>
      <c r="AL192" s="814"/>
      <c r="AM192" s="814"/>
      <c r="AN192" s="817"/>
      <c r="AO192" s="816"/>
      <c r="AP192" s="817"/>
      <c r="AQ192" s="818"/>
      <c r="AR192" s="304"/>
      <c r="AS192" s="305"/>
      <c r="AT192" s="305"/>
      <c r="AU192" s="305"/>
      <c r="AV192" s="306"/>
      <c r="AW192" s="816"/>
      <c r="AX192" s="338"/>
      <c r="AY192" s="818"/>
      <c r="AZ192" s="304"/>
      <c r="BA192" s="305"/>
      <c r="BB192" s="305"/>
      <c r="BC192" s="305"/>
      <c r="BD192" s="306"/>
      <c r="BE192" s="819"/>
      <c r="BF192" s="338"/>
      <c r="BG192" s="820"/>
      <c r="BH192" s="328"/>
      <c r="BI192" s="305"/>
      <c r="BJ192" s="305"/>
      <c r="BK192" s="305"/>
      <c r="BL192" s="306"/>
      <c r="BM192" s="821"/>
      <c r="BN192" s="822"/>
      <c r="BO192" s="823"/>
    </row>
    <row r="193" spans="1:67" ht="16" thickBot="1" x14ac:dyDescent="0.4">
      <c r="A193" s="3801"/>
      <c r="B193" s="14" t="s">
        <v>1421</v>
      </c>
      <c r="C193" s="14" t="s">
        <v>1427</v>
      </c>
      <c r="D193" s="1209"/>
      <c r="E193" s="1210"/>
      <c r="F193" s="1210"/>
      <c r="G193" s="1210"/>
      <c r="H193" s="1211"/>
      <c r="I193" s="291"/>
      <c r="J193" s="1211"/>
      <c r="K193" s="1903"/>
      <c r="L193" s="852"/>
      <c r="M193" s="853"/>
      <c r="N193" s="853"/>
      <c r="O193" s="853"/>
      <c r="P193" s="854"/>
      <c r="Q193" s="855"/>
      <c r="R193" s="854"/>
      <c r="S193" s="856"/>
      <c r="T193" s="852"/>
      <c r="U193" s="853"/>
      <c r="V193" s="853"/>
      <c r="W193" s="853"/>
      <c r="X193" s="854"/>
      <c r="Y193" s="855"/>
      <c r="Z193" s="854"/>
      <c r="AA193" s="856"/>
      <c r="AB193" s="852"/>
      <c r="AC193" s="853"/>
      <c r="AD193" s="853"/>
      <c r="AE193" s="853"/>
      <c r="AF193" s="854"/>
      <c r="AG193" s="855"/>
      <c r="AH193" s="854"/>
      <c r="AI193" s="856"/>
      <c r="AJ193" s="852"/>
      <c r="AK193" s="853"/>
      <c r="AL193" s="853"/>
      <c r="AM193" s="853"/>
      <c r="AN193" s="854"/>
      <c r="AO193" s="855"/>
      <c r="AP193" s="854"/>
      <c r="AQ193" s="856"/>
      <c r="AR193" s="221"/>
      <c r="AS193" s="222"/>
      <c r="AT193" s="222"/>
      <c r="AU193" s="222"/>
      <c r="AV193" s="223"/>
      <c r="AW193" s="855"/>
      <c r="AX193" s="454"/>
      <c r="AY193" s="856"/>
      <c r="AZ193" s="221"/>
      <c r="BA193" s="222"/>
      <c r="BB193" s="222"/>
      <c r="BC193" s="222"/>
      <c r="BD193" s="223"/>
      <c r="BE193" s="857"/>
      <c r="BF193" s="454"/>
      <c r="BG193" s="858"/>
      <c r="BH193" s="432"/>
      <c r="BI193" s="222"/>
      <c r="BJ193" s="222"/>
      <c r="BK193" s="222"/>
      <c r="BL193" s="223"/>
      <c r="BM193" s="859"/>
      <c r="BN193" s="860"/>
      <c r="BO193" s="861"/>
    </row>
    <row r="194" spans="1:67" ht="16" thickTop="1" x14ac:dyDescent="0.35">
      <c r="A194" s="506"/>
      <c r="D194" s="1434"/>
      <c r="E194" s="1434"/>
      <c r="F194" s="1434"/>
      <c r="G194" s="1434"/>
      <c r="H194" s="1434"/>
      <c r="I194" s="218"/>
      <c r="J194" s="1434"/>
      <c r="K194" s="1434"/>
      <c r="L194" s="1434"/>
      <c r="M194" s="1434"/>
      <c r="N194" s="1434"/>
      <c r="O194" s="1434"/>
      <c r="P194" s="1434"/>
      <c r="Q194" s="218"/>
      <c r="R194" s="1434"/>
      <c r="S194" s="1434"/>
      <c r="T194" s="1434"/>
      <c r="U194" s="1434"/>
      <c r="V194" s="1434"/>
      <c r="W194" s="1434"/>
      <c r="X194" s="1434"/>
      <c r="Y194" s="218"/>
      <c r="Z194" s="218"/>
      <c r="AA194" s="2160"/>
      <c r="AB194" s="2160"/>
      <c r="AC194" s="2160"/>
      <c r="AD194" s="2160"/>
      <c r="AE194" s="2160"/>
      <c r="AF194" s="2160"/>
      <c r="AG194" s="2160"/>
      <c r="AH194" s="2160"/>
      <c r="AI194" s="2160"/>
      <c r="AJ194" s="2160"/>
      <c r="AK194" s="2160"/>
      <c r="AL194" s="2160"/>
      <c r="AM194" s="2160"/>
      <c r="AN194" s="2160"/>
      <c r="AO194" s="2160"/>
      <c r="AP194" s="2160"/>
      <c r="AQ194" s="2160"/>
      <c r="AR194" s="1487"/>
      <c r="AS194" s="1487"/>
      <c r="AT194" s="1487"/>
      <c r="AU194" s="1487"/>
      <c r="AV194" s="1487"/>
      <c r="AW194" s="2160"/>
      <c r="AX194" s="1550"/>
      <c r="AY194" s="2160"/>
      <c r="AZ194" s="1487"/>
      <c r="BA194" s="1487"/>
      <c r="BB194" s="1487"/>
      <c r="BC194" s="1487"/>
      <c r="BD194" s="1487"/>
      <c r="BE194" s="1550"/>
      <c r="BF194" s="1550"/>
      <c r="BG194" s="2161"/>
      <c r="BH194" s="1487"/>
      <c r="BI194" s="1487"/>
      <c r="BJ194" s="1487"/>
      <c r="BK194" s="1487"/>
      <c r="BL194" s="1487"/>
      <c r="BM194" s="2162"/>
      <c r="BN194" s="2162"/>
      <c r="BO194" s="2163"/>
    </row>
    <row r="195" spans="1:67" x14ac:dyDescent="0.35">
      <c r="A195" s="400"/>
      <c r="D195" s="403"/>
      <c r="E195" s="403"/>
      <c r="F195" s="403"/>
      <c r="G195" s="403"/>
      <c r="H195" s="403"/>
      <c r="I195" s="403"/>
      <c r="J195" s="404"/>
      <c r="K195" s="403"/>
      <c r="L195" s="404"/>
      <c r="M195" s="404"/>
      <c r="N195" s="403"/>
      <c r="O195" s="404"/>
      <c r="P195" s="403"/>
      <c r="Q195" s="404"/>
      <c r="R195" s="404"/>
      <c r="S195" s="404"/>
      <c r="T195" s="404"/>
      <c r="U195" s="404"/>
      <c r="V195" s="403"/>
      <c r="W195" s="404"/>
      <c r="X195" s="405"/>
      <c r="Y195" s="405"/>
      <c r="Z195" s="405"/>
      <c r="AA195" s="405"/>
      <c r="AB195" s="405"/>
      <c r="AC195" s="405"/>
      <c r="AD195" s="405"/>
      <c r="AE195" s="405"/>
      <c r="AF195" s="405"/>
      <c r="AG195" s="405"/>
      <c r="AH195" s="405"/>
    </row>
    <row r="196" spans="1:67" ht="16" thickBot="1" x14ac:dyDescent="0.4">
      <c r="A196" s="400"/>
      <c r="D196" s="403"/>
      <c r="E196" s="403"/>
      <c r="F196" s="403"/>
      <c r="G196" s="403"/>
      <c r="H196" s="403"/>
      <c r="I196" s="403"/>
      <c r="J196" s="404"/>
      <c r="K196" s="403"/>
      <c r="L196" s="404"/>
      <c r="M196" s="404"/>
      <c r="N196" s="403"/>
      <c r="O196" s="404"/>
      <c r="P196" s="403"/>
      <c r="Q196" s="404"/>
      <c r="R196" s="404"/>
      <c r="S196" s="404"/>
      <c r="T196" s="404"/>
      <c r="U196" s="404"/>
      <c r="V196" s="403"/>
      <c r="W196" s="404"/>
      <c r="X196" s="405"/>
      <c r="Y196" s="405"/>
      <c r="Z196" s="405"/>
      <c r="AA196" s="405"/>
      <c r="AB196" s="405"/>
      <c r="AC196" s="405"/>
      <c r="AD196" s="405"/>
      <c r="AE196" s="405"/>
      <c r="AF196" s="405"/>
      <c r="AG196" s="405"/>
      <c r="AH196" s="405"/>
    </row>
    <row r="197" spans="1:67" ht="30" customHeight="1" thickTop="1" x14ac:dyDescent="0.35">
      <c r="A197" s="3603" t="s">
        <v>1349</v>
      </c>
      <c r="B197" s="3604"/>
      <c r="C197" s="3604"/>
      <c r="D197" s="3818">
        <v>2025</v>
      </c>
      <c r="E197" s="3604"/>
      <c r="F197" s="3604"/>
      <c r="G197" s="3604"/>
      <c r="H197" s="3604"/>
      <c r="I197" s="3604"/>
      <c r="J197" s="3604"/>
      <c r="K197" s="3790"/>
      <c r="L197" s="3818">
        <v>2024</v>
      </c>
      <c r="M197" s="3604"/>
      <c r="N197" s="3604"/>
      <c r="O197" s="3604"/>
      <c r="P197" s="3604"/>
      <c r="Q197" s="3604"/>
      <c r="R197" s="3604"/>
      <c r="S197" s="3790"/>
      <c r="T197" s="3818">
        <v>2023</v>
      </c>
      <c r="U197" s="3604"/>
      <c r="V197" s="3604"/>
      <c r="W197" s="3604"/>
      <c r="X197" s="3604"/>
      <c r="Y197" s="3604"/>
      <c r="Z197" s="3790"/>
      <c r="AA197" s="3818">
        <v>2022</v>
      </c>
      <c r="AB197" s="3604"/>
      <c r="AC197" s="3604"/>
      <c r="AD197" s="3604"/>
      <c r="AE197" s="3604"/>
      <c r="AF197" s="3604"/>
      <c r="AG197" s="3790"/>
      <c r="AH197" s="3818">
        <v>2021</v>
      </c>
      <c r="AI197" s="3604"/>
      <c r="AJ197" s="3604"/>
      <c r="AK197" s="3604"/>
      <c r="AL197" s="3604"/>
      <c r="AM197" s="3604"/>
      <c r="AN197" s="399">
        <v>2020</v>
      </c>
      <c r="AO197" s="95">
        <v>2019</v>
      </c>
      <c r="AP197" s="241">
        <v>2018</v>
      </c>
    </row>
    <row r="198" spans="1:67" ht="39.65" customHeight="1" x14ac:dyDescent="0.35">
      <c r="A198" s="2199" t="s">
        <v>1350</v>
      </c>
      <c r="B198" s="243" t="s">
        <v>1351</v>
      </c>
      <c r="C198" s="243" t="s">
        <v>1352</v>
      </c>
      <c r="D198" s="195" t="s">
        <v>1353</v>
      </c>
      <c r="E198" s="196" t="s">
        <v>1354</v>
      </c>
      <c r="F198" s="196" t="s">
        <v>1355</v>
      </c>
      <c r="G198" s="196" t="s">
        <v>1356</v>
      </c>
      <c r="H198" s="237" t="s">
        <v>1395</v>
      </c>
      <c r="I198" s="198" t="s">
        <v>1316</v>
      </c>
      <c r="J198" s="422" t="s">
        <v>1317</v>
      </c>
      <c r="K198" s="418" t="s">
        <v>1318</v>
      </c>
      <c r="L198" s="195" t="s">
        <v>1353</v>
      </c>
      <c r="M198" s="196" t="s">
        <v>1354</v>
      </c>
      <c r="N198" s="196" t="s">
        <v>1355</v>
      </c>
      <c r="O198" s="196" t="s">
        <v>1356</v>
      </c>
      <c r="P198" s="237" t="s">
        <v>1395</v>
      </c>
      <c r="Q198" s="198" t="s">
        <v>1316</v>
      </c>
      <c r="R198" s="422" t="s">
        <v>1317</v>
      </c>
      <c r="S198" s="418" t="s">
        <v>1318</v>
      </c>
      <c r="T198" s="195" t="s">
        <v>1353</v>
      </c>
      <c r="U198" s="196" t="s">
        <v>1354</v>
      </c>
      <c r="V198" s="196" t="s">
        <v>1355</v>
      </c>
      <c r="W198" s="196" t="s">
        <v>1356</v>
      </c>
      <c r="X198" s="237" t="s">
        <v>1395</v>
      </c>
      <c r="Y198" s="198" t="s">
        <v>1316</v>
      </c>
      <c r="Z198" s="422" t="s">
        <v>1317</v>
      </c>
      <c r="AA198" s="195" t="s">
        <v>1353</v>
      </c>
      <c r="AB198" s="196" t="s">
        <v>1354</v>
      </c>
      <c r="AC198" s="196" t="s">
        <v>1355</v>
      </c>
      <c r="AD198" s="196" t="s">
        <v>1356</v>
      </c>
      <c r="AE198" s="197" t="s">
        <v>1395</v>
      </c>
      <c r="AF198" s="198" t="s">
        <v>1316</v>
      </c>
      <c r="AG198" s="422" t="s">
        <v>1317</v>
      </c>
      <c r="AH198" s="195" t="s">
        <v>1353</v>
      </c>
      <c r="AI198" s="196" t="s">
        <v>1354</v>
      </c>
      <c r="AJ198" s="196" t="s">
        <v>1355</v>
      </c>
      <c r="AK198" s="196" t="s">
        <v>1356</v>
      </c>
      <c r="AL198" s="237" t="s">
        <v>1395</v>
      </c>
      <c r="AM198" s="377" t="s">
        <v>1316</v>
      </c>
      <c r="AN198" s="523" t="s">
        <v>1316</v>
      </c>
      <c r="AO198" s="420" t="s">
        <v>1316</v>
      </c>
      <c r="AP198" s="421" t="s">
        <v>1316</v>
      </c>
    </row>
    <row r="199" spans="1:67" ht="17" x14ac:dyDescent="0.35">
      <c r="A199" s="3810" t="s">
        <v>1772</v>
      </c>
      <c r="B199" s="3810"/>
      <c r="C199" s="3810"/>
      <c r="D199" s="406"/>
      <c r="E199" s="407"/>
      <c r="F199" s="407"/>
      <c r="G199" s="407"/>
      <c r="H199" s="448"/>
      <c r="I199" s="409"/>
      <c r="J199" s="444"/>
      <c r="K199" s="444"/>
      <c r="L199" s="406"/>
      <c r="M199" s="407"/>
      <c r="N199" s="407"/>
      <c r="O199" s="407"/>
      <c r="P199" s="448"/>
      <c r="Q199" s="409"/>
      <c r="R199" s="444"/>
      <c r="S199" s="444"/>
      <c r="T199" s="406"/>
      <c r="U199" s="407"/>
      <c r="V199" s="407"/>
      <c r="W199" s="407"/>
      <c r="X199" s="448"/>
      <c r="Y199" s="409"/>
      <c r="Z199" s="444"/>
      <c r="AA199" s="406"/>
      <c r="AB199" s="407"/>
      <c r="AC199" s="407"/>
      <c r="AD199" s="407"/>
      <c r="AE199" s="448"/>
      <c r="AF199" s="409"/>
      <c r="AG199" s="444"/>
      <c r="AH199" s="406"/>
      <c r="AI199" s="407"/>
      <c r="AJ199" s="407"/>
      <c r="AK199" s="407"/>
      <c r="AL199" s="448"/>
      <c r="AM199" s="471"/>
      <c r="AN199" s="450"/>
      <c r="AO199" s="445"/>
      <c r="AP199" s="413"/>
    </row>
    <row r="200" spans="1:67" x14ac:dyDescent="0.35">
      <c r="A200" s="3757" t="s">
        <v>1484</v>
      </c>
      <c r="B200" s="3758"/>
      <c r="C200" s="3758"/>
      <c r="D200" s="766"/>
      <c r="E200" s="767"/>
      <c r="F200" s="767"/>
      <c r="G200" s="767"/>
      <c r="H200" s="768"/>
      <c r="I200" s="769"/>
      <c r="J200" s="1217"/>
      <c r="K200" s="1217"/>
      <c r="L200" s="766"/>
      <c r="M200" s="767"/>
      <c r="N200" s="767"/>
      <c r="O200" s="767"/>
      <c r="P200" s="768"/>
      <c r="Q200" s="769"/>
      <c r="R200" s="1217"/>
      <c r="S200" s="1217"/>
      <c r="T200" s="766"/>
      <c r="U200" s="767"/>
      <c r="V200" s="767"/>
      <c r="W200" s="767"/>
      <c r="X200" s="768"/>
      <c r="Y200" s="769"/>
      <c r="Z200" s="1217"/>
      <c r="AA200" s="886"/>
      <c r="AB200" s="881"/>
      <c r="AC200" s="881"/>
      <c r="AD200" s="881"/>
      <c r="AE200" s="882"/>
      <c r="AF200" s="1056"/>
      <c r="AG200" s="1057"/>
      <c r="AH200" s="886"/>
      <c r="AI200" s="881"/>
      <c r="AJ200" s="881"/>
      <c r="AK200" s="881"/>
      <c r="AL200" s="902"/>
      <c r="AM200" s="1058"/>
      <c r="AN200" s="1059"/>
      <c r="AO200" s="1060"/>
      <c r="AP200" s="1061"/>
    </row>
    <row r="201" spans="1:67" ht="31" customHeight="1" x14ac:dyDescent="0.35">
      <c r="A201" s="3800" t="s">
        <v>1423</v>
      </c>
      <c r="B201" s="5" t="s">
        <v>1485</v>
      </c>
      <c r="C201" s="5" t="s">
        <v>1486</v>
      </c>
      <c r="D201" s="321"/>
      <c r="E201" s="322"/>
      <c r="F201" s="322"/>
      <c r="G201" s="322"/>
      <c r="H201" s="1212"/>
      <c r="I201" s="212"/>
      <c r="J201" s="1920"/>
      <c r="K201" s="1920"/>
      <c r="L201" s="321">
        <f t="shared" ref="L201:Z201" si="5">L17</f>
        <v>0.37423312883435583</v>
      </c>
      <c r="M201" s="322">
        <f t="shared" si="5"/>
        <v>0.28998009289980092</v>
      </c>
      <c r="N201" s="322">
        <f t="shared" si="5"/>
        <v>0.27127050743990844</v>
      </c>
      <c r="O201" s="322">
        <f t="shared" si="5"/>
        <v>0.22580645161290322</v>
      </c>
      <c r="P201" s="1212">
        <f t="shared" si="5"/>
        <v>0.18861959957850369</v>
      </c>
      <c r="Q201" s="212">
        <f t="shared" si="5"/>
        <v>0.27000879507475811</v>
      </c>
      <c r="R201" s="1920">
        <f t="shared" si="5"/>
        <v>0.24376947040498442</v>
      </c>
      <c r="S201" s="1920">
        <f t="shared" si="5"/>
        <v>0.26621371216800493</v>
      </c>
      <c r="T201" s="321">
        <f t="shared" si="5"/>
        <v>0.38370370370370366</v>
      </c>
      <c r="U201" s="322">
        <f t="shared" si="5"/>
        <v>0.25330033003300334</v>
      </c>
      <c r="V201" s="322">
        <f t="shared" si="5"/>
        <v>0.24096848578016905</v>
      </c>
      <c r="W201" s="322">
        <f t="shared" si="5"/>
        <v>0.18440463645943095</v>
      </c>
      <c r="X201" s="1212">
        <f t="shared" si="5"/>
        <v>0.14870689655172409</v>
      </c>
      <c r="Y201" s="212">
        <f t="shared" si="5"/>
        <v>0.23656927426955701</v>
      </c>
      <c r="Z201" s="292">
        <f t="shared" si="5"/>
        <v>0.23143475126171592</v>
      </c>
      <c r="AA201" s="203">
        <v>0.3423399790136411</v>
      </c>
      <c r="AB201" s="204">
        <v>0.18493684702947139</v>
      </c>
      <c r="AC201" s="204">
        <v>0.18092139420580802</v>
      </c>
      <c r="AD201" s="204">
        <v>0.12177230046948356</v>
      </c>
      <c r="AE201" s="205">
        <v>0.11234089651355839</v>
      </c>
      <c r="AF201" s="212">
        <v>0.18846228344639249</v>
      </c>
      <c r="AG201" s="292">
        <v>0.17289246145186002</v>
      </c>
      <c r="AH201" s="203">
        <v>0.33643410852713179</v>
      </c>
      <c r="AI201" s="204">
        <v>0.17485265225933203</v>
      </c>
      <c r="AJ201" s="204">
        <v>0.17677198975234842</v>
      </c>
      <c r="AK201" s="204">
        <v>0.11164465786314526</v>
      </c>
      <c r="AL201" s="229">
        <v>0.10940919037199125</v>
      </c>
      <c r="AM201" s="449">
        <v>0.17420027816411682</v>
      </c>
      <c r="AN201" s="218">
        <v>0.14699999999999999</v>
      </c>
      <c r="AO201" s="106">
        <v>0.1</v>
      </c>
      <c r="AP201" s="29">
        <v>0.09</v>
      </c>
    </row>
    <row r="202" spans="1:67" ht="31" x14ac:dyDescent="0.35">
      <c r="A202" s="3800"/>
      <c r="B202" s="5" t="s">
        <v>1487</v>
      </c>
      <c r="C202" s="5" t="s">
        <v>1488</v>
      </c>
      <c r="D202" s="321"/>
      <c r="E202" s="322"/>
      <c r="F202" s="322"/>
      <c r="G202" s="322"/>
      <c r="H202" s="1212"/>
      <c r="I202" s="212"/>
      <c r="J202" s="1920"/>
      <c r="K202" s="1920"/>
      <c r="L202" s="321">
        <v>0.30985915492957744</v>
      </c>
      <c r="M202" s="322">
        <v>0.22784810126582278</v>
      </c>
      <c r="N202" s="322">
        <v>0.22368421052631579</v>
      </c>
      <c r="O202" s="322">
        <v>0.29032258064516131</v>
      </c>
      <c r="P202" s="1212">
        <v>0.22857142857142856</v>
      </c>
      <c r="Q202" s="212">
        <v>0.30578512396694213</v>
      </c>
      <c r="R202" s="1920">
        <v>0.34</v>
      </c>
      <c r="S202" s="1920">
        <v>0.31222707423580787</v>
      </c>
      <c r="T202" s="321">
        <v>0.27586206896551724</v>
      </c>
      <c r="U202" s="322">
        <v>0.18421052631578946</v>
      </c>
      <c r="V202" s="322">
        <v>0.21621621621621623</v>
      </c>
      <c r="W202" s="322">
        <v>0.23529411764705882</v>
      </c>
      <c r="X202" s="1212">
        <v>0.14285714285714285</v>
      </c>
      <c r="Y202" s="212">
        <v>0.26153846153846155</v>
      </c>
      <c r="Z202" s="292">
        <v>0.27922096126521051</v>
      </c>
      <c r="AA202" s="203">
        <v>0.22038152610441772</v>
      </c>
      <c r="AB202" s="204">
        <v>0.10493827160493829</v>
      </c>
      <c r="AC202" s="204">
        <v>0.13414634146341461</v>
      </c>
      <c r="AD202" s="204">
        <v>0.11036036036036036</v>
      </c>
      <c r="AE202" s="205">
        <v>0.20416666666666669</v>
      </c>
      <c r="AF202" s="212">
        <v>0.15479863323995954</v>
      </c>
      <c r="AG202" s="292">
        <v>0.30846222569983589</v>
      </c>
      <c r="AH202" s="203">
        <v>0.23404255319148937</v>
      </c>
      <c r="AI202" s="204">
        <v>0.125</v>
      </c>
      <c r="AJ202" s="204">
        <v>0.14925373134328357</v>
      </c>
      <c r="AK202" s="204">
        <v>0.15151515151515152</v>
      </c>
      <c r="AL202" s="229">
        <v>0.23529411764705882</v>
      </c>
      <c r="AM202" s="449">
        <v>0.22641509433962265</v>
      </c>
      <c r="AN202" s="218">
        <v>0.20100000000000001</v>
      </c>
      <c r="AO202" s="106">
        <v>0.17</v>
      </c>
      <c r="AP202" s="29">
        <v>0.17</v>
      </c>
    </row>
    <row r="203" spans="1:67" ht="31" x14ac:dyDescent="0.35">
      <c r="A203" s="3800"/>
      <c r="B203" s="5" t="s">
        <v>1489</v>
      </c>
      <c r="C203" s="5" t="s">
        <v>1490</v>
      </c>
      <c r="D203" s="321"/>
      <c r="E203" s="322"/>
      <c r="F203" s="322"/>
      <c r="G203" s="322"/>
      <c r="H203" s="1212"/>
      <c r="I203" s="212"/>
      <c r="J203" s="1920"/>
      <c r="K203" s="1920"/>
      <c r="L203" s="321">
        <v>0.31932773109243695</v>
      </c>
      <c r="M203" s="322">
        <v>0.24528301886792453</v>
      </c>
      <c r="N203" s="322">
        <v>0.23636363636363636</v>
      </c>
      <c r="O203" s="322">
        <v>0.34782608695652173</v>
      </c>
      <c r="P203" s="1212">
        <v>0.28000000000000003</v>
      </c>
      <c r="Q203" s="212">
        <v>0.31759656652360513</v>
      </c>
      <c r="R203" s="1920">
        <v>0.3</v>
      </c>
      <c r="S203" s="1920">
        <v>0.31448763250883394</v>
      </c>
      <c r="T203" s="321">
        <v>0.32258064516129031</v>
      </c>
      <c r="U203" s="322">
        <v>0.19607843137254902</v>
      </c>
      <c r="V203" s="322">
        <v>0.23076923076923078</v>
      </c>
      <c r="W203" s="322">
        <v>0.28000000000000003</v>
      </c>
      <c r="X203" s="1212">
        <v>0.16666666666666666</v>
      </c>
      <c r="Y203" s="212">
        <v>0.28640776699029125</v>
      </c>
      <c r="Z203" s="292">
        <v>0.21951912860823494</v>
      </c>
      <c r="AA203" s="203">
        <v>0.29487179487179482</v>
      </c>
      <c r="AB203" s="204">
        <v>9.8484848484848508E-2</v>
      </c>
      <c r="AC203" s="204">
        <v>0.1607142857142857</v>
      </c>
      <c r="AD203" s="204">
        <v>0.13095238095238096</v>
      </c>
      <c r="AE203" s="205">
        <v>0.23717948717948723</v>
      </c>
      <c r="AF203" s="212">
        <v>0.18444055944055943</v>
      </c>
      <c r="AG203" s="292">
        <v>0.27577252511795741</v>
      </c>
      <c r="AH203" s="203">
        <v>0.30158730158730157</v>
      </c>
      <c r="AI203" s="204">
        <v>0.10869565217391304</v>
      </c>
      <c r="AJ203" s="204">
        <v>0.18181818181818182</v>
      </c>
      <c r="AK203" s="204">
        <v>0.2</v>
      </c>
      <c r="AL203" s="229">
        <v>0.2857142857142857</v>
      </c>
      <c r="AM203" s="449">
        <v>0.25974025974025972</v>
      </c>
      <c r="AN203" s="218">
        <v>0.26800000000000002</v>
      </c>
      <c r="AO203" s="106">
        <v>0.25</v>
      </c>
      <c r="AP203" s="29">
        <v>0.18</v>
      </c>
    </row>
    <row r="204" spans="1:67" ht="46.5" x14ac:dyDescent="0.35">
      <c r="A204" s="3800"/>
      <c r="B204" s="5" t="s">
        <v>1491</v>
      </c>
      <c r="C204" s="5" t="s">
        <v>1492</v>
      </c>
      <c r="D204" s="321"/>
      <c r="E204" s="322"/>
      <c r="F204" s="322"/>
      <c r="G204" s="322"/>
      <c r="H204" s="1212"/>
      <c r="I204" s="212"/>
      <c r="J204" s="1920"/>
      <c r="K204" s="1920"/>
      <c r="L204" s="321">
        <v>0.30769230769230771</v>
      </c>
      <c r="M204" s="322">
        <v>0</v>
      </c>
      <c r="N204" s="322">
        <v>0</v>
      </c>
      <c r="O204" s="322">
        <v>0</v>
      </c>
      <c r="P204" s="1212">
        <v>0</v>
      </c>
      <c r="Q204" s="212">
        <v>0.2857142857142857</v>
      </c>
      <c r="R204" s="1920">
        <v>0.38</v>
      </c>
      <c r="S204" s="1920">
        <v>0.3559322033898305</v>
      </c>
      <c r="T204" s="321">
        <v>0.16666666666666666</v>
      </c>
      <c r="U204" s="322">
        <v>0</v>
      </c>
      <c r="V204" s="322">
        <v>0</v>
      </c>
      <c r="W204" s="322">
        <v>0</v>
      </c>
      <c r="X204" s="1212">
        <v>0</v>
      </c>
      <c r="Y204" s="212">
        <v>0.15384615384615385</v>
      </c>
      <c r="Z204" s="292">
        <v>0.38839218401599801</v>
      </c>
      <c r="AA204" s="203">
        <v>9.722222222222221E-2</v>
      </c>
      <c r="AB204" s="204">
        <v>0</v>
      </c>
      <c r="AC204" s="204">
        <v>0</v>
      </c>
      <c r="AD204" s="204">
        <v>0</v>
      </c>
      <c r="AE204" s="205">
        <v>0</v>
      </c>
      <c r="AF204" s="212">
        <v>1.9444444444444441E-2</v>
      </c>
      <c r="AG204" s="292">
        <v>0.37415909090909089</v>
      </c>
      <c r="AH204" s="203">
        <v>0.1</v>
      </c>
      <c r="AI204" s="204">
        <v>0</v>
      </c>
      <c r="AJ204" s="204">
        <v>0</v>
      </c>
      <c r="AK204" s="204">
        <v>0</v>
      </c>
      <c r="AL204" s="229">
        <v>0</v>
      </c>
      <c r="AM204" s="449">
        <v>9.0909090909090912E-2</v>
      </c>
      <c r="AN204" s="218">
        <v>0.12</v>
      </c>
      <c r="AO204" s="106">
        <v>0.15</v>
      </c>
      <c r="AP204" s="29">
        <v>0.08</v>
      </c>
    </row>
    <row r="205" spans="1:67" ht="46.5" x14ac:dyDescent="0.35">
      <c r="A205" s="3800"/>
      <c r="B205" s="5" t="s">
        <v>1493</v>
      </c>
      <c r="C205" s="5" t="s">
        <v>1494</v>
      </c>
      <c r="D205" s="538"/>
      <c r="E205" s="337"/>
      <c r="F205" s="337"/>
      <c r="G205" s="337"/>
      <c r="H205" s="337"/>
      <c r="I205" s="212"/>
      <c r="J205" s="287"/>
      <c r="K205" s="287"/>
      <c r="L205" s="538"/>
      <c r="M205" s="337"/>
      <c r="N205" s="337"/>
      <c r="O205" s="337"/>
      <c r="P205" s="337"/>
      <c r="Q205" s="212">
        <v>0.18</v>
      </c>
      <c r="R205" s="287"/>
      <c r="S205" s="287"/>
      <c r="T205" s="538"/>
      <c r="U205" s="337"/>
      <c r="V205" s="337"/>
      <c r="W205" s="337"/>
      <c r="X205" s="1549"/>
      <c r="Y205" s="212">
        <v>0</v>
      </c>
      <c r="Z205" s="287"/>
      <c r="AA205" s="538"/>
      <c r="AB205" s="337"/>
      <c r="AC205" s="337"/>
      <c r="AD205" s="337"/>
      <c r="AE205" s="338"/>
      <c r="AF205" s="819"/>
      <c r="AG205" s="287"/>
      <c r="AH205" s="538"/>
      <c r="AI205" s="337"/>
      <c r="AJ205" s="337"/>
      <c r="AK205" s="337"/>
      <c r="AL205" s="1549"/>
      <c r="AM205" s="2040"/>
      <c r="AN205" s="1550"/>
      <c r="AO205" s="1838"/>
      <c r="AP205" s="1158"/>
    </row>
    <row r="206" spans="1:67" ht="31" customHeight="1" x14ac:dyDescent="0.35">
      <c r="A206" s="3800"/>
      <c r="B206" s="5" t="s">
        <v>1495</v>
      </c>
      <c r="C206" s="5" t="s">
        <v>1496</v>
      </c>
      <c r="D206" s="538"/>
      <c r="E206" s="337"/>
      <c r="F206" s="337"/>
      <c r="G206" s="337"/>
      <c r="H206" s="337"/>
      <c r="I206" s="212"/>
      <c r="J206" s="287"/>
      <c r="K206" s="287"/>
      <c r="L206" s="538"/>
      <c r="M206" s="337"/>
      <c r="N206" s="337"/>
      <c r="O206" s="337"/>
      <c r="P206" s="337"/>
      <c r="Q206" s="212">
        <v>0.43</v>
      </c>
      <c r="R206" s="287"/>
      <c r="S206" s="287"/>
      <c r="T206" s="538"/>
      <c r="U206" s="337"/>
      <c r="V206" s="337"/>
      <c r="W206" s="337"/>
      <c r="X206" s="1549"/>
      <c r="Y206" s="212">
        <v>0.43</v>
      </c>
      <c r="Z206" s="287"/>
      <c r="AA206" s="538"/>
      <c r="AB206" s="337"/>
      <c r="AC206" s="337"/>
      <c r="AD206" s="337"/>
      <c r="AE206" s="338"/>
      <c r="AF206" s="819"/>
      <c r="AG206" s="287"/>
      <c r="AH206" s="538"/>
      <c r="AI206" s="337"/>
      <c r="AJ206" s="337"/>
      <c r="AK206" s="337"/>
      <c r="AL206" s="1549"/>
      <c r="AM206" s="2040"/>
      <c r="AN206" s="1550"/>
      <c r="AO206" s="1838"/>
      <c r="AP206" s="1158"/>
    </row>
    <row r="207" spans="1:67" ht="20.149999999999999" customHeight="1" x14ac:dyDescent="0.35">
      <c r="A207" s="3757" t="s">
        <v>1497</v>
      </c>
      <c r="B207" s="3758"/>
      <c r="C207" s="3758"/>
      <c r="D207" s="766"/>
      <c r="E207" s="767"/>
      <c r="F207" s="767"/>
      <c r="G207" s="767"/>
      <c r="H207" s="768"/>
      <c r="I207" s="769"/>
      <c r="J207" s="1217"/>
      <c r="K207" s="1217"/>
      <c r="L207" s="766"/>
      <c r="M207" s="767"/>
      <c r="N207" s="767"/>
      <c r="O207" s="767"/>
      <c r="P207" s="768"/>
      <c r="Q207" s="769"/>
      <c r="R207" s="1217"/>
      <c r="S207" s="1217"/>
      <c r="T207" s="766"/>
      <c r="U207" s="767"/>
      <c r="V207" s="767"/>
      <c r="W207" s="767"/>
      <c r="X207" s="768"/>
      <c r="Y207" s="769"/>
      <c r="Z207" s="1217"/>
      <c r="AA207" s="886"/>
      <c r="AB207" s="881"/>
      <c r="AC207" s="881"/>
      <c r="AD207" s="881"/>
      <c r="AE207" s="882"/>
      <c r="AF207" s="883"/>
      <c r="AG207" s="1057"/>
      <c r="AH207" s="886"/>
      <c r="AI207" s="881"/>
      <c r="AJ207" s="881"/>
      <c r="AK207" s="881"/>
      <c r="AL207" s="902"/>
      <c r="AM207" s="1062"/>
      <c r="AN207" s="1581"/>
      <c r="AO207" s="1063"/>
      <c r="AP207" s="901"/>
    </row>
    <row r="208" spans="1:67" ht="15.65" customHeight="1" x14ac:dyDescent="0.35">
      <c r="A208" s="3800" t="s">
        <v>1423</v>
      </c>
      <c r="B208" s="5" t="s">
        <v>1498</v>
      </c>
      <c r="C208" s="5" t="s">
        <v>1486</v>
      </c>
      <c r="D208" s="203"/>
      <c r="E208" s="204"/>
      <c r="F208" s="204"/>
      <c r="G208" s="204"/>
      <c r="H208" s="229"/>
      <c r="I208" s="212"/>
      <c r="J208" s="1920"/>
      <c r="K208" s="1920"/>
      <c r="L208" s="203">
        <v>0.94758237056054762</v>
      </c>
      <c r="M208" s="204">
        <v>0.98162234528083725</v>
      </c>
      <c r="N208" s="204">
        <v>0.9895708502024293</v>
      </c>
      <c r="O208" s="204">
        <v>0.98693575997837646</v>
      </c>
      <c r="P208" s="229">
        <v>0.98693532063667311</v>
      </c>
      <c r="Q208" s="212">
        <v>0.98218101343101338</v>
      </c>
      <c r="R208" s="1920">
        <v>0.85636141618637829</v>
      </c>
      <c r="S208" s="1920">
        <v>0.96086405408260278</v>
      </c>
      <c r="T208" s="203">
        <v>0.93958521190261513</v>
      </c>
      <c r="U208" s="204">
        <v>0.98512742762255423</v>
      </c>
      <c r="V208" s="204">
        <v>0.9903100129865805</v>
      </c>
      <c r="W208" s="204">
        <v>0.9863288370397375</v>
      </c>
      <c r="X208" s="229">
        <v>0.98814050334962888</v>
      </c>
      <c r="Y208" s="212">
        <v>0.98307155559779003</v>
      </c>
      <c r="Z208" s="292">
        <v>0.86782480487035929</v>
      </c>
      <c r="AA208" s="203">
        <v>0.92943471690875734</v>
      </c>
      <c r="AB208" s="204">
        <v>0.99144521626742443</v>
      </c>
      <c r="AC208" s="204">
        <v>0.99190853415369851</v>
      </c>
      <c r="AD208" s="204">
        <v>0.98966126485365857</v>
      </c>
      <c r="AE208" s="205">
        <v>0.98985567400434826</v>
      </c>
      <c r="AF208" s="212">
        <v>0.97846108123757747</v>
      </c>
      <c r="AG208" s="292">
        <v>0.87782556707284465</v>
      </c>
      <c r="AH208" s="203">
        <v>0.93023255813953487</v>
      </c>
      <c r="AI208" s="204">
        <v>0.99214145383104124</v>
      </c>
      <c r="AJ208" s="204">
        <v>0.99274124679760889</v>
      </c>
      <c r="AK208" s="204">
        <v>0.9891956782713085</v>
      </c>
      <c r="AL208" s="229">
        <v>0.99124726477024072</v>
      </c>
      <c r="AM208" s="449">
        <v>0.98487482614742694</v>
      </c>
      <c r="AN208" s="1582"/>
      <c r="AO208" s="466"/>
      <c r="AP208" s="467"/>
    </row>
    <row r="209" spans="1:69" ht="15.65" customHeight="1" x14ac:dyDescent="0.35">
      <c r="A209" s="3800"/>
      <c r="B209" s="5" t="s">
        <v>1499</v>
      </c>
      <c r="C209" s="5" t="s">
        <v>1486</v>
      </c>
      <c r="D209" s="203"/>
      <c r="E209" s="204"/>
      <c r="F209" s="204"/>
      <c r="G209" s="204"/>
      <c r="H209" s="229"/>
      <c r="I209" s="212"/>
      <c r="J209" s="1920"/>
      <c r="K209" s="1920"/>
      <c r="L209" s="203">
        <v>1.37997432605905E-2</v>
      </c>
      <c r="M209" s="204">
        <v>2.7992454207996106E-3</v>
      </c>
      <c r="N209" s="204">
        <v>1.3603238866396763E-3</v>
      </c>
      <c r="O209" s="204">
        <v>2.8831426254617531E-3</v>
      </c>
      <c r="P209" s="229">
        <v>2.5761339589658663E-3</v>
      </c>
      <c r="Q209" s="212">
        <v>3.5230972730972729E-3</v>
      </c>
      <c r="R209" s="1920">
        <v>1.9460364298436752E-2</v>
      </c>
      <c r="S209" s="1920">
        <v>6.2216119150734122E-3</v>
      </c>
      <c r="T209" s="203">
        <v>1.1722272317403066E-2</v>
      </c>
      <c r="U209" s="204">
        <v>3.8986354775828458E-3</v>
      </c>
      <c r="V209" s="204">
        <v>1.3652559022343577E-3</v>
      </c>
      <c r="W209" s="204">
        <v>4.1013488880787454E-3</v>
      </c>
      <c r="X209" s="229">
        <v>3.2590983161325366E-3</v>
      </c>
      <c r="Y209" s="212">
        <v>3.6246147998316661E-3</v>
      </c>
      <c r="Z209" s="292">
        <v>1.8305921625558785E-2</v>
      </c>
      <c r="AA209" s="203">
        <v>1.2852251745148419E-2</v>
      </c>
      <c r="AB209" s="204">
        <v>3.2131056823681611E-3</v>
      </c>
      <c r="AC209" s="204">
        <v>6.8870393958771377E-4</v>
      </c>
      <c r="AD209" s="204">
        <v>3.4128584458348768E-3</v>
      </c>
      <c r="AE209" s="205">
        <v>3.3209777170846648E-3</v>
      </c>
      <c r="AF209" s="212">
        <v>4.6975795060047671E-3</v>
      </c>
      <c r="AG209" s="292">
        <v>1.6995158028210011E-2</v>
      </c>
      <c r="AH209" s="203">
        <v>1.2403100775193798E-2</v>
      </c>
      <c r="AI209" s="204">
        <v>3.929273084479371E-3</v>
      </c>
      <c r="AJ209" s="204">
        <v>4.2698548249359521E-4</v>
      </c>
      <c r="AK209" s="204">
        <v>3.6014405762304922E-3</v>
      </c>
      <c r="AL209" s="229">
        <v>2.1881838074398249E-3</v>
      </c>
      <c r="AM209" s="449">
        <v>3.1293463143254518E-3</v>
      </c>
      <c r="AN209" s="1582"/>
      <c r="AO209" s="466"/>
      <c r="AP209" s="467"/>
    </row>
    <row r="210" spans="1:69" ht="15.65" customHeight="1" x14ac:dyDescent="0.35">
      <c r="A210" s="3800"/>
      <c r="B210" s="36" t="s">
        <v>1500</v>
      </c>
      <c r="C210" s="36" t="s">
        <v>1486</v>
      </c>
      <c r="D210" s="1213"/>
      <c r="E210" s="1214"/>
      <c r="F210" s="1214"/>
      <c r="G210" s="1214"/>
      <c r="H210" s="1215"/>
      <c r="I210" s="1216"/>
      <c r="J210" s="1920"/>
      <c r="K210" s="1920"/>
      <c r="L210" s="1213">
        <v>8.5579803166452723E-3</v>
      </c>
      <c r="M210" s="1214">
        <v>7.7283514878597947E-3</v>
      </c>
      <c r="N210" s="1214">
        <v>1.6518218623481783E-3</v>
      </c>
      <c r="O210" s="1214">
        <v>1.0811784845481576E-3</v>
      </c>
      <c r="P210" s="1215">
        <v>3.0361578802097708E-3</v>
      </c>
      <c r="Q210" s="1216">
        <v>3.7774725274725275E-3</v>
      </c>
      <c r="R210" s="1920">
        <v>7.2304745855847436E-3</v>
      </c>
      <c r="S210" s="1920">
        <v>4.3625224463927324E-3</v>
      </c>
      <c r="T210" s="1213">
        <v>9.017132551848512E-3</v>
      </c>
      <c r="U210" s="1214">
        <v>6.5699227492599811E-3</v>
      </c>
      <c r="V210" s="1214">
        <v>1.5983483733475407E-3</v>
      </c>
      <c r="W210" s="1214">
        <v>0</v>
      </c>
      <c r="X210" s="1215">
        <v>1.810610175629187E-3</v>
      </c>
      <c r="Y210" s="1216">
        <v>3.108752019331279E-3</v>
      </c>
      <c r="Z210" s="1218">
        <v>6.1773130762158386E-3</v>
      </c>
      <c r="AA210" s="203">
        <v>1.0757396040038785E-2</v>
      </c>
      <c r="AB210" s="204">
        <v>2.6280305162643732E-3</v>
      </c>
      <c r="AC210" s="204">
        <v>1.4860740191907833E-3</v>
      </c>
      <c r="AD210" s="204">
        <v>7.9348031531375834E-4</v>
      </c>
      <c r="AE210" s="205">
        <v>1.813928443977047E-4</v>
      </c>
      <c r="AF210" s="212">
        <v>3.1692747470410806E-3</v>
      </c>
      <c r="AG210" s="292">
        <v>6.8091534440090059E-3</v>
      </c>
      <c r="AH210" s="203">
        <v>9.3023255813953487E-3</v>
      </c>
      <c r="AI210" s="204">
        <v>9.8231827111984276E-4</v>
      </c>
      <c r="AJ210" s="204">
        <v>1.2809564474807857E-3</v>
      </c>
      <c r="AK210" s="204">
        <v>0</v>
      </c>
      <c r="AL210" s="229">
        <v>0</v>
      </c>
      <c r="AM210" s="449">
        <v>1.7385257301808068E-3</v>
      </c>
      <c r="AN210" s="1582"/>
      <c r="AO210" s="466"/>
      <c r="AP210" s="467"/>
    </row>
    <row r="211" spans="1:69" ht="15.65" customHeight="1" x14ac:dyDescent="0.35">
      <c r="A211" s="3800"/>
      <c r="B211" s="5" t="s">
        <v>1501</v>
      </c>
      <c r="C211" s="5" t="s">
        <v>1486</v>
      </c>
      <c r="D211" s="203"/>
      <c r="E211" s="204"/>
      <c r="F211" s="204"/>
      <c r="G211" s="204"/>
      <c r="H211" s="229"/>
      <c r="I211" s="212"/>
      <c r="J211" s="1920"/>
      <c r="K211" s="1920"/>
      <c r="L211" s="203">
        <v>0</v>
      </c>
      <c r="M211" s="204">
        <v>0</v>
      </c>
      <c r="N211" s="204">
        <v>3.1740890688259108E-3</v>
      </c>
      <c r="O211" s="204">
        <v>2.4326515902333545E-3</v>
      </c>
      <c r="P211" s="229">
        <v>4.8762535651853903E-3</v>
      </c>
      <c r="Q211" s="212">
        <v>2.2639397639397638E-3</v>
      </c>
      <c r="R211" s="1920">
        <v>3.3029173377542888E-2</v>
      </c>
      <c r="S211" s="1920">
        <v>7.478609908101827E-3</v>
      </c>
      <c r="T211" s="203">
        <v>0</v>
      </c>
      <c r="U211" s="204">
        <v>0</v>
      </c>
      <c r="V211" s="204">
        <v>0</v>
      </c>
      <c r="W211" s="204">
        <v>2.8253736784542472E-3</v>
      </c>
      <c r="X211" s="229">
        <v>5.1602390005431832E-3</v>
      </c>
      <c r="Y211" s="212">
        <v>2.1313278036463354E-3</v>
      </c>
      <c r="Z211" s="292">
        <v>2.8538509951994546E-2</v>
      </c>
      <c r="AA211" s="203">
        <v>0</v>
      </c>
      <c r="AB211" s="204">
        <v>0</v>
      </c>
      <c r="AC211" s="204">
        <v>1.7299911475916073E-3</v>
      </c>
      <c r="AD211" s="204">
        <v>1.1680197160170507E-3</v>
      </c>
      <c r="AE211" s="205">
        <v>5.5349628618077745E-3</v>
      </c>
      <c r="AF211" s="212">
        <v>1.6865947450832863E-3</v>
      </c>
      <c r="AG211" s="292">
        <v>2.3075611838020996E-2</v>
      </c>
      <c r="AH211" s="203">
        <v>0</v>
      </c>
      <c r="AI211" s="204">
        <v>0</v>
      </c>
      <c r="AJ211" s="204">
        <v>1.7079419299743809E-3</v>
      </c>
      <c r="AK211" s="204">
        <v>0</v>
      </c>
      <c r="AL211" s="229">
        <v>5.4704595185995622E-3</v>
      </c>
      <c r="AM211" s="449">
        <v>1.5646731571627259E-3</v>
      </c>
      <c r="AN211" s="1582"/>
      <c r="AO211" s="466"/>
      <c r="AP211" s="467"/>
    </row>
    <row r="212" spans="1:69" ht="15.65" customHeight="1" x14ac:dyDescent="0.35">
      <c r="A212" s="3800"/>
      <c r="B212" s="5" t="s">
        <v>1502</v>
      </c>
      <c r="C212" s="5" t="s">
        <v>1486</v>
      </c>
      <c r="D212" s="203"/>
      <c r="E212" s="204"/>
      <c r="F212" s="204"/>
      <c r="G212" s="204"/>
      <c r="H212" s="229"/>
      <c r="I212" s="212"/>
      <c r="J212" s="1920"/>
      <c r="K212" s="1920"/>
      <c r="L212" s="203">
        <v>3.9580658964484382E-3</v>
      </c>
      <c r="M212" s="204">
        <v>0</v>
      </c>
      <c r="N212" s="204">
        <v>0</v>
      </c>
      <c r="O212" s="204">
        <v>0</v>
      </c>
      <c r="P212" s="229">
        <v>0</v>
      </c>
      <c r="Q212" s="212">
        <v>4.7059422059422064E-4</v>
      </c>
      <c r="R212" s="1920">
        <v>7.4838039591512099E-4</v>
      </c>
      <c r="S212" s="1920">
        <v>5.1758740889405307E-4</v>
      </c>
      <c r="T212" s="203">
        <v>8.6306840139121471E-3</v>
      </c>
      <c r="U212" s="204">
        <v>0</v>
      </c>
      <c r="V212" s="204">
        <v>0</v>
      </c>
      <c r="W212" s="204">
        <v>0</v>
      </c>
      <c r="X212" s="229">
        <v>0</v>
      </c>
      <c r="Y212" s="212">
        <v>9.0954753404015587E-4</v>
      </c>
      <c r="Z212" s="292">
        <v>3.5999288863778288E-4</v>
      </c>
      <c r="AA212" s="203">
        <v>9.7050319669183607E-3</v>
      </c>
      <c r="AB212" s="204">
        <v>0</v>
      </c>
      <c r="AC212" s="204">
        <v>2.4408230428619421E-4</v>
      </c>
      <c r="AD212" s="204">
        <v>2.7763240438254486E-3</v>
      </c>
      <c r="AE212" s="205">
        <v>9.1074681238615665E-5</v>
      </c>
      <c r="AF212" s="212">
        <v>2.5633025992537238E-3</v>
      </c>
      <c r="AG212" s="292">
        <v>4.228380889906074E-4</v>
      </c>
      <c r="AH212" s="203">
        <v>1.0852713178294573E-2</v>
      </c>
      <c r="AI212" s="204">
        <v>0</v>
      </c>
      <c r="AJ212" s="204">
        <v>4.2698548249359521E-4</v>
      </c>
      <c r="AK212" s="204">
        <v>0</v>
      </c>
      <c r="AL212" s="229">
        <v>0</v>
      </c>
      <c r="AM212" s="449">
        <v>1.3908205841446453E-3</v>
      </c>
      <c r="AN212" s="1582"/>
      <c r="AO212" s="466"/>
      <c r="AP212" s="467"/>
    </row>
    <row r="213" spans="1:69" ht="15.65" customHeight="1" x14ac:dyDescent="0.35">
      <c r="A213" s="3800"/>
      <c r="B213" s="5" t="s">
        <v>1503</v>
      </c>
      <c r="C213" s="5" t="s">
        <v>1486</v>
      </c>
      <c r="D213" s="203"/>
      <c r="E213" s="204"/>
      <c r="F213" s="204"/>
      <c r="G213" s="204"/>
      <c r="H213" s="229"/>
      <c r="I213" s="212"/>
      <c r="J213" s="1920"/>
      <c r="K213" s="1920"/>
      <c r="L213" s="203">
        <v>5.1347881899871627E-3</v>
      </c>
      <c r="M213" s="204">
        <v>2.1907138075823039E-3</v>
      </c>
      <c r="N213" s="204">
        <v>3.8866396761133603E-4</v>
      </c>
      <c r="O213" s="204">
        <v>1.0811784845481576E-3</v>
      </c>
      <c r="P213" s="229">
        <v>0</v>
      </c>
      <c r="Q213" s="212">
        <v>1.3736263736263737E-3</v>
      </c>
      <c r="R213" s="1920">
        <v>3.4722058061122628E-2</v>
      </c>
      <c r="S213" s="1920">
        <v>7.0244005492764335E-3</v>
      </c>
      <c r="T213" s="203">
        <v>6.6984413242303234E-3</v>
      </c>
      <c r="U213" s="204">
        <v>1.5883329723485669E-3</v>
      </c>
      <c r="V213" s="204">
        <v>3.9958709333688517E-4</v>
      </c>
      <c r="W213" s="204">
        <v>1.0936930368209989E-3</v>
      </c>
      <c r="X213" s="229">
        <v>0</v>
      </c>
      <c r="Y213" s="212">
        <v>1.3303829602378399E-3</v>
      </c>
      <c r="Z213" s="292">
        <v>3.3094773896553631E-2</v>
      </c>
      <c r="AA213" s="203">
        <v>8.0024397503355733E-3</v>
      </c>
      <c r="AB213" s="204">
        <v>2.9861196505738416E-4</v>
      </c>
      <c r="AC213" s="204">
        <v>4.1545906019874374E-4</v>
      </c>
      <c r="AD213" s="204">
        <v>3.8084410914032896E-4</v>
      </c>
      <c r="AE213" s="205">
        <v>0</v>
      </c>
      <c r="AF213" s="212">
        <v>1.8194709769464058E-3</v>
      </c>
      <c r="AG213" s="292">
        <v>3.3828053811916177E-2</v>
      </c>
      <c r="AH213" s="203">
        <v>7.7519379844961239E-3</v>
      </c>
      <c r="AI213" s="204">
        <v>0</v>
      </c>
      <c r="AJ213" s="204">
        <v>4.2698548249359521E-4</v>
      </c>
      <c r="AK213" s="204">
        <v>1.2004801920768306E-3</v>
      </c>
      <c r="AL213" s="229">
        <v>0</v>
      </c>
      <c r="AM213" s="449">
        <v>1.2169680111265646E-3</v>
      </c>
      <c r="AN213" s="1582"/>
      <c r="AO213" s="466"/>
      <c r="AP213" s="467"/>
    </row>
    <row r="214" spans="1:69" ht="15.65" customHeight="1" x14ac:dyDescent="0.35">
      <c r="A214" s="3800"/>
      <c r="B214" s="5" t="s">
        <v>1504</v>
      </c>
      <c r="C214" s="5" t="s">
        <v>1486</v>
      </c>
      <c r="D214" s="203"/>
      <c r="E214" s="204"/>
      <c r="F214" s="204"/>
      <c r="G214" s="204"/>
      <c r="H214" s="229"/>
      <c r="I214" s="212"/>
      <c r="J214" s="1920"/>
      <c r="K214" s="1920"/>
      <c r="L214" s="203">
        <v>3.7441163885323062E-3</v>
      </c>
      <c r="M214" s="204">
        <v>0</v>
      </c>
      <c r="N214" s="204">
        <v>2.4291497975708503E-3</v>
      </c>
      <c r="O214" s="204">
        <v>2.3425533831876746E-3</v>
      </c>
      <c r="P214" s="229">
        <v>1.4720765479804949E-3</v>
      </c>
      <c r="Q214" s="212">
        <v>1.9332519332519332E-3</v>
      </c>
      <c r="R214" s="1920">
        <v>4.3529864976454447E-2</v>
      </c>
      <c r="S214" s="1920">
        <v>8.9785570930601029E-3</v>
      </c>
      <c r="T214" s="203">
        <v>4.6373824552363779E-3</v>
      </c>
      <c r="U214" s="204">
        <v>0</v>
      </c>
      <c r="V214" s="204">
        <v>2.4308214844660516E-3</v>
      </c>
      <c r="W214" s="204">
        <v>2.3696682464454974E-3</v>
      </c>
      <c r="X214" s="229">
        <v>1.0863661053775121E-3</v>
      </c>
      <c r="Y214" s="212">
        <v>1.8462457407382269E-3</v>
      </c>
      <c r="Z214" s="292">
        <v>4.0824316555637709E-2</v>
      </c>
      <c r="AA214" s="203">
        <v>4.5924979413909557E-3</v>
      </c>
      <c r="AB214" s="204">
        <v>0</v>
      </c>
      <c r="AC214" s="204">
        <v>1.8653191346515883E-3</v>
      </c>
      <c r="AD214" s="204">
        <v>6.6467618878900115E-4</v>
      </c>
      <c r="AE214" s="205">
        <v>0</v>
      </c>
      <c r="AF214" s="212">
        <v>1.424498652966309E-3</v>
      </c>
      <c r="AG214" s="292">
        <v>3.7541854421378439E-2</v>
      </c>
      <c r="AH214" s="203">
        <v>3.1007751937984496E-3</v>
      </c>
      <c r="AI214" s="204">
        <v>0</v>
      </c>
      <c r="AJ214" s="204">
        <v>1.2809564474807857E-3</v>
      </c>
      <c r="AK214" s="204">
        <v>1.2004801920768306E-3</v>
      </c>
      <c r="AL214" s="229">
        <v>0</v>
      </c>
      <c r="AM214" s="449">
        <v>1.043115438108484E-3</v>
      </c>
      <c r="AN214" s="1582"/>
      <c r="AO214" s="466"/>
      <c r="AP214" s="467"/>
    </row>
    <row r="215" spans="1:69" ht="15.65" customHeight="1" x14ac:dyDescent="0.35">
      <c r="A215" s="3800"/>
      <c r="B215" s="5" t="s">
        <v>1505</v>
      </c>
      <c r="C215" s="5" t="s">
        <v>1486</v>
      </c>
      <c r="D215" s="203"/>
      <c r="E215" s="204"/>
      <c r="F215" s="204"/>
      <c r="G215" s="204"/>
      <c r="H215" s="229"/>
      <c r="I215" s="212"/>
      <c r="J215" s="1920"/>
      <c r="K215" s="1920"/>
      <c r="L215" s="203">
        <v>1.7222935387248728E-2</v>
      </c>
      <c r="M215" s="204">
        <v>5.6593440029211184E-3</v>
      </c>
      <c r="N215" s="204">
        <v>1.4251012145748421E-3</v>
      </c>
      <c r="O215" s="204">
        <v>3.2435354536445304E-3</v>
      </c>
      <c r="P215" s="229">
        <v>1.104057410985404E-3</v>
      </c>
      <c r="Q215" s="212">
        <v>4.4770044770044981E-3</v>
      </c>
      <c r="R215" s="1920">
        <v>4.918268118565214E-3</v>
      </c>
      <c r="S215" s="1920">
        <v>4.7639167634942435E-3</v>
      </c>
      <c r="T215" s="203">
        <v>1.9708875434754414E-2</v>
      </c>
      <c r="U215" s="204">
        <v>2.81568117825437E-3</v>
      </c>
      <c r="V215" s="204">
        <v>3.895974160034732E-3</v>
      </c>
      <c r="W215" s="204">
        <v>3.2810791104629367E-3</v>
      </c>
      <c r="X215" s="229">
        <v>5.4318305268863387E-4</v>
      </c>
      <c r="Y215" s="212">
        <v>3.9775735443845495E-3</v>
      </c>
      <c r="Z215" s="292">
        <v>4.8743671350424357E-3</v>
      </c>
      <c r="AA215" s="203">
        <v>2.4655665647410552E-2</v>
      </c>
      <c r="AB215" s="204">
        <v>2.4150355688856728E-3</v>
      </c>
      <c r="AC215" s="204">
        <v>1.661836240794975E-3</v>
      </c>
      <c r="AD215" s="204">
        <v>1.1425323274209872E-3</v>
      </c>
      <c r="AE215" s="205">
        <v>1.0159178911229392E-3</v>
      </c>
      <c r="AF215" s="212">
        <v>6.178197535127025E-3</v>
      </c>
      <c r="AG215" s="292">
        <v>3.5017632946300749E-3</v>
      </c>
      <c r="AH215" s="203">
        <v>2.635658914728678E-2</v>
      </c>
      <c r="AI215" s="204">
        <v>2.9469548133596035E-3</v>
      </c>
      <c r="AJ215" s="204">
        <v>1.7079419299741438E-3</v>
      </c>
      <c r="AK215" s="204">
        <v>4.8019207683073217E-3</v>
      </c>
      <c r="AL215" s="229">
        <v>1.094091903719896E-3</v>
      </c>
      <c r="AM215" s="449">
        <v>5.041724617524339E-3</v>
      </c>
      <c r="AN215" s="1582"/>
      <c r="AO215" s="466"/>
      <c r="AP215" s="467"/>
    </row>
    <row r="216" spans="1:69" x14ac:dyDescent="0.35">
      <c r="A216" s="3757" t="s">
        <v>1506</v>
      </c>
      <c r="B216" s="3758"/>
      <c r="C216" s="3758"/>
      <c r="D216" s="1064"/>
      <c r="E216" s="1065"/>
      <c r="F216" s="1065"/>
      <c r="G216" s="1065"/>
      <c r="H216" s="1066"/>
      <c r="I216" s="1067"/>
      <c r="J216" s="1219"/>
      <c r="K216" s="1219"/>
      <c r="L216" s="1064"/>
      <c r="M216" s="1065"/>
      <c r="N216" s="1065"/>
      <c r="O216" s="1065"/>
      <c r="P216" s="1066"/>
      <c r="Q216" s="1067"/>
      <c r="R216" s="1219"/>
      <c r="S216" s="1219"/>
      <c r="T216" s="1064"/>
      <c r="U216" s="1065"/>
      <c r="V216" s="1065"/>
      <c r="W216" s="1065"/>
      <c r="X216" s="1066"/>
      <c r="Y216" s="1067"/>
      <c r="Z216" s="1219"/>
      <c r="AA216" s="1068"/>
      <c r="AB216" s="1069"/>
      <c r="AC216" s="1069"/>
      <c r="AD216" s="1069"/>
      <c r="AE216" s="1070"/>
      <c r="AF216" s="1071"/>
      <c r="AG216" s="1072"/>
      <c r="AH216" s="1073"/>
      <c r="AI216" s="1074"/>
      <c r="AJ216" s="1074"/>
      <c r="AK216" s="1074"/>
      <c r="AL216" s="1075"/>
      <c r="AM216" s="1076"/>
      <c r="AN216" s="1581"/>
      <c r="AO216" s="1063"/>
      <c r="AP216" s="901"/>
    </row>
    <row r="217" spans="1:69" ht="15.65" customHeight="1" x14ac:dyDescent="0.35">
      <c r="A217" s="3747" t="s">
        <v>1423</v>
      </c>
      <c r="B217" s="5" t="s">
        <v>1498</v>
      </c>
      <c r="C217" s="5" t="s">
        <v>1507</v>
      </c>
      <c r="D217" s="203"/>
      <c r="E217" s="204"/>
      <c r="F217" s="204"/>
      <c r="G217" s="204"/>
      <c r="H217" s="229"/>
      <c r="I217" s="212"/>
      <c r="J217" s="1920"/>
      <c r="K217" s="1920"/>
      <c r="L217" s="203">
        <v>0.94098032677559185</v>
      </c>
      <c r="M217" s="204">
        <v>0.97563676633444085</v>
      </c>
      <c r="N217" s="204">
        <v>0.99895287958115186</v>
      </c>
      <c r="O217" s="204">
        <v>1</v>
      </c>
      <c r="P217" s="229">
        <v>1</v>
      </c>
      <c r="Q217" s="212">
        <v>0.9648382559774964</v>
      </c>
      <c r="R217" s="1920">
        <v>0.94617643959749198</v>
      </c>
      <c r="S217" s="1920">
        <v>0.96345840130505711</v>
      </c>
      <c r="T217" s="203">
        <v>0.93076248904469772</v>
      </c>
      <c r="U217" s="204">
        <v>0.97306397306397308</v>
      </c>
      <c r="V217" s="204">
        <v>0.98218029350104818</v>
      </c>
      <c r="W217" s="204">
        <v>0.967741935483871</v>
      </c>
      <c r="X217" s="229">
        <v>1</v>
      </c>
      <c r="Y217" s="212">
        <v>0.95900142074284556</v>
      </c>
      <c r="Z217" s="292">
        <v>0.95731729987244696</v>
      </c>
      <c r="AA217" s="203">
        <v>0.91779875097017882</v>
      </c>
      <c r="AB217" s="204">
        <v>0.97919314280072089</v>
      </c>
      <c r="AC217" s="204">
        <v>0.9792617607013373</v>
      </c>
      <c r="AD217" s="204">
        <v>0.95640048988213611</v>
      </c>
      <c r="AE217" s="205">
        <v>1</v>
      </c>
      <c r="AF217" s="212">
        <v>0.96653082887087471</v>
      </c>
      <c r="AG217" s="292">
        <v>0.95950737017398435</v>
      </c>
      <c r="AH217" s="203">
        <v>0.91411042944785281</v>
      </c>
      <c r="AI217" s="204">
        <v>0.96923076923076923</v>
      </c>
      <c r="AJ217" s="204">
        <v>0.9850746268656716</v>
      </c>
      <c r="AK217" s="204">
        <v>0.94117647058823528</v>
      </c>
      <c r="AL217" s="229">
        <v>1</v>
      </c>
      <c r="AM217" s="449">
        <v>0.94765840220385678</v>
      </c>
      <c r="AN217" s="1582"/>
      <c r="AO217" s="466"/>
      <c r="AP217" s="467"/>
    </row>
    <row r="218" spans="1:69" ht="15.65" customHeight="1" x14ac:dyDescent="0.35">
      <c r="A218" s="3747"/>
      <c r="B218" s="5" t="s">
        <v>1499</v>
      </c>
      <c r="C218" s="5" t="s">
        <v>1507</v>
      </c>
      <c r="D218" s="203"/>
      <c r="E218" s="204"/>
      <c r="F218" s="204"/>
      <c r="G218" s="204"/>
      <c r="H218" s="229"/>
      <c r="I218" s="212"/>
      <c r="J218" s="1920"/>
      <c r="K218" s="1920"/>
      <c r="L218" s="203">
        <v>9.3364454818272765E-3</v>
      </c>
      <c r="M218" s="204">
        <v>1.3289036544850499E-2</v>
      </c>
      <c r="N218" s="204">
        <v>0</v>
      </c>
      <c r="O218" s="204">
        <v>0</v>
      </c>
      <c r="P218" s="229">
        <v>0</v>
      </c>
      <c r="Q218" s="212">
        <v>6.6807313642756674E-3</v>
      </c>
      <c r="R218" s="1920">
        <v>0</v>
      </c>
      <c r="S218" s="1920">
        <v>6.1990212071778138E-3</v>
      </c>
      <c r="T218" s="203">
        <v>1.3146362839614375E-2</v>
      </c>
      <c r="U218" s="204">
        <v>1.3468013468013467E-2</v>
      </c>
      <c r="V218" s="204">
        <v>0</v>
      </c>
      <c r="W218" s="204">
        <v>0</v>
      </c>
      <c r="X218" s="229">
        <v>0</v>
      </c>
      <c r="Y218" s="212">
        <v>8.5244570732697384E-3</v>
      </c>
      <c r="Z218" s="292">
        <v>0</v>
      </c>
      <c r="AA218" s="203">
        <v>1.4230071860115856E-2</v>
      </c>
      <c r="AB218" s="204">
        <v>6.2754409769335143E-3</v>
      </c>
      <c r="AC218" s="204">
        <v>0</v>
      </c>
      <c r="AD218" s="204">
        <v>1.0775159829664835E-2</v>
      </c>
      <c r="AE218" s="205">
        <v>0</v>
      </c>
      <c r="AF218" s="212">
        <v>6.2561345333428412E-3</v>
      </c>
      <c r="AG218" s="292">
        <v>0</v>
      </c>
      <c r="AH218" s="203">
        <v>1.2269938650306749E-2</v>
      </c>
      <c r="AI218" s="204">
        <v>1.5384615384615385E-2</v>
      </c>
      <c r="AJ218" s="204">
        <v>0</v>
      </c>
      <c r="AK218" s="204">
        <v>2.9411764705882353E-2</v>
      </c>
      <c r="AL218" s="229">
        <v>0</v>
      </c>
      <c r="AM218" s="449">
        <v>1.1019283746556474E-2</v>
      </c>
      <c r="AN218" s="1582"/>
      <c r="AO218" s="466"/>
      <c r="AP218" s="467"/>
      <c r="BP218" s="389"/>
      <c r="BQ218" s="389"/>
    </row>
    <row r="219" spans="1:69" ht="15.65" customHeight="1" x14ac:dyDescent="0.35">
      <c r="A219" s="3747"/>
      <c r="B219" s="5" t="s">
        <v>1500</v>
      </c>
      <c r="C219" s="5" t="s">
        <v>1507</v>
      </c>
      <c r="D219" s="1213"/>
      <c r="E219" s="1214"/>
      <c r="F219" s="1214"/>
      <c r="G219" s="1214"/>
      <c r="H219" s="1215"/>
      <c r="I219" s="1216"/>
      <c r="J219" s="1920"/>
      <c r="K219" s="1920"/>
      <c r="L219" s="1213">
        <v>4.0013337779259755E-3</v>
      </c>
      <c r="M219" s="1214">
        <v>0</v>
      </c>
      <c r="N219" s="1214">
        <v>0</v>
      </c>
      <c r="O219" s="1214">
        <v>0</v>
      </c>
      <c r="P219" s="1215">
        <v>0</v>
      </c>
      <c r="Q219" s="1216">
        <v>2.1097046413502108E-3</v>
      </c>
      <c r="R219" s="1920">
        <v>0</v>
      </c>
      <c r="S219" s="1920">
        <v>1.9575856443719412E-3</v>
      </c>
      <c r="T219" s="1213">
        <v>5.2585451358457495E-3</v>
      </c>
      <c r="U219" s="1214">
        <v>0</v>
      </c>
      <c r="V219" s="1214">
        <v>0</v>
      </c>
      <c r="W219" s="1214">
        <v>0</v>
      </c>
      <c r="X219" s="1215">
        <v>0</v>
      </c>
      <c r="Y219" s="1216">
        <v>2.4355591637913541E-3</v>
      </c>
      <c r="Z219" s="1218">
        <v>0</v>
      </c>
      <c r="AA219" s="203">
        <v>5.9108818145603452E-3</v>
      </c>
      <c r="AB219" s="204">
        <v>0</v>
      </c>
      <c r="AC219" s="204">
        <v>0</v>
      </c>
      <c r="AD219" s="204">
        <v>0</v>
      </c>
      <c r="AE219" s="205">
        <v>0</v>
      </c>
      <c r="AF219" s="212">
        <v>1.1821763629120689E-3</v>
      </c>
      <c r="AG219" s="292">
        <v>3.0148639036178371E-2</v>
      </c>
      <c r="AH219" s="203">
        <v>6.1349693251533744E-3</v>
      </c>
      <c r="AI219" s="204">
        <v>0</v>
      </c>
      <c r="AJ219" s="204">
        <v>0</v>
      </c>
      <c r="AK219" s="204">
        <v>0</v>
      </c>
      <c r="AL219" s="229">
        <v>0</v>
      </c>
      <c r="AM219" s="449">
        <v>2.7548209366391185E-3</v>
      </c>
      <c r="AN219" s="1582"/>
      <c r="AO219" s="466"/>
      <c r="AP219" s="467"/>
      <c r="BP219" s="389"/>
      <c r="BQ219" s="389"/>
    </row>
    <row r="220" spans="1:69" ht="15.65" customHeight="1" x14ac:dyDescent="0.35">
      <c r="A220" s="3747"/>
      <c r="B220" s="5" t="s">
        <v>1501</v>
      </c>
      <c r="C220" s="5" t="s">
        <v>1507</v>
      </c>
      <c r="D220" s="203"/>
      <c r="E220" s="204"/>
      <c r="F220" s="204"/>
      <c r="G220" s="204"/>
      <c r="H220" s="229"/>
      <c r="I220" s="212"/>
      <c r="J220" s="1920"/>
      <c r="K220" s="1920"/>
      <c r="L220" s="203">
        <v>0</v>
      </c>
      <c r="M220" s="204">
        <v>0</v>
      </c>
      <c r="N220" s="204">
        <v>0</v>
      </c>
      <c r="O220" s="204">
        <v>0</v>
      </c>
      <c r="P220" s="229">
        <v>0</v>
      </c>
      <c r="Q220" s="212">
        <v>0</v>
      </c>
      <c r="R220" s="1920">
        <v>0</v>
      </c>
      <c r="S220" s="1920">
        <v>0</v>
      </c>
      <c r="T220" s="203">
        <v>0</v>
      </c>
      <c r="U220" s="204">
        <v>0</v>
      </c>
      <c r="V220" s="204">
        <v>0</v>
      </c>
      <c r="W220" s="204">
        <v>0</v>
      </c>
      <c r="X220" s="229">
        <v>0</v>
      </c>
      <c r="Y220" s="212">
        <v>0</v>
      </c>
      <c r="Z220" s="292">
        <v>0</v>
      </c>
      <c r="AA220" s="203">
        <v>0</v>
      </c>
      <c r="AB220" s="204">
        <v>0</v>
      </c>
      <c r="AC220" s="204">
        <v>0</v>
      </c>
      <c r="AD220" s="204">
        <v>0</v>
      </c>
      <c r="AE220" s="205">
        <v>0</v>
      </c>
      <c r="AF220" s="212">
        <v>0</v>
      </c>
      <c r="AG220" s="292">
        <v>0</v>
      </c>
      <c r="AH220" s="203">
        <v>0</v>
      </c>
      <c r="AI220" s="204">
        <v>0</v>
      </c>
      <c r="AJ220" s="204">
        <v>0</v>
      </c>
      <c r="AK220" s="204">
        <v>0</v>
      </c>
      <c r="AL220" s="229">
        <v>0</v>
      </c>
      <c r="AM220" s="449">
        <v>0</v>
      </c>
      <c r="AN220" s="1582"/>
      <c r="AO220" s="466"/>
      <c r="AP220" s="467"/>
      <c r="BP220" s="389"/>
      <c r="BQ220" s="389"/>
    </row>
    <row r="221" spans="1:69" ht="15.65" customHeight="1" x14ac:dyDescent="0.35">
      <c r="A221" s="3747"/>
      <c r="B221" s="5" t="s">
        <v>1502</v>
      </c>
      <c r="C221" s="5" t="s">
        <v>1507</v>
      </c>
      <c r="D221" s="203"/>
      <c r="E221" s="204"/>
      <c r="F221" s="204"/>
      <c r="G221" s="204"/>
      <c r="H221" s="229"/>
      <c r="I221" s="212"/>
      <c r="J221" s="1920"/>
      <c r="K221" s="1920"/>
      <c r="L221" s="203">
        <v>4.0013337779259755E-3</v>
      </c>
      <c r="M221" s="204">
        <v>0</v>
      </c>
      <c r="N221" s="204">
        <v>0</v>
      </c>
      <c r="O221" s="204">
        <v>0</v>
      </c>
      <c r="P221" s="229">
        <v>0</v>
      </c>
      <c r="Q221" s="212">
        <v>2.1097046413502108E-3</v>
      </c>
      <c r="R221" s="1920">
        <v>2.6911780201253888E-2</v>
      </c>
      <c r="S221" s="1920">
        <v>3.9151712887438824E-3</v>
      </c>
      <c r="T221" s="203">
        <v>5.2585451358457495E-3</v>
      </c>
      <c r="U221" s="204">
        <v>0</v>
      </c>
      <c r="V221" s="204">
        <v>0</v>
      </c>
      <c r="W221" s="204">
        <v>0</v>
      </c>
      <c r="X221" s="229">
        <v>0</v>
      </c>
      <c r="Y221" s="212">
        <v>2.4355591637913541E-3</v>
      </c>
      <c r="Z221" s="292">
        <v>1.3903504344680816E-2</v>
      </c>
      <c r="AA221" s="203">
        <v>5.9108818145603452E-3</v>
      </c>
      <c r="AB221" s="204">
        <v>0</v>
      </c>
      <c r="AC221" s="204">
        <v>0</v>
      </c>
      <c r="AD221" s="204">
        <v>0</v>
      </c>
      <c r="AE221" s="205">
        <v>0</v>
      </c>
      <c r="AF221" s="212">
        <v>1.1821763629120689E-3</v>
      </c>
      <c r="AG221" s="292">
        <v>0</v>
      </c>
      <c r="AH221" s="203">
        <v>6.1349693251533744E-3</v>
      </c>
      <c r="AI221" s="204">
        <v>0</v>
      </c>
      <c r="AJ221" s="204">
        <v>0</v>
      </c>
      <c r="AK221" s="204">
        <v>0</v>
      </c>
      <c r="AL221" s="229">
        <v>0</v>
      </c>
      <c r="AM221" s="449">
        <v>2.7548209366391185E-3</v>
      </c>
      <c r="AN221" s="1582"/>
      <c r="AO221" s="466"/>
      <c r="AP221" s="467"/>
      <c r="BP221" s="389"/>
      <c r="BQ221" s="389"/>
    </row>
    <row r="222" spans="1:69" ht="15.65" customHeight="1" x14ac:dyDescent="0.35">
      <c r="A222" s="3747"/>
      <c r="B222" s="5" t="s">
        <v>1503</v>
      </c>
      <c r="C222" s="5" t="s">
        <v>1507</v>
      </c>
      <c r="D222" s="203"/>
      <c r="E222" s="204"/>
      <c r="F222" s="204"/>
      <c r="G222" s="204"/>
      <c r="H222" s="229"/>
      <c r="I222" s="212"/>
      <c r="J222" s="1920"/>
      <c r="K222" s="1920"/>
      <c r="L222" s="203">
        <v>1.2004001333777926E-2</v>
      </c>
      <c r="M222" s="204">
        <v>0</v>
      </c>
      <c r="N222" s="204">
        <v>0</v>
      </c>
      <c r="O222" s="204">
        <v>0</v>
      </c>
      <c r="P222" s="229">
        <v>0</v>
      </c>
      <c r="Q222" s="212">
        <v>6.3291139240506328E-3</v>
      </c>
      <c r="R222" s="1920">
        <v>0</v>
      </c>
      <c r="S222" s="1920">
        <v>5.872756933115824E-3</v>
      </c>
      <c r="T222" s="203">
        <v>1.577563540753725E-2</v>
      </c>
      <c r="U222" s="204">
        <v>0</v>
      </c>
      <c r="V222" s="204">
        <v>0</v>
      </c>
      <c r="W222" s="204">
        <v>0</v>
      </c>
      <c r="X222" s="229">
        <v>0</v>
      </c>
      <c r="Y222" s="212">
        <v>7.3066774913740614E-3</v>
      </c>
      <c r="Z222" s="292">
        <v>0</v>
      </c>
      <c r="AA222" s="203">
        <v>1.320182133910903E-2</v>
      </c>
      <c r="AB222" s="204">
        <v>0</v>
      </c>
      <c r="AC222" s="204">
        <v>0</v>
      </c>
      <c r="AD222" s="204">
        <v>0</v>
      </c>
      <c r="AE222" s="205">
        <v>0</v>
      </c>
      <c r="AF222" s="212">
        <v>2.640364267821806E-3</v>
      </c>
      <c r="AG222" s="292">
        <v>0</v>
      </c>
      <c r="AH222" s="203">
        <v>6.1349693251533744E-3</v>
      </c>
      <c r="AI222" s="204">
        <v>0</v>
      </c>
      <c r="AJ222" s="204">
        <v>0</v>
      </c>
      <c r="AK222" s="204">
        <v>0</v>
      </c>
      <c r="AL222" s="229">
        <v>0</v>
      </c>
      <c r="AM222" s="449">
        <v>2.7548209366391185E-3</v>
      </c>
      <c r="AN222" s="1582"/>
      <c r="AO222" s="466"/>
      <c r="AP222" s="467"/>
      <c r="BP222" s="389"/>
      <c r="BQ222" s="389"/>
    </row>
    <row r="223" spans="1:69" ht="15.65" customHeight="1" x14ac:dyDescent="0.35">
      <c r="A223" s="3747"/>
      <c r="B223" s="5" t="s">
        <v>1504</v>
      </c>
      <c r="C223" s="5" t="s">
        <v>1507</v>
      </c>
      <c r="D223" s="203"/>
      <c r="E223" s="204"/>
      <c r="F223" s="204"/>
      <c r="G223" s="204"/>
      <c r="H223" s="229"/>
      <c r="I223" s="212"/>
      <c r="J223" s="1920"/>
      <c r="K223" s="1920"/>
      <c r="L223" s="203">
        <v>4.0013337779259755E-3</v>
      </c>
      <c r="M223" s="204">
        <v>0</v>
      </c>
      <c r="N223" s="204">
        <v>1.0471204188481353E-3</v>
      </c>
      <c r="O223" s="204">
        <v>0</v>
      </c>
      <c r="P223" s="229">
        <v>0</v>
      </c>
      <c r="Q223" s="212">
        <v>2.2855133614627285E-3</v>
      </c>
      <c r="R223" s="1920">
        <v>0</v>
      </c>
      <c r="S223" s="1920">
        <v>2.1207177814029361E-3</v>
      </c>
      <c r="T223" s="203">
        <v>5.2585451358457495E-3</v>
      </c>
      <c r="U223" s="204">
        <v>0</v>
      </c>
      <c r="V223" s="204">
        <v>1.2578616352201259E-2</v>
      </c>
      <c r="W223" s="204">
        <v>3.2258064516129031E-2</v>
      </c>
      <c r="X223" s="229">
        <v>0</v>
      </c>
      <c r="Y223" s="212">
        <v>5.4800081185305462E-3</v>
      </c>
      <c r="Z223" s="292">
        <v>0</v>
      </c>
      <c r="AA223" s="203">
        <v>5.9108818145603452E-3</v>
      </c>
      <c r="AB223" s="204">
        <v>0</v>
      </c>
      <c r="AC223" s="204">
        <v>6.778449649754624E-3</v>
      </c>
      <c r="AD223" s="204">
        <v>3.2824350288199008E-2</v>
      </c>
      <c r="AE223" s="205">
        <v>0</v>
      </c>
      <c r="AF223" s="212">
        <v>9.1027363505027971E-3</v>
      </c>
      <c r="AG223" s="292">
        <v>0</v>
      </c>
      <c r="AH223" s="203">
        <v>6.1349693251533744E-3</v>
      </c>
      <c r="AI223" s="204">
        <v>0</v>
      </c>
      <c r="AJ223" s="204">
        <v>0</v>
      </c>
      <c r="AK223" s="204">
        <v>2.9411764705882353E-2</v>
      </c>
      <c r="AL223" s="229">
        <v>0</v>
      </c>
      <c r="AM223" s="449">
        <v>5.5096418732782371E-3</v>
      </c>
      <c r="AN223" s="1582"/>
      <c r="AO223" s="466"/>
      <c r="AP223" s="467"/>
      <c r="BP223" s="389"/>
      <c r="BQ223" s="389"/>
    </row>
    <row r="224" spans="1:69" ht="15.65" customHeight="1" thickBot="1" x14ac:dyDescent="0.4">
      <c r="A224" s="3809"/>
      <c r="B224" s="14" t="s">
        <v>1508</v>
      </c>
      <c r="C224" s="14" t="s">
        <v>1507</v>
      </c>
      <c r="D224" s="339"/>
      <c r="E224" s="289"/>
      <c r="F224" s="289"/>
      <c r="G224" s="289"/>
      <c r="H224" s="461"/>
      <c r="I224" s="291"/>
      <c r="J224" s="1921"/>
      <c r="K224" s="1921"/>
      <c r="L224" s="339">
        <v>2.5675225075024954E-2</v>
      </c>
      <c r="M224" s="289">
        <v>1.1074197120708673E-2</v>
      </c>
      <c r="N224" s="289">
        <v>0</v>
      </c>
      <c r="O224" s="289">
        <v>0</v>
      </c>
      <c r="P224" s="461">
        <v>0</v>
      </c>
      <c r="Q224" s="291">
        <v>1.5646976090014086E-2</v>
      </c>
      <c r="R224" s="1921">
        <v>2.6911780201253888E-2</v>
      </c>
      <c r="S224" s="1921">
        <v>1.6476345840130469E-2</v>
      </c>
      <c r="T224" s="339">
        <v>2.4539877300613355E-2</v>
      </c>
      <c r="U224" s="289">
        <v>1.3468013468013407E-2</v>
      </c>
      <c r="V224" s="289">
        <v>5.24109014675056E-3</v>
      </c>
      <c r="W224" s="289">
        <v>0</v>
      </c>
      <c r="X224" s="461">
        <v>0</v>
      </c>
      <c r="Y224" s="291">
        <v>1.4816318246397397E-2</v>
      </c>
      <c r="Z224" s="297">
        <v>2.8779195782872257E-2</v>
      </c>
      <c r="AA224" s="339">
        <v>3.703671038691525E-2</v>
      </c>
      <c r="AB224" s="289">
        <v>1.4531416222345347E-2</v>
      </c>
      <c r="AC224" s="289">
        <v>1.3959789648907992E-2</v>
      </c>
      <c r="AD224" s="289">
        <v>0</v>
      </c>
      <c r="AE224" s="342">
        <v>0</v>
      </c>
      <c r="AF224" s="291">
        <v>1.3105583251633718E-2</v>
      </c>
      <c r="AG224" s="297">
        <v>1.0335657456503902E-2</v>
      </c>
      <c r="AH224" s="339">
        <v>4.9079754601227044E-2</v>
      </c>
      <c r="AI224" s="289">
        <v>1.5384615384615385E-2</v>
      </c>
      <c r="AJ224" s="289">
        <v>1.4925373134328358E-2</v>
      </c>
      <c r="AK224" s="289">
        <v>0</v>
      </c>
      <c r="AL224" s="461">
        <v>0</v>
      </c>
      <c r="AM224" s="464">
        <v>2.7548209366391185E-2</v>
      </c>
      <c r="AN224" s="468"/>
      <c r="AO224" s="469"/>
      <c r="AP224" s="470"/>
    </row>
    <row r="225" spans="1:67" ht="16" thickTop="1" x14ac:dyDescent="0.35">
      <c r="D225" s="9"/>
      <c r="E225" s="9"/>
      <c r="F225" s="9"/>
      <c r="G225" s="9"/>
      <c r="H225" s="9"/>
      <c r="I225" s="8"/>
      <c r="J225" s="8"/>
      <c r="K225" s="9"/>
      <c r="L225" s="9"/>
      <c r="M225" s="9"/>
      <c r="N225" s="9"/>
      <c r="O225" s="9"/>
      <c r="P225" s="9"/>
      <c r="Q225" s="51"/>
      <c r="R225" s="8"/>
      <c r="S225" s="9"/>
      <c r="T225" s="9"/>
      <c r="U225" s="9"/>
      <c r="V225" s="9"/>
      <c r="W225" s="9"/>
      <c r="X225" s="9"/>
      <c r="Y225" s="8"/>
      <c r="Z225" s="8"/>
      <c r="AA225" s="9"/>
      <c r="AB225" s="9"/>
      <c r="AC225" s="9"/>
      <c r="AD225" s="9"/>
      <c r="AE225" s="9"/>
      <c r="AF225" s="9"/>
      <c r="AG225" s="8"/>
      <c r="AH225" s="8"/>
      <c r="AI225" s="9"/>
    </row>
    <row r="226" spans="1:67" ht="16" thickBot="1" x14ac:dyDescent="0.4">
      <c r="D226" s="9"/>
      <c r="E226" s="9"/>
      <c r="F226" s="9"/>
      <c r="G226" s="9"/>
      <c r="H226" s="9"/>
      <c r="I226" s="8"/>
      <c r="J226" s="8"/>
      <c r="K226" s="9"/>
      <c r="L226" s="9"/>
      <c r="M226" s="9"/>
      <c r="N226" s="9"/>
      <c r="O226" s="9"/>
      <c r="P226" s="9"/>
      <c r="Q226" s="51"/>
      <c r="R226" s="8"/>
      <c r="S226" s="9"/>
      <c r="T226" s="9"/>
      <c r="U226" s="9"/>
      <c r="V226" s="9"/>
      <c r="W226" s="9"/>
      <c r="X226" s="9"/>
      <c r="Y226" s="8"/>
      <c r="Z226" s="8"/>
      <c r="AA226" s="9"/>
      <c r="AB226" s="9"/>
      <c r="AC226" s="9"/>
      <c r="AD226" s="9"/>
      <c r="AE226" s="9"/>
      <c r="AF226" s="9"/>
      <c r="AG226" s="8"/>
      <c r="AH226" s="8"/>
      <c r="AI226" s="9"/>
    </row>
    <row r="227" spans="1:67" ht="30" customHeight="1" thickTop="1" x14ac:dyDescent="0.35">
      <c r="A227" s="3603" t="s">
        <v>1349</v>
      </c>
      <c r="B227" s="3604"/>
      <c r="C227" s="3604"/>
      <c r="D227" s="3818">
        <v>2025</v>
      </c>
      <c r="E227" s="3604"/>
      <c r="F227" s="3604"/>
      <c r="G227" s="3604"/>
      <c r="H227" s="3604"/>
      <c r="I227" s="3604"/>
      <c r="J227" s="3790"/>
      <c r="K227" s="3818">
        <v>2024</v>
      </c>
      <c r="L227" s="3604"/>
      <c r="M227" s="3604"/>
      <c r="N227" s="3604"/>
      <c r="O227" s="3604"/>
      <c r="P227" s="3604"/>
      <c r="Q227" s="3790"/>
      <c r="R227" s="3818">
        <v>2023</v>
      </c>
      <c r="S227" s="3604"/>
      <c r="T227" s="3604"/>
      <c r="U227" s="3604"/>
      <c r="V227" s="3604"/>
      <c r="W227" s="3604"/>
      <c r="X227" s="3790"/>
      <c r="Y227" s="3818">
        <v>2022</v>
      </c>
      <c r="Z227" s="3604"/>
      <c r="AA227" s="3604"/>
      <c r="AB227" s="3604"/>
      <c r="AC227" s="3604"/>
      <c r="AD227" s="3604"/>
      <c r="AE227" s="3790"/>
      <c r="AF227" s="3818">
        <v>2021</v>
      </c>
      <c r="AG227" s="3604"/>
      <c r="AH227" s="3604"/>
      <c r="AI227" s="3604"/>
      <c r="AJ227" s="3604"/>
      <c r="AK227" s="3604"/>
      <c r="AL227" s="3790"/>
      <c r="AM227" s="3818">
        <v>2020</v>
      </c>
      <c r="AN227" s="3790"/>
      <c r="AO227" s="3818">
        <v>2019</v>
      </c>
      <c r="AP227" s="3790"/>
      <c r="AQ227" s="3818">
        <v>2018</v>
      </c>
      <c r="AR227" s="3605"/>
      <c r="AS227" s="389"/>
      <c r="AT227" s="389"/>
      <c r="AU227" s="389"/>
      <c r="AV227" s="389"/>
      <c r="AW227" s="389"/>
      <c r="AX227" s="389"/>
      <c r="AY227" s="389"/>
      <c r="AZ227" s="389"/>
      <c r="BA227" s="389"/>
      <c r="BB227" s="389"/>
      <c r="BC227" s="389"/>
      <c r="BD227" s="389"/>
      <c r="BE227" s="389"/>
      <c r="BF227" s="389"/>
      <c r="BG227" s="389"/>
      <c r="BH227" s="389"/>
      <c r="BI227" s="389"/>
      <c r="BJ227" s="389"/>
      <c r="BK227" s="389"/>
      <c r="BL227" s="389"/>
      <c r="BM227" s="389"/>
      <c r="BN227" s="389"/>
    </row>
    <row r="228" spans="1:67" ht="32.5" customHeight="1" x14ac:dyDescent="0.35">
      <c r="A228" s="60" t="s">
        <v>1350</v>
      </c>
      <c r="B228" s="243" t="s">
        <v>1351</v>
      </c>
      <c r="C228" s="243" t="s">
        <v>1352</v>
      </c>
      <c r="D228" s="195" t="s">
        <v>1353</v>
      </c>
      <c r="E228" s="196" t="s">
        <v>1354</v>
      </c>
      <c r="F228" s="196" t="s">
        <v>1355</v>
      </c>
      <c r="G228" s="196" t="s">
        <v>1356</v>
      </c>
      <c r="H228" s="197" t="s">
        <v>1395</v>
      </c>
      <c r="I228" s="198" t="s">
        <v>1316</v>
      </c>
      <c r="J228" s="422" t="s">
        <v>1317</v>
      </c>
      <c r="K228" s="195" t="s">
        <v>1353</v>
      </c>
      <c r="L228" s="196" t="s">
        <v>1354</v>
      </c>
      <c r="M228" s="196" t="s">
        <v>1355</v>
      </c>
      <c r="N228" s="196" t="s">
        <v>1356</v>
      </c>
      <c r="O228" s="197" t="s">
        <v>1395</v>
      </c>
      <c r="P228" s="198" t="s">
        <v>1316</v>
      </c>
      <c r="Q228" s="422" t="s">
        <v>1317</v>
      </c>
      <c r="R228" s="195" t="s">
        <v>1353</v>
      </c>
      <c r="S228" s="196" t="s">
        <v>1354</v>
      </c>
      <c r="T228" s="196" t="s">
        <v>1355</v>
      </c>
      <c r="U228" s="196" t="s">
        <v>1356</v>
      </c>
      <c r="V228" s="197" t="s">
        <v>1395</v>
      </c>
      <c r="W228" s="198" t="s">
        <v>1316</v>
      </c>
      <c r="X228" s="422" t="s">
        <v>1317</v>
      </c>
      <c r="Y228" s="195" t="s">
        <v>1353</v>
      </c>
      <c r="Z228" s="196" t="s">
        <v>1354</v>
      </c>
      <c r="AA228" s="196" t="s">
        <v>1355</v>
      </c>
      <c r="AB228" s="196" t="s">
        <v>1356</v>
      </c>
      <c r="AC228" s="197" t="s">
        <v>1395</v>
      </c>
      <c r="AD228" s="198" t="s">
        <v>1316</v>
      </c>
      <c r="AE228" s="422" t="s">
        <v>1317</v>
      </c>
      <c r="AF228" s="195" t="s">
        <v>1353</v>
      </c>
      <c r="AG228" s="196" t="s">
        <v>1354</v>
      </c>
      <c r="AH228" s="196" t="s">
        <v>1355</v>
      </c>
      <c r="AI228" s="196" t="s">
        <v>1356</v>
      </c>
      <c r="AJ228" s="197" t="s">
        <v>1395</v>
      </c>
      <c r="AK228" s="198" t="s">
        <v>1316</v>
      </c>
      <c r="AL228" s="422" t="s">
        <v>1317</v>
      </c>
      <c r="AM228" s="423" t="s">
        <v>1316</v>
      </c>
      <c r="AN228" s="422" t="s">
        <v>1317</v>
      </c>
      <c r="AO228" s="423" t="s">
        <v>1316</v>
      </c>
      <c r="AP228" s="422" t="s">
        <v>1317</v>
      </c>
      <c r="AQ228" s="423" t="s">
        <v>1316</v>
      </c>
      <c r="AR228" s="424" t="s">
        <v>1317</v>
      </c>
      <c r="AS228" s="389"/>
      <c r="AT228" s="389"/>
      <c r="AU228" s="389"/>
      <c r="AV228" s="389"/>
      <c r="AW228" s="389"/>
      <c r="AX228" s="389"/>
      <c r="AY228" s="389"/>
      <c r="AZ228" s="389"/>
      <c r="BA228" s="389"/>
      <c r="BB228" s="389"/>
      <c r="BC228" s="389"/>
      <c r="BD228" s="389"/>
      <c r="BE228" s="389"/>
      <c r="BF228" s="389"/>
      <c r="BG228" s="389"/>
      <c r="BH228" s="389"/>
      <c r="BI228" s="389"/>
      <c r="BJ228" s="389"/>
      <c r="BK228" s="389"/>
      <c r="BL228" s="389"/>
      <c r="BM228" s="389"/>
      <c r="BN228" s="389"/>
    </row>
    <row r="229" spans="1:67" ht="40" customHeight="1" x14ac:dyDescent="0.35">
      <c r="A229" s="3744" t="s">
        <v>1544</v>
      </c>
      <c r="B229" s="3745"/>
      <c r="C229" s="3745"/>
      <c r="D229" s="474"/>
      <c r="E229" s="475"/>
      <c r="F229" s="475"/>
      <c r="G229" s="475"/>
      <c r="H229" s="476"/>
      <c r="I229" s="483"/>
      <c r="J229" s="1221"/>
      <c r="K229" s="474"/>
      <c r="L229" s="475"/>
      <c r="M229" s="475"/>
      <c r="N229" s="475"/>
      <c r="O229" s="476"/>
      <c r="P229" s="483"/>
      <c r="Q229" s="1221"/>
      <c r="R229" s="474"/>
      <c r="S229" s="475"/>
      <c r="T229" s="475"/>
      <c r="U229" s="475"/>
      <c r="V229" s="476"/>
      <c r="W229" s="483"/>
      <c r="X229" s="1221"/>
      <c r="Y229" s="406"/>
      <c r="Z229" s="407"/>
      <c r="AA229" s="407"/>
      <c r="AB229" s="407"/>
      <c r="AC229" s="408"/>
      <c r="AD229" s="409"/>
      <c r="AE229" s="444"/>
      <c r="AF229" s="406"/>
      <c r="AG229" s="407"/>
      <c r="AH229" s="407"/>
      <c r="AI229" s="407"/>
      <c r="AJ229" s="408"/>
      <c r="AK229" s="409"/>
      <c r="AL229" s="444"/>
      <c r="AM229" s="451"/>
      <c r="AN229" s="444"/>
      <c r="AO229" s="451"/>
      <c r="AP229" s="444"/>
      <c r="AQ229" s="451"/>
      <c r="AR229" s="491"/>
      <c r="AS229" s="389"/>
      <c r="AT229" s="389"/>
      <c r="AU229" s="389"/>
      <c r="AV229" s="389"/>
      <c r="AW229" s="389"/>
      <c r="AX229" s="389"/>
      <c r="AY229" s="389"/>
      <c r="AZ229" s="389"/>
      <c r="BA229" s="389"/>
      <c r="BB229" s="389"/>
      <c r="BC229" s="389"/>
      <c r="BD229" s="389"/>
      <c r="BE229" s="389"/>
      <c r="BF229" s="389"/>
      <c r="BG229" s="389"/>
      <c r="BH229" s="389"/>
      <c r="BI229" s="389"/>
      <c r="BJ229" s="389"/>
      <c r="BK229" s="389"/>
      <c r="BL229" s="389"/>
      <c r="BM229" s="389"/>
      <c r="BN229" s="389"/>
    </row>
    <row r="230" spans="1:67" ht="27" customHeight="1" x14ac:dyDescent="0.35">
      <c r="A230" s="3741" t="s">
        <v>1545</v>
      </c>
      <c r="B230" s="3742"/>
      <c r="C230" s="3742"/>
      <c r="D230" s="477"/>
      <c r="E230" s="478"/>
      <c r="F230" s="478"/>
      <c r="G230" s="478"/>
      <c r="H230" s="479"/>
      <c r="I230" s="484"/>
      <c r="J230" s="1222"/>
      <c r="K230" s="477"/>
      <c r="L230" s="478"/>
      <c r="M230" s="478"/>
      <c r="N230" s="478"/>
      <c r="O230" s="479"/>
      <c r="P230" s="484"/>
      <c r="Q230" s="1222"/>
      <c r="R230" s="477"/>
      <c r="S230" s="478"/>
      <c r="T230" s="478"/>
      <c r="U230" s="478"/>
      <c r="V230" s="479"/>
      <c r="W230" s="484"/>
      <c r="X230" s="1222"/>
      <c r="Y230" s="111"/>
      <c r="Z230" s="112"/>
      <c r="AA230" s="112"/>
      <c r="AB230" s="112"/>
      <c r="AC230" s="113"/>
      <c r="AD230" s="152"/>
      <c r="AE230" s="285"/>
      <c r="AF230" s="111"/>
      <c r="AG230" s="112"/>
      <c r="AH230" s="112"/>
      <c r="AI230" s="112"/>
      <c r="AJ230" s="113"/>
      <c r="AK230" s="152"/>
      <c r="AL230" s="285"/>
      <c r="AM230" s="452"/>
      <c r="AN230" s="285"/>
      <c r="AO230" s="452"/>
      <c r="AP230" s="285"/>
      <c r="AQ230" s="452"/>
      <c r="AR230" s="492"/>
      <c r="AS230" s="389"/>
      <c r="AT230" s="389"/>
      <c r="AU230" s="389"/>
      <c r="AV230" s="389"/>
      <c r="AW230" s="389"/>
      <c r="AX230" s="389"/>
      <c r="AY230" s="389"/>
      <c r="AZ230" s="389"/>
      <c r="BA230" s="389"/>
      <c r="BB230" s="389"/>
      <c r="BC230" s="389"/>
      <c r="BD230" s="389"/>
      <c r="BE230" s="389"/>
      <c r="BF230" s="389"/>
      <c r="BG230" s="389"/>
      <c r="BH230" s="389"/>
      <c r="BI230" s="389"/>
      <c r="BJ230" s="389"/>
      <c r="BK230" s="389"/>
      <c r="BL230" s="389"/>
      <c r="BM230" s="389"/>
      <c r="BN230" s="389"/>
    </row>
    <row r="231" spans="1:67" ht="43.5" customHeight="1" x14ac:dyDescent="0.35">
      <c r="A231" s="3763"/>
      <c r="B231" s="5" t="s">
        <v>1566</v>
      </c>
      <c r="C231" s="5" t="s">
        <v>1442</v>
      </c>
      <c r="D231" s="203"/>
      <c r="E231" s="204"/>
      <c r="F231" s="204"/>
      <c r="G231" s="204"/>
      <c r="H231" s="205"/>
      <c r="I231" s="212"/>
      <c r="J231" s="1920"/>
      <c r="K231" s="203">
        <v>0.34259259259259262</v>
      </c>
      <c r="L231" s="204">
        <v>0.30647709320695105</v>
      </c>
      <c r="M231" s="204">
        <v>0.31764705882352939</v>
      </c>
      <c r="N231" s="204">
        <v>0.2236024844720497</v>
      </c>
      <c r="O231" s="205">
        <v>0.49300699300699302</v>
      </c>
      <c r="P231" s="212">
        <v>0.33734281027884089</v>
      </c>
      <c r="Q231" s="1920">
        <v>0.5092250922509225</v>
      </c>
      <c r="R231" s="203">
        <v>0.54761904761904767</v>
      </c>
      <c r="S231" s="204">
        <v>0.45866666666666667</v>
      </c>
      <c r="T231" s="204">
        <v>0.3125</v>
      </c>
      <c r="U231" s="204">
        <v>0.18269230769230768</v>
      </c>
      <c r="V231" s="205">
        <v>0.68683274021352314</v>
      </c>
      <c r="W231" s="212">
        <v>0.44357976653696496</v>
      </c>
      <c r="X231" s="292">
        <v>0.38</v>
      </c>
      <c r="Y231" s="203">
        <v>0.55555555555555558</v>
      </c>
      <c r="Z231" s="204">
        <v>0.49647058823529411</v>
      </c>
      <c r="AA231" s="204">
        <v>0.31441048034934499</v>
      </c>
      <c r="AB231" s="204">
        <v>0.14942528735632185</v>
      </c>
      <c r="AC231" s="205">
        <v>0.5446428571428571</v>
      </c>
      <c r="AD231" s="212">
        <v>0.4121009537278747</v>
      </c>
      <c r="AE231" s="287"/>
      <c r="AF231" s="203">
        <v>0.3401360544217687</v>
      </c>
      <c r="AG231" s="204">
        <v>0.5</v>
      </c>
      <c r="AH231" s="204">
        <v>0.25940594059405941</v>
      </c>
      <c r="AI231" s="204">
        <v>0.11170212765957446</v>
      </c>
      <c r="AJ231" s="205">
        <v>0.56565656565656564</v>
      </c>
      <c r="AK231" s="212">
        <v>0.35951875442321302</v>
      </c>
      <c r="AL231" s="287"/>
      <c r="AM231" s="203">
        <v>0.59</v>
      </c>
      <c r="AN231" s="287"/>
      <c r="AO231" s="203">
        <v>0.53</v>
      </c>
      <c r="AP231" s="287"/>
      <c r="AQ231" s="203">
        <v>0.62</v>
      </c>
      <c r="AR231" s="494"/>
      <c r="AS231" s="389"/>
      <c r="AT231" s="389"/>
      <c r="AU231" s="389"/>
      <c r="AV231" s="389"/>
      <c r="AW231" s="389"/>
      <c r="AX231" s="389"/>
      <c r="AY231" s="389"/>
      <c r="AZ231" s="389"/>
      <c r="BA231" s="389"/>
      <c r="BB231" s="389"/>
      <c r="BC231" s="389"/>
      <c r="BD231" s="389"/>
      <c r="BE231" s="389"/>
      <c r="BF231" s="389"/>
      <c r="BG231" s="389"/>
      <c r="BH231" s="389"/>
      <c r="BI231" s="389"/>
      <c r="BJ231" s="389"/>
      <c r="BK231" s="389"/>
      <c r="BL231" s="389"/>
      <c r="BM231" s="389"/>
      <c r="BN231" s="389"/>
    </row>
    <row r="232" spans="1:67" s="6" customFormat="1" ht="17.5" x14ac:dyDescent="0.35">
      <c r="A232" s="3763"/>
      <c r="B232" s="5" t="s">
        <v>1549</v>
      </c>
      <c r="C232" s="5" t="s">
        <v>1550</v>
      </c>
      <c r="D232" s="903"/>
      <c r="E232" s="904"/>
      <c r="F232" s="904"/>
      <c r="G232" s="904"/>
      <c r="H232" s="907"/>
      <c r="I232" s="298"/>
      <c r="J232" s="1922"/>
      <c r="K232" s="903"/>
      <c r="L232" s="904"/>
      <c r="M232" s="904"/>
      <c r="N232" s="904"/>
      <c r="O232" s="907"/>
      <c r="P232" s="298"/>
      <c r="Q232" s="1922">
        <v>216.1308173076923</v>
      </c>
      <c r="R232" s="903"/>
      <c r="S232" s="904"/>
      <c r="T232" s="904"/>
      <c r="U232" s="904"/>
      <c r="V232" s="907"/>
      <c r="W232" s="153">
        <v>1993.8171439614634</v>
      </c>
      <c r="X232" s="1223">
        <v>178.30823770491804</v>
      </c>
      <c r="Y232" s="334">
        <v>2052</v>
      </c>
      <c r="Z232" s="305"/>
      <c r="AA232" s="305"/>
      <c r="AB232" s="305"/>
      <c r="AC232" s="306"/>
      <c r="AD232" s="153">
        <v>2052</v>
      </c>
      <c r="AE232" s="286">
        <v>307.23137045199201</v>
      </c>
      <c r="AF232" s="304"/>
      <c r="AG232" s="305"/>
      <c r="AH232" s="305"/>
      <c r="AI232" s="305"/>
      <c r="AJ232" s="306"/>
      <c r="AK232" s="153">
        <v>1900</v>
      </c>
      <c r="AL232" s="486"/>
      <c r="AM232" s="490">
        <v>3616</v>
      </c>
      <c r="AN232" s="486"/>
      <c r="AO232" s="490">
        <v>3478</v>
      </c>
      <c r="AP232" s="486"/>
      <c r="AQ232" s="490">
        <v>1223.8800000000001</v>
      </c>
      <c r="AR232" s="493"/>
      <c r="AS232" s="389"/>
      <c r="AT232" s="389"/>
      <c r="AU232" s="389"/>
      <c r="AV232" s="389"/>
      <c r="AW232" s="389"/>
      <c r="AX232" s="389"/>
      <c r="AY232" s="389"/>
      <c r="AZ232" s="389"/>
      <c r="BA232" s="389"/>
      <c r="BB232" s="389"/>
      <c r="BC232" s="389"/>
      <c r="BD232" s="389"/>
      <c r="BE232" s="389"/>
      <c r="BF232" s="389"/>
      <c r="BG232" s="389"/>
      <c r="BH232" s="389"/>
      <c r="BI232" s="389"/>
      <c r="BJ232" s="389"/>
      <c r="BK232" s="389"/>
      <c r="BL232" s="389"/>
      <c r="BM232" s="389"/>
      <c r="BN232" s="389"/>
    </row>
    <row r="233" spans="1:67" s="6" customFormat="1" x14ac:dyDescent="0.35">
      <c r="A233" s="3823" t="s">
        <v>1567</v>
      </c>
      <c r="B233" s="3824"/>
      <c r="C233" s="3825"/>
      <c r="D233" s="480"/>
      <c r="E233" s="481"/>
      <c r="F233" s="481"/>
      <c r="G233" s="481"/>
      <c r="H233" s="482"/>
      <c r="I233" s="485"/>
      <c r="J233" s="1224"/>
      <c r="K233" s="480"/>
      <c r="L233" s="481"/>
      <c r="M233" s="481"/>
      <c r="N233" s="481"/>
      <c r="O233" s="482"/>
      <c r="P233" s="485"/>
      <c r="Q233" s="1224"/>
      <c r="R233" s="480"/>
      <c r="S233" s="481"/>
      <c r="T233" s="481"/>
      <c r="U233" s="481"/>
      <c r="V233" s="482"/>
      <c r="W233" s="485"/>
      <c r="X233" s="1224"/>
      <c r="Y233" s="456"/>
      <c r="Z233" s="457"/>
      <c r="AA233" s="457"/>
      <c r="AB233" s="457"/>
      <c r="AC233" s="458"/>
      <c r="AD233" s="518"/>
      <c r="AE233" s="519"/>
      <c r="AF233" s="456"/>
      <c r="AG233" s="457"/>
      <c r="AH233" s="457"/>
      <c r="AI233" s="457"/>
      <c r="AJ233" s="458"/>
      <c r="AK233" s="518"/>
      <c r="AL233" s="519"/>
      <c r="AM233" s="520"/>
      <c r="AN233" s="519"/>
      <c r="AO233" s="520"/>
      <c r="AP233" s="519"/>
      <c r="AQ233" s="520"/>
      <c r="AR233" s="521"/>
      <c r="AS233" s="5"/>
      <c r="AT233" s="5"/>
      <c r="AU233" s="5"/>
      <c r="AV233" s="5"/>
      <c r="AW233" s="5"/>
      <c r="AX233" s="5"/>
      <c r="AY233" s="5"/>
      <c r="AZ233" s="5"/>
      <c r="BA233" s="5"/>
      <c r="BB233" s="5"/>
      <c r="BC233" s="5"/>
      <c r="BD233" s="5"/>
      <c r="BE233" s="5"/>
      <c r="BF233" s="5"/>
      <c r="BG233" s="5"/>
      <c r="BH233" s="5"/>
      <c r="BI233" s="5"/>
      <c r="BJ233" s="5"/>
      <c r="BK233" s="5"/>
      <c r="BL233" s="5"/>
      <c r="BM233" s="5"/>
      <c r="BN233" s="5"/>
    </row>
    <row r="234" spans="1:67" ht="33" customHeight="1" thickBot="1" x14ac:dyDescent="0.4">
      <c r="A234" s="2202"/>
      <c r="B234" s="14" t="s">
        <v>1568</v>
      </c>
      <c r="C234" s="14" t="s">
        <v>1569</v>
      </c>
      <c r="D234" s="1918"/>
      <c r="E234" s="340"/>
      <c r="F234" s="340"/>
      <c r="G234" s="340"/>
      <c r="H234" s="341"/>
      <c r="I234" s="1923"/>
      <c r="J234" s="1924"/>
      <c r="K234" s="1918">
        <v>0.95</v>
      </c>
      <c r="L234" s="340">
        <v>0.97</v>
      </c>
      <c r="M234" s="340">
        <v>0.93</v>
      </c>
      <c r="N234" s="340">
        <v>0.92</v>
      </c>
      <c r="O234" s="341">
        <v>0.9</v>
      </c>
      <c r="P234" s="1923">
        <v>0.94</v>
      </c>
      <c r="Q234" s="1924">
        <v>0.94</v>
      </c>
      <c r="R234" s="527"/>
      <c r="S234" s="528"/>
      <c r="T234" s="528"/>
      <c r="U234" s="528"/>
      <c r="V234" s="529"/>
      <c r="W234" s="765"/>
      <c r="X234" s="1225"/>
      <c r="Y234" s="488"/>
      <c r="Z234" s="340">
        <v>0.77213695395513593</v>
      </c>
      <c r="AA234" s="340">
        <v>0.82852955544699602</v>
      </c>
      <c r="AB234" s="489"/>
      <c r="AC234" s="341">
        <v>0.73408769448373401</v>
      </c>
      <c r="AD234" s="291">
        <v>0.77825140129528858</v>
      </c>
      <c r="AE234" s="294"/>
      <c r="AF234" s="339">
        <v>0.78</v>
      </c>
      <c r="AG234" s="222"/>
      <c r="AH234" s="222"/>
      <c r="AI234" s="289">
        <v>0.71</v>
      </c>
      <c r="AJ234" s="223"/>
      <c r="AK234" s="291">
        <v>0.74</v>
      </c>
      <c r="AL234" s="294"/>
      <c r="AM234" s="221"/>
      <c r="AN234" s="294"/>
      <c r="AO234" s="221"/>
      <c r="AP234" s="294"/>
      <c r="AQ234" s="339">
        <v>0.82</v>
      </c>
      <c r="AR234" s="290"/>
    </row>
    <row r="235" spans="1:67" ht="16" thickTop="1" x14ac:dyDescent="0.35">
      <c r="D235" s="9"/>
      <c r="E235" s="9"/>
      <c r="F235" s="9"/>
      <c r="G235" s="9"/>
      <c r="H235" s="9"/>
      <c r="I235" s="8"/>
      <c r="J235" s="8"/>
      <c r="K235" s="9"/>
      <c r="L235" s="9"/>
      <c r="M235" s="9"/>
      <c r="N235" s="9"/>
      <c r="O235" s="9"/>
      <c r="P235" s="9"/>
      <c r="Q235" s="51"/>
      <c r="R235" s="8"/>
      <c r="S235" s="9"/>
      <c r="T235" s="9"/>
      <c r="U235" s="9"/>
      <c r="V235" s="9"/>
      <c r="W235" s="9"/>
      <c r="X235" s="9"/>
      <c r="Y235" s="8"/>
      <c r="Z235" s="8"/>
      <c r="AA235" s="9"/>
      <c r="AB235" s="9"/>
      <c r="AC235" s="9"/>
      <c r="AD235" s="9"/>
      <c r="AE235" s="9"/>
      <c r="AF235" s="9"/>
      <c r="AG235" s="8"/>
      <c r="AH235" s="8"/>
      <c r="AI235" s="9"/>
    </row>
    <row r="236" spans="1:67" ht="54.65" customHeight="1" x14ac:dyDescent="0.35">
      <c r="A236" s="3788" t="s">
        <v>1477</v>
      </c>
      <c r="B236" s="3788"/>
      <c r="C236" s="3788"/>
      <c r="D236" s="9"/>
      <c r="E236" s="9"/>
      <c r="F236" s="9"/>
      <c r="G236" s="9"/>
      <c r="H236" s="9"/>
      <c r="I236" s="8"/>
      <c r="J236" s="8"/>
      <c r="K236" s="9"/>
      <c r="L236" s="9"/>
      <c r="M236" s="9"/>
      <c r="N236" s="9"/>
      <c r="O236" s="9"/>
      <c r="P236" s="9"/>
      <c r="Q236" s="51"/>
      <c r="R236" s="8"/>
      <c r="S236" s="9"/>
      <c r="T236" s="9"/>
      <c r="U236" s="9"/>
      <c r="V236" s="9"/>
      <c r="W236" s="9"/>
      <c r="X236" s="9"/>
      <c r="Y236" s="8"/>
      <c r="Z236" s="8"/>
      <c r="AA236" s="9"/>
      <c r="AB236" s="9"/>
      <c r="AC236" s="9"/>
      <c r="AD236" s="9"/>
      <c r="AE236" s="9"/>
      <c r="AF236" s="9"/>
      <c r="AG236" s="8"/>
      <c r="AH236" s="8"/>
      <c r="AI236" s="9"/>
    </row>
    <row r="237" spans="1:67" ht="16" thickBot="1" x14ac:dyDescent="0.4">
      <c r="D237" s="9"/>
      <c r="E237" s="9"/>
      <c r="F237" s="9"/>
      <c r="G237" s="9"/>
      <c r="H237" s="9"/>
      <c r="I237" s="8"/>
      <c r="J237" s="8"/>
      <c r="K237" s="9"/>
      <c r="L237" s="9"/>
      <c r="M237" s="9"/>
      <c r="N237" s="9"/>
      <c r="O237" s="9"/>
      <c r="P237" s="9"/>
      <c r="Q237" s="51"/>
      <c r="R237" s="8"/>
      <c r="S237" s="9"/>
      <c r="T237" s="9"/>
      <c r="U237" s="9"/>
      <c r="V237" s="9"/>
      <c r="W237" s="9"/>
      <c r="X237" s="9"/>
      <c r="Y237" s="8"/>
      <c r="Z237" s="8"/>
      <c r="AA237" s="9"/>
      <c r="AB237" s="9"/>
      <c r="AC237" s="9"/>
      <c r="AD237" s="9"/>
      <c r="AE237" s="9"/>
      <c r="AF237" s="9"/>
      <c r="AG237" s="8"/>
      <c r="AH237" s="8"/>
      <c r="AI237" s="9"/>
    </row>
    <row r="238" spans="1:67" ht="32.15" customHeight="1" thickTop="1" x14ac:dyDescent="0.35">
      <c r="A238" s="3603" t="s">
        <v>1349</v>
      </c>
      <c r="B238" s="3603"/>
      <c r="C238" s="3603"/>
      <c r="D238" s="3818">
        <v>2025</v>
      </c>
      <c r="E238" s="3603"/>
      <c r="F238" s="3603"/>
      <c r="G238" s="3603"/>
      <c r="H238" s="3603"/>
      <c r="I238" s="3603"/>
      <c r="J238" s="3603"/>
      <c r="K238" s="3819"/>
      <c r="L238" s="3818">
        <v>2024</v>
      </c>
      <c r="M238" s="3603"/>
      <c r="N238" s="3603"/>
      <c r="O238" s="3603"/>
      <c r="P238" s="3603"/>
      <c r="Q238" s="3603"/>
      <c r="R238" s="3603"/>
      <c r="S238" s="3819"/>
      <c r="T238" s="3818">
        <v>2023</v>
      </c>
      <c r="U238" s="3603"/>
      <c r="V238" s="3603"/>
      <c r="W238" s="3603"/>
      <c r="X238" s="3603"/>
      <c r="Y238" s="3603"/>
      <c r="Z238" s="3603"/>
      <c r="AA238" s="3819"/>
      <c r="AB238" s="3604">
        <v>2022</v>
      </c>
      <c r="AC238" s="3603"/>
      <c r="AD238" s="3603"/>
      <c r="AE238" s="3603"/>
      <c r="AF238" s="3603"/>
      <c r="AG238" s="3603"/>
      <c r="AH238" s="3603"/>
      <c r="AI238" s="3603"/>
      <c r="AJ238" s="3818">
        <v>2021</v>
      </c>
      <c r="AK238" s="3603"/>
      <c r="AL238" s="3603"/>
      <c r="AM238" s="3603"/>
      <c r="AN238" s="3603"/>
      <c r="AO238" s="3603"/>
      <c r="AP238" s="3603"/>
      <c r="AQ238" s="3819"/>
      <c r="AR238" s="3604">
        <v>2020</v>
      </c>
      <c r="AS238" s="3603"/>
      <c r="AT238" s="3603"/>
      <c r="AU238" s="3603"/>
      <c r="AV238" s="3603"/>
      <c r="AW238" s="3603"/>
      <c r="AX238" s="3603"/>
      <c r="AY238" s="3603"/>
      <c r="AZ238" s="3818">
        <v>2019</v>
      </c>
      <c r="BA238" s="3603"/>
      <c r="BB238" s="3603"/>
      <c r="BC238" s="3603"/>
      <c r="BD238" s="3603"/>
      <c r="BE238" s="3603"/>
      <c r="BF238" s="3603"/>
      <c r="BG238" s="3819"/>
      <c r="BH238" s="3604">
        <v>2018</v>
      </c>
      <c r="BI238" s="3603"/>
      <c r="BJ238" s="3603"/>
      <c r="BK238" s="3603"/>
      <c r="BL238" s="3603"/>
      <c r="BM238" s="3603"/>
      <c r="BN238" s="3603"/>
      <c r="BO238" s="3820"/>
    </row>
    <row r="239" spans="1:67" ht="48" customHeight="1" x14ac:dyDescent="0.35">
      <c r="A239" s="60" t="s">
        <v>1350</v>
      </c>
      <c r="B239" s="243" t="s">
        <v>1351</v>
      </c>
      <c r="C239" s="243" t="s">
        <v>1352</v>
      </c>
      <c r="D239" s="195" t="s">
        <v>1353</v>
      </c>
      <c r="E239" s="196" t="s">
        <v>1354</v>
      </c>
      <c r="F239" s="196" t="s">
        <v>1355</v>
      </c>
      <c r="G239" s="196" t="s">
        <v>1356</v>
      </c>
      <c r="H239" s="197" t="s">
        <v>1395</v>
      </c>
      <c r="I239" s="198" t="s">
        <v>1316</v>
      </c>
      <c r="J239" s="199" t="s">
        <v>1317</v>
      </c>
      <c r="K239" s="418" t="s">
        <v>1318</v>
      </c>
      <c r="L239" s="195" t="s">
        <v>1353</v>
      </c>
      <c r="M239" s="196" t="s">
        <v>1354</v>
      </c>
      <c r="N239" s="196" t="s">
        <v>1355</v>
      </c>
      <c r="O239" s="196" t="s">
        <v>1356</v>
      </c>
      <c r="P239" s="197" t="s">
        <v>1395</v>
      </c>
      <c r="Q239" s="198" t="s">
        <v>1316</v>
      </c>
      <c r="R239" s="199" t="s">
        <v>1317</v>
      </c>
      <c r="S239" s="418" t="s">
        <v>1318</v>
      </c>
      <c r="T239" s="195" t="s">
        <v>1353</v>
      </c>
      <c r="U239" s="196" t="s">
        <v>1354</v>
      </c>
      <c r="V239" s="196" t="s">
        <v>1355</v>
      </c>
      <c r="W239" s="196" t="s">
        <v>1356</v>
      </c>
      <c r="X239" s="197" t="s">
        <v>1395</v>
      </c>
      <c r="Y239" s="198" t="s">
        <v>1316</v>
      </c>
      <c r="Z239" s="199" t="s">
        <v>1317</v>
      </c>
      <c r="AA239" s="418" t="s">
        <v>1318</v>
      </c>
      <c r="AB239" s="368" t="s">
        <v>1353</v>
      </c>
      <c r="AC239" s="196" t="s">
        <v>1354</v>
      </c>
      <c r="AD239" s="196" t="s">
        <v>1355</v>
      </c>
      <c r="AE239" s="196" t="s">
        <v>1356</v>
      </c>
      <c r="AF239" s="197" t="s">
        <v>1395</v>
      </c>
      <c r="AG239" s="198" t="s">
        <v>1316</v>
      </c>
      <c r="AH239" s="199" t="s">
        <v>1317</v>
      </c>
      <c r="AI239" s="517" t="s">
        <v>1318</v>
      </c>
      <c r="AJ239" s="195" t="s">
        <v>1353</v>
      </c>
      <c r="AK239" s="196" t="s">
        <v>1354</v>
      </c>
      <c r="AL239" s="196" t="s">
        <v>1355</v>
      </c>
      <c r="AM239" s="196" t="s">
        <v>1356</v>
      </c>
      <c r="AN239" s="197" t="s">
        <v>1395</v>
      </c>
      <c r="AO239" s="198" t="s">
        <v>1316</v>
      </c>
      <c r="AP239" s="199" t="s">
        <v>1317</v>
      </c>
      <c r="AQ239" s="418" t="s">
        <v>1318</v>
      </c>
      <c r="AR239" s="368" t="s">
        <v>1353</v>
      </c>
      <c r="AS239" s="196" t="s">
        <v>1354</v>
      </c>
      <c r="AT239" s="196" t="s">
        <v>1355</v>
      </c>
      <c r="AU239" s="196" t="s">
        <v>1356</v>
      </c>
      <c r="AV239" s="197" t="s">
        <v>1395</v>
      </c>
      <c r="AW239" s="198" t="s">
        <v>1316</v>
      </c>
      <c r="AX239" s="199" t="s">
        <v>1317</v>
      </c>
      <c r="AY239" s="517" t="s">
        <v>1318</v>
      </c>
      <c r="AZ239" s="195" t="s">
        <v>1353</v>
      </c>
      <c r="BA239" s="196" t="s">
        <v>1354</v>
      </c>
      <c r="BB239" s="196" t="s">
        <v>1355</v>
      </c>
      <c r="BC239" s="196" t="s">
        <v>1356</v>
      </c>
      <c r="BD239" s="197" t="s">
        <v>1395</v>
      </c>
      <c r="BE239" s="198" t="s">
        <v>1316</v>
      </c>
      <c r="BF239" s="199" t="s">
        <v>1317</v>
      </c>
      <c r="BG239" s="418" t="s">
        <v>1318</v>
      </c>
      <c r="BH239" s="368" t="s">
        <v>1353</v>
      </c>
      <c r="BI239" s="196" t="s">
        <v>1354</v>
      </c>
      <c r="BJ239" s="196" t="s">
        <v>1355</v>
      </c>
      <c r="BK239" s="196" t="s">
        <v>1356</v>
      </c>
      <c r="BL239" s="197" t="s">
        <v>1395</v>
      </c>
      <c r="BM239" s="198" t="s">
        <v>1316</v>
      </c>
      <c r="BN239" s="199" t="s">
        <v>1317</v>
      </c>
      <c r="BO239" s="200" t="s">
        <v>1318</v>
      </c>
    </row>
    <row r="240" spans="1:67" ht="33" customHeight="1" x14ac:dyDescent="0.35">
      <c r="A240" s="3810" t="s">
        <v>1509</v>
      </c>
      <c r="B240" s="3810"/>
      <c r="C240" s="3810"/>
      <c r="D240" s="727"/>
      <c r="E240" s="736"/>
      <c r="F240" s="736"/>
      <c r="G240" s="736"/>
      <c r="H240" s="737"/>
      <c r="I240" s="409"/>
      <c r="J240" s="410"/>
      <c r="K240" s="411"/>
      <c r="L240" s="727"/>
      <c r="M240" s="736"/>
      <c r="N240" s="736"/>
      <c r="O240" s="736"/>
      <c r="P240" s="737"/>
      <c r="Q240" s="409"/>
      <c r="R240" s="410"/>
      <c r="S240" s="411"/>
      <c r="T240" s="727"/>
      <c r="U240" s="736"/>
      <c r="V240" s="736"/>
      <c r="W240" s="736"/>
      <c r="X240" s="737"/>
      <c r="Y240" s="409"/>
      <c r="Z240" s="410"/>
      <c r="AA240" s="411"/>
      <c r="AB240" s="412"/>
      <c r="AC240" s="407"/>
      <c r="AD240" s="407"/>
      <c r="AE240" s="407"/>
      <c r="AF240" s="408"/>
      <c r="AG240" s="409"/>
      <c r="AH240" s="410"/>
      <c r="AI240" s="522"/>
      <c r="AJ240" s="406"/>
      <c r="AK240" s="407"/>
      <c r="AL240" s="407"/>
      <c r="AM240" s="407"/>
      <c r="AN240" s="408"/>
      <c r="AO240" s="409"/>
      <c r="AP240" s="410"/>
      <c r="AQ240" s="411"/>
      <c r="AR240" s="412"/>
      <c r="AS240" s="407"/>
      <c r="AT240" s="407"/>
      <c r="AU240" s="407"/>
      <c r="AV240" s="408"/>
      <c r="AW240" s="409"/>
      <c r="AX240" s="410"/>
      <c r="AY240" s="522"/>
      <c r="AZ240" s="406"/>
      <c r="BA240" s="407"/>
      <c r="BB240" s="407"/>
      <c r="BC240" s="407"/>
      <c r="BD240" s="408"/>
      <c r="BE240" s="409"/>
      <c r="BF240" s="410"/>
      <c r="BG240" s="411"/>
      <c r="BH240" s="412"/>
      <c r="BI240" s="407"/>
      <c r="BJ240" s="407"/>
      <c r="BK240" s="407"/>
      <c r="BL240" s="408"/>
      <c r="BM240" s="409"/>
      <c r="BN240" s="410"/>
      <c r="BO240" s="413"/>
    </row>
    <row r="241" spans="1:67" ht="27" customHeight="1" x14ac:dyDescent="0.35">
      <c r="A241" s="3741" t="s">
        <v>1510</v>
      </c>
      <c r="B241" s="3741"/>
      <c r="C241" s="3741"/>
      <c r="D241" s="111"/>
      <c r="E241" s="112"/>
      <c r="F241" s="112"/>
      <c r="G241" s="112"/>
      <c r="H241" s="113"/>
      <c r="I241" s="152"/>
      <c r="J241" s="137"/>
      <c r="K241" s="145"/>
      <c r="L241" s="111"/>
      <c r="M241" s="112"/>
      <c r="N241" s="112"/>
      <c r="O241" s="112"/>
      <c r="P241" s="113"/>
      <c r="Q241" s="152"/>
      <c r="R241" s="137"/>
      <c r="S241" s="145"/>
      <c r="T241" s="111"/>
      <c r="U241" s="112"/>
      <c r="V241" s="112"/>
      <c r="W241" s="112"/>
      <c r="X241" s="113"/>
      <c r="Y241" s="152"/>
      <c r="Z241" s="137"/>
      <c r="AA241" s="145"/>
      <c r="AB241" s="251"/>
      <c r="AC241" s="112"/>
      <c r="AD241" s="112"/>
      <c r="AE241" s="112"/>
      <c r="AF241" s="113"/>
      <c r="AG241" s="152"/>
      <c r="AH241" s="137"/>
      <c r="AI241" s="217"/>
      <c r="AJ241" s="111"/>
      <c r="AK241" s="112"/>
      <c r="AL241" s="112"/>
      <c r="AM241" s="112"/>
      <c r="AN241" s="113"/>
      <c r="AO241" s="152"/>
      <c r="AP241" s="137"/>
      <c r="AQ241" s="145"/>
      <c r="AR241" s="251"/>
      <c r="AS241" s="112"/>
      <c r="AT241" s="112"/>
      <c r="AU241" s="112"/>
      <c r="AV241" s="113"/>
      <c r="AW241" s="152"/>
      <c r="AX241" s="137"/>
      <c r="AY241" s="217"/>
      <c r="AZ241" s="111"/>
      <c r="BA241" s="112"/>
      <c r="BB241" s="112"/>
      <c r="BC241" s="112"/>
      <c r="BD241" s="113"/>
      <c r="BE241" s="152"/>
      <c r="BF241" s="137"/>
      <c r="BG241" s="145"/>
      <c r="BH241" s="251"/>
      <c r="BI241" s="112"/>
      <c r="BJ241" s="112"/>
      <c r="BK241" s="112"/>
      <c r="BL241" s="113"/>
      <c r="BM241" s="152"/>
      <c r="BN241" s="137"/>
      <c r="BO241" s="53"/>
    </row>
    <row r="242" spans="1:67" ht="26.15" customHeight="1" x14ac:dyDescent="0.35">
      <c r="A242" s="3821"/>
      <c r="B242" s="58" t="s">
        <v>1527</v>
      </c>
      <c r="C242" s="58" t="s">
        <v>1528</v>
      </c>
      <c r="D242" s="114"/>
      <c r="E242" s="115"/>
      <c r="F242" s="115"/>
      <c r="G242" s="115"/>
      <c r="H242" s="116"/>
      <c r="I242" s="1202"/>
      <c r="J242" s="159"/>
      <c r="K242" s="146"/>
      <c r="L242" s="114">
        <v>402.63467826472606</v>
      </c>
      <c r="M242" s="115">
        <v>1700.2524331734064</v>
      </c>
      <c r="N242" s="115">
        <v>1833.3703090351974</v>
      </c>
      <c r="O242" s="115">
        <v>421.26324134177315</v>
      </c>
      <c r="P242" s="116">
        <v>231.90227391847759</v>
      </c>
      <c r="Q242" s="1202">
        <v>4589.4229357335807</v>
      </c>
      <c r="R242" s="159">
        <v>106.87961918892201</v>
      </c>
      <c r="S242" s="146">
        <v>4696.3025549225031</v>
      </c>
      <c r="T242" s="114">
        <v>332.11075300421663</v>
      </c>
      <c r="U242" s="115">
        <v>1320.0074328219853</v>
      </c>
      <c r="V242" s="115">
        <v>1181.0661775511817</v>
      </c>
      <c r="W242" s="115">
        <v>871.12698764399317</v>
      </c>
      <c r="X242" s="116">
        <v>318.6806520534937</v>
      </c>
      <c r="Y242" s="1202">
        <v>4022.9920030748704</v>
      </c>
      <c r="Z242" s="138">
        <f>303488.92/1000</f>
        <v>303.48892000000001</v>
      </c>
      <c r="AA242" s="146">
        <f>Y242+Z242</f>
        <v>4326.4809230748706</v>
      </c>
      <c r="AB242" s="327">
        <v>152.9279986711712</v>
      </c>
      <c r="AC242" s="115">
        <v>453.87603783725467</v>
      </c>
      <c r="AD242" s="115">
        <v>812.86363066196088</v>
      </c>
      <c r="AE242" s="115">
        <v>249.90595825071904</v>
      </c>
      <c r="AF242" s="116">
        <v>296.35046676066474</v>
      </c>
      <c r="AG242" s="153">
        <v>1965.9240921817704</v>
      </c>
      <c r="AH242" s="138">
        <v>309.426522262638</v>
      </c>
      <c r="AI242" s="9">
        <v>2275.3506144444086</v>
      </c>
      <c r="AJ242" s="114">
        <v>140.66300000000001</v>
      </c>
      <c r="AK242" s="115">
        <v>371.60300000000001</v>
      </c>
      <c r="AL242" s="115">
        <v>489.28300000000002</v>
      </c>
      <c r="AM242" s="115">
        <v>194.28299999999999</v>
      </c>
      <c r="AN242" s="116">
        <v>314.72500000000002</v>
      </c>
      <c r="AO242" s="153">
        <v>1510.6</v>
      </c>
      <c r="AP242" s="138">
        <v>186.68536</v>
      </c>
      <c r="AQ242" s="146">
        <v>1697.2423600000002</v>
      </c>
      <c r="AR242" s="327">
        <v>134.20699999999999</v>
      </c>
      <c r="AS242" s="115" t="s">
        <v>1529</v>
      </c>
      <c r="AT242" s="115">
        <v>472.74099999999999</v>
      </c>
      <c r="AU242" s="115">
        <v>56.920999999999999</v>
      </c>
      <c r="AV242" s="116">
        <v>300.88900000000001</v>
      </c>
      <c r="AW242" s="153">
        <v>1165.07</v>
      </c>
      <c r="AX242" s="138">
        <v>43.168516035501398</v>
      </c>
      <c r="AY242" s="9">
        <v>1208.2385160355</v>
      </c>
      <c r="AZ242" s="114">
        <v>177.36300177746199</v>
      </c>
      <c r="BA242" s="115">
        <v>444.88535371489502</v>
      </c>
      <c r="BB242" s="115">
        <v>1518.8992278706</v>
      </c>
      <c r="BC242" s="115">
        <v>474.09725275506599</v>
      </c>
      <c r="BD242" s="116">
        <v>566.540710984714</v>
      </c>
      <c r="BE242" s="153">
        <v>3181.7855471027401</v>
      </c>
      <c r="BF242" s="138">
        <v>126.23365659438301</v>
      </c>
      <c r="BG242" s="146">
        <v>3308.0192036971198</v>
      </c>
      <c r="BH242" s="327">
        <v>360.02918064516098</v>
      </c>
      <c r="BI242" s="115">
        <v>712.39059193548405</v>
      </c>
      <c r="BJ242" s="115">
        <v>2041.1124193548401</v>
      </c>
      <c r="BK242" s="115">
        <v>982.76497419354803</v>
      </c>
      <c r="BL242" s="116">
        <v>537.36357903225803</v>
      </c>
      <c r="BM242" s="153">
        <v>4633.6607451612899</v>
      </c>
      <c r="BN242" s="138">
        <v>156.06733333333401</v>
      </c>
      <c r="BO242" s="13">
        <v>4789.7280784946197</v>
      </c>
    </row>
    <row r="243" spans="1:67" ht="26.15" customHeight="1" x14ac:dyDescent="0.35">
      <c r="A243" s="3821"/>
      <c r="B243" s="58" t="s">
        <v>1530</v>
      </c>
      <c r="C243" s="58" t="s">
        <v>1531</v>
      </c>
      <c r="D243" s="114"/>
      <c r="E243" s="115"/>
      <c r="F243" s="115"/>
      <c r="G243" s="115"/>
      <c r="H243" s="116"/>
      <c r="I243" s="1202"/>
      <c r="J243" s="159"/>
      <c r="K243" s="283"/>
      <c r="L243" s="114">
        <v>516.86094770824911</v>
      </c>
      <c r="M243" s="115">
        <v>1241.5888272427969</v>
      </c>
      <c r="N243" s="115">
        <v>712.56497841044097</v>
      </c>
      <c r="O243" s="115">
        <v>455.46075286974303</v>
      </c>
      <c r="P243" s="116">
        <v>256.03342414405478</v>
      </c>
      <c r="Q243" s="1202">
        <v>700.46137602771375</v>
      </c>
      <c r="R243" s="159">
        <v>79.939879722454748</v>
      </c>
      <c r="S243" s="283">
        <v>780.4012557501685</v>
      </c>
      <c r="T243" s="114">
        <v>513.3748597256988</v>
      </c>
      <c r="U243" s="115">
        <v>1143.6061796161882</v>
      </c>
      <c r="V243" s="115">
        <v>471.93880092618224</v>
      </c>
      <c r="W243" s="115">
        <v>952.74552057308767</v>
      </c>
      <c r="X243" s="116">
        <v>346.20385883052006</v>
      </c>
      <c r="Y243" s="1202">
        <v>655.36163388537591</v>
      </c>
      <c r="Z243" s="1226">
        <v>216.4685592011412</v>
      </c>
      <c r="AA243" s="273"/>
      <c r="AB243" s="327">
        <v>240.70513956637649</v>
      </c>
      <c r="AC243" s="115">
        <v>424.64622283229818</v>
      </c>
      <c r="AD243" s="115">
        <v>337.62637388610744</v>
      </c>
      <c r="AE243" s="115">
        <v>293.31685240694719</v>
      </c>
      <c r="AF243" s="116">
        <v>328.00273022763116</v>
      </c>
      <c r="AG243" s="153">
        <v>335.06738117206015</v>
      </c>
      <c r="AH243" s="282"/>
      <c r="AI243" s="391">
        <v>335.06738117206015</v>
      </c>
      <c r="AJ243" s="114">
        <v>228.90642799023595</v>
      </c>
      <c r="AK243" s="115">
        <v>382.89850592478103</v>
      </c>
      <c r="AL243" s="115">
        <v>219.71320585263632</v>
      </c>
      <c r="AM243" s="115">
        <v>238.01898928024502</v>
      </c>
      <c r="AN243" s="116">
        <v>342.58889695210451</v>
      </c>
      <c r="AO243" s="153">
        <v>272.3</v>
      </c>
      <c r="AP243" s="138">
        <v>141</v>
      </c>
      <c r="AQ243" s="273"/>
      <c r="AR243" s="327">
        <v>350</v>
      </c>
      <c r="AS243" s="115">
        <v>265</v>
      </c>
      <c r="AT243" s="115">
        <v>206</v>
      </c>
      <c r="AU243" s="115">
        <v>71</v>
      </c>
      <c r="AV243" s="116">
        <v>346</v>
      </c>
      <c r="AW243" s="153">
        <v>228</v>
      </c>
      <c r="AX243" s="138">
        <v>48.545004848388452</v>
      </c>
      <c r="AY243" s="9">
        <v>180.96884835400309</v>
      </c>
      <c r="AZ243" s="114">
        <v>344.67303989142368</v>
      </c>
      <c r="BA243" s="115">
        <v>479.4023208134646</v>
      </c>
      <c r="BB243" s="115">
        <v>738.524746128331</v>
      </c>
      <c r="BC243" s="115">
        <v>593.79678875490958</v>
      </c>
      <c r="BD243" s="116">
        <v>638.29579680936683</v>
      </c>
      <c r="BE243" s="153">
        <v>613.62239951839103</v>
      </c>
      <c r="BF243" s="138">
        <v>89.735700047706814</v>
      </c>
      <c r="BG243" s="146">
        <v>501.82503167649827</v>
      </c>
      <c r="BH243" s="327">
        <v>772.31858558132569</v>
      </c>
      <c r="BI243" s="115">
        <v>783.99551570302697</v>
      </c>
      <c r="BJ243" s="115">
        <v>994.89617905918476</v>
      </c>
      <c r="BK243" s="115">
        <v>1250.4696946583163</v>
      </c>
      <c r="BL243" s="116">
        <v>600.29444688019885</v>
      </c>
      <c r="BM243" s="153">
        <v>907.22677340407051</v>
      </c>
      <c r="BN243" s="138">
        <v>113.95241861880153</v>
      </c>
      <c r="BO243" s="13">
        <v>739.48841353406863</v>
      </c>
    </row>
    <row r="244" spans="1:67" ht="39" customHeight="1" thickBot="1" x14ac:dyDescent="0.4">
      <c r="A244" s="3822"/>
      <c r="B244" s="14" t="s">
        <v>1532</v>
      </c>
      <c r="C244" s="14" t="s">
        <v>1385</v>
      </c>
      <c r="D244" s="135"/>
      <c r="E244" s="136"/>
      <c r="F244" s="136"/>
      <c r="G244" s="136"/>
      <c r="H244" s="220"/>
      <c r="I244" s="1227"/>
      <c r="J244" s="1433"/>
      <c r="K244" s="946"/>
      <c r="L244" s="135">
        <v>516.86094770824911</v>
      </c>
      <c r="M244" s="136">
        <v>1241.5888272427969</v>
      </c>
      <c r="N244" s="136">
        <v>712.56497841044097</v>
      </c>
      <c r="O244" s="136">
        <v>455.46075286974303</v>
      </c>
      <c r="P244" s="220">
        <v>256.03342414405478</v>
      </c>
      <c r="Q244" s="1227">
        <v>700.46137602771375</v>
      </c>
      <c r="R244" s="1433">
        <v>79.939879722454748</v>
      </c>
      <c r="S244" s="946">
        <v>780.4012557501685</v>
      </c>
      <c r="T244" s="135">
        <v>427.42696654339335</v>
      </c>
      <c r="U244" s="136">
        <v>973.45680886577088</v>
      </c>
      <c r="V244" s="136">
        <v>434.2155064526404</v>
      </c>
      <c r="W244" s="136">
        <v>814.89895944246325</v>
      </c>
      <c r="X244" s="220">
        <v>310.60492402874632</v>
      </c>
      <c r="Y244" s="1227">
        <v>592.12063306660286</v>
      </c>
      <c r="Z244" s="226">
        <v>258.94959044368602</v>
      </c>
      <c r="AA244" s="1228"/>
      <c r="AB244" s="764">
        <v>212.69540844390932</v>
      </c>
      <c r="AC244" s="136">
        <v>385.29375028629369</v>
      </c>
      <c r="AD244" s="136">
        <v>319.02026321113033</v>
      </c>
      <c r="AE244" s="136">
        <v>271.34197421359272</v>
      </c>
      <c r="AF244" s="220">
        <v>336.76189404620948</v>
      </c>
      <c r="AG244" s="225">
        <v>315.81109914566593</v>
      </c>
      <c r="AH244" s="473"/>
      <c r="AI244" s="61">
        <v>315.81109914566593</v>
      </c>
      <c r="AJ244" s="135">
        <v>310.10504312566269</v>
      </c>
      <c r="AK244" s="136">
        <v>415.16429439488985</v>
      </c>
      <c r="AL244" s="136">
        <v>206.62221059254807</v>
      </c>
      <c r="AM244" s="136">
        <v>226.51721848593689</v>
      </c>
      <c r="AN244" s="220">
        <v>350.82735337513344</v>
      </c>
      <c r="AO244" s="225">
        <v>277.20485708526257</v>
      </c>
      <c r="AP244" s="473"/>
      <c r="AQ244" s="224">
        <v>272.3</v>
      </c>
      <c r="AR244" s="432"/>
      <c r="AS244" s="222"/>
      <c r="AT244" s="222"/>
      <c r="AU244" s="222"/>
      <c r="AV244" s="223"/>
      <c r="AW244" s="472"/>
      <c r="AX244" s="473"/>
      <c r="AY244" s="61">
        <v>179</v>
      </c>
      <c r="AZ244" s="221"/>
      <c r="BA244" s="222"/>
      <c r="BB244" s="222"/>
      <c r="BC244" s="222"/>
      <c r="BD244" s="223"/>
      <c r="BE244" s="472"/>
      <c r="BF244" s="473"/>
      <c r="BG244" s="224">
        <v>58</v>
      </c>
      <c r="BH244" s="432"/>
      <c r="BI244" s="222"/>
      <c r="BJ244" s="222"/>
      <c r="BK244" s="222"/>
      <c r="BL244" s="223"/>
      <c r="BM244" s="472"/>
      <c r="BN244" s="473"/>
      <c r="BO244" s="15">
        <v>739</v>
      </c>
    </row>
    <row r="245" spans="1:67" ht="16" thickTop="1" x14ac:dyDescent="0.35">
      <c r="D245" s="9"/>
      <c r="E245" s="9"/>
      <c r="F245" s="9"/>
      <c r="G245" s="9"/>
      <c r="H245" s="9"/>
      <c r="I245" s="8"/>
      <c r="J245" s="8"/>
      <c r="K245" s="9"/>
      <c r="L245" s="9"/>
      <c r="M245" s="9"/>
      <c r="N245" s="9"/>
      <c r="O245" s="9"/>
      <c r="P245" s="9"/>
      <c r="Q245" s="51"/>
      <c r="R245" s="8"/>
      <c r="S245" s="9"/>
      <c r="T245" s="9"/>
      <c r="U245" s="9"/>
      <c r="V245" s="9"/>
      <c r="W245" s="9"/>
      <c r="X245" s="9"/>
      <c r="Y245" s="8"/>
      <c r="Z245" s="8"/>
      <c r="AA245" s="9"/>
      <c r="AB245" s="9"/>
      <c r="AC245" s="9"/>
      <c r="AD245" s="9"/>
      <c r="AE245" s="9"/>
      <c r="AF245" s="9"/>
      <c r="AG245" s="8"/>
      <c r="AH245" s="8"/>
      <c r="AI245" s="9"/>
    </row>
    <row r="246" spans="1:67" ht="45" customHeight="1" x14ac:dyDescent="0.35">
      <c r="A246" s="3788" t="s">
        <v>1477</v>
      </c>
      <c r="B246" s="3788"/>
      <c r="C246" s="3788"/>
      <c r="D246" s="9"/>
      <c r="E246" s="9"/>
      <c r="F246" s="9"/>
      <c r="G246" s="9"/>
      <c r="H246" s="9"/>
      <c r="I246" s="8"/>
      <c r="J246" s="8"/>
      <c r="K246" s="9"/>
      <c r="L246" s="9"/>
      <c r="M246" s="9"/>
      <c r="N246" s="9"/>
      <c r="O246" s="9"/>
      <c r="P246" s="9"/>
      <c r="Q246" s="51"/>
      <c r="R246" s="8"/>
      <c r="S246" s="9"/>
      <c r="T246" s="9"/>
      <c r="U246" s="9"/>
      <c r="V246" s="9"/>
      <c r="W246" s="9"/>
      <c r="X246" s="9"/>
      <c r="Y246" s="8"/>
      <c r="Z246" s="8"/>
      <c r="AA246" s="9"/>
      <c r="AB246" s="9"/>
      <c r="AC246" s="9"/>
      <c r="AD246" s="9"/>
      <c r="AE246" s="9"/>
      <c r="AF246" s="9"/>
      <c r="AG246" s="8"/>
      <c r="AH246" s="8"/>
      <c r="AI246" s="9"/>
    </row>
    <row r="247" spans="1:67" ht="35.15" customHeight="1" x14ac:dyDescent="0.35">
      <c r="A247" s="3788" t="s">
        <v>1596</v>
      </c>
      <c r="B247" s="3788"/>
      <c r="C247" s="3788"/>
      <c r="D247" s="9"/>
      <c r="E247" s="9"/>
      <c r="F247" s="9"/>
      <c r="G247" s="9"/>
      <c r="H247" s="9"/>
      <c r="I247" s="8"/>
      <c r="J247" s="8"/>
      <c r="K247" s="9"/>
      <c r="L247" s="9"/>
      <c r="M247" s="9"/>
      <c r="N247" s="9"/>
      <c r="O247" s="9"/>
      <c r="P247" s="9"/>
      <c r="Q247" s="51"/>
      <c r="R247" s="8"/>
      <c r="S247" s="9"/>
      <c r="T247" s="9"/>
      <c r="U247" s="9"/>
      <c r="V247" s="9"/>
      <c r="W247" s="9"/>
      <c r="X247" s="9"/>
      <c r="Y247" s="8"/>
      <c r="Z247" s="8"/>
      <c r="AA247" s="9"/>
      <c r="AB247" s="9"/>
      <c r="AC247" s="9"/>
      <c r="AD247" s="9"/>
      <c r="AE247" s="9"/>
      <c r="AF247" s="9"/>
      <c r="AG247" s="8"/>
      <c r="AH247" s="8"/>
      <c r="AI247" s="9"/>
    </row>
    <row r="248" spans="1:67" ht="25" customHeight="1" x14ac:dyDescent="0.35">
      <c r="A248" s="3788" t="s">
        <v>1597</v>
      </c>
      <c r="B248" s="3788"/>
      <c r="C248" s="3788"/>
      <c r="D248" s="9"/>
      <c r="E248" s="9"/>
      <c r="F248" s="9"/>
      <c r="G248" s="9"/>
      <c r="H248" s="9"/>
      <c r="I248" s="8"/>
      <c r="J248" s="8"/>
      <c r="K248" s="9"/>
      <c r="L248" s="9"/>
      <c r="M248" s="9"/>
      <c r="N248" s="9"/>
      <c r="O248" s="9"/>
      <c r="P248" s="9"/>
      <c r="Q248" s="51"/>
      <c r="R248" s="8"/>
      <c r="S248" s="9"/>
      <c r="T248" s="9"/>
      <c r="U248" s="9"/>
      <c r="V248" s="9"/>
      <c r="W248" s="9"/>
      <c r="X248" s="9"/>
      <c r="Y248" s="8"/>
      <c r="Z248" s="8"/>
      <c r="AA248" s="9"/>
      <c r="AB248" s="9"/>
      <c r="AC248" s="9"/>
      <c r="AD248" s="9"/>
      <c r="AE248" s="9"/>
      <c r="AF248" s="9"/>
      <c r="AG248" s="8"/>
      <c r="AH248" s="8"/>
      <c r="AI248" s="9"/>
    </row>
    <row r="249" spans="1:67" ht="20.149999999999999" customHeight="1" x14ac:dyDescent="0.35">
      <c r="A249" s="3788" t="s">
        <v>1598</v>
      </c>
      <c r="B249" s="3788"/>
      <c r="C249" s="3788"/>
      <c r="D249" s="9"/>
      <c r="E249" s="9"/>
      <c r="F249" s="9"/>
      <c r="G249" s="9"/>
      <c r="H249" s="9"/>
      <c r="I249" s="8"/>
      <c r="J249" s="8"/>
      <c r="K249" s="9"/>
      <c r="L249" s="9"/>
      <c r="M249" s="9"/>
      <c r="N249" s="9"/>
      <c r="O249" s="9"/>
      <c r="P249" s="9"/>
      <c r="Q249" s="51"/>
      <c r="R249" s="8"/>
      <c r="S249" s="9"/>
      <c r="T249" s="9"/>
      <c r="U249" s="9"/>
      <c r="V249" s="9"/>
      <c r="W249" s="9"/>
      <c r="X249" s="9"/>
      <c r="Y249" s="8"/>
      <c r="Z249" s="8"/>
      <c r="AA249" s="9"/>
      <c r="AB249" s="9"/>
      <c r="AC249" s="9"/>
      <c r="AD249" s="9"/>
      <c r="AE249" s="9"/>
      <c r="AF249" s="9"/>
      <c r="AG249" s="8"/>
      <c r="AH249" s="8"/>
      <c r="AI249" s="9"/>
    </row>
    <row r="250" spans="1:67" ht="20.149999999999999" customHeight="1" x14ac:dyDescent="0.35">
      <c r="B250" s="39"/>
      <c r="C250" s="39"/>
      <c r="D250" s="9"/>
      <c r="E250" s="9"/>
      <c r="F250" s="9"/>
      <c r="G250" s="9"/>
      <c r="H250" s="9"/>
      <c r="I250" s="8"/>
      <c r="J250" s="8"/>
      <c r="K250" s="9"/>
      <c r="L250" s="9"/>
      <c r="M250" s="9"/>
      <c r="N250" s="9"/>
      <c r="O250" s="9"/>
      <c r="P250" s="9"/>
      <c r="Q250" s="51"/>
      <c r="R250" s="8"/>
      <c r="S250" s="9"/>
      <c r="T250" s="9"/>
      <c r="U250" s="9"/>
      <c r="V250" s="9"/>
      <c r="W250" s="9"/>
      <c r="X250" s="9"/>
      <c r="Y250" s="8"/>
      <c r="Z250" s="8"/>
      <c r="AA250" s="9"/>
      <c r="AB250" s="9"/>
      <c r="AC250" s="9"/>
      <c r="AD250" s="9"/>
      <c r="AE250" s="9"/>
      <c r="AF250" s="9"/>
      <c r="AG250" s="8"/>
      <c r="AH250" s="8"/>
      <c r="AI250" s="9"/>
    </row>
    <row r="251" spans="1:67" ht="20.149999999999999" customHeight="1" x14ac:dyDescent="0.35">
      <c r="B251" s="39"/>
      <c r="C251" s="39"/>
      <c r="D251" s="9"/>
      <c r="E251" s="9"/>
      <c r="F251" s="9"/>
      <c r="G251" s="9"/>
      <c r="H251" s="9"/>
      <c r="I251" s="8"/>
      <c r="J251" s="8"/>
      <c r="K251" s="9"/>
      <c r="L251" s="9"/>
      <c r="M251" s="9"/>
      <c r="N251" s="9"/>
      <c r="O251" s="9"/>
      <c r="P251" s="9"/>
      <c r="Q251" s="51"/>
      <c r="R251" s="8"/>
      <c r="S251" s="9"/>
      <c r="T251" s="9"/>
      <c r="U251" s="9"/>
      <c r="V251" s="9"/>
      <c r="W251" s="9"/>
      <c r="X251" s="9"/>
      <c r="Y251" s="8"/>
      <c r="Z251" s="8"/>
      <c r="AA251" s="9"/>
      <c r="AB251" s="9"/>
      <c r="AC251" s="9"/>
      <c r="AD251" s="9"/>
      <c r="AE251" s="9"/>
      <c r="AF251" s="9"/>
      <c r="AG251" s="8"/>
      <c r="AH251" s="8"/>
      <c r="AI251" s="9"/>
    </row>
    <row r="252" spans="1:67" ht="20.149999999999999" customHeight="1" x14ac:dyDescent="0.35">
      <c r="B252" s="39"/>
      <c r="C252" s="39"/>
      <c r="D252" s="9"/>
      <c r="E252" s="9"/>
      <c r="F252" s="9"/>
      <c r="G252" s="9"/>
      <c r="H252" s="9"/>
      <c r="I252" s="8"/>
      <c r="J252" s="8"/>
      <c r="K252" s="9"/>
      <c r="L252" s="9"/>
      <c r="M252" s="9"/>
      <c r="N252" s="9"/>
      <c r="O252" s="9"/>
      <c r="P252" s="9"/>
      <c r="Q252" s="51"/>
      <c r="R252" s="8"/>
      <c r="S252" s="9"/>
      <c r="T252" s="9"/>
      <c r="U252" s="9"/>
      <c r="V252" s="9"/>
      <c r="W252" s="9"/>
      <c r="X252" s="9"/>
      <c r="Y252" s="8"/>
      <c r="Z252" s="8"/>
      <c r="AA252" s="9"/>
      <c r="AB252" s="9"/>
      <c r="AC252" s="9"/>
      <c r="AD252" s="9"/>
      <c r="AE252" s="9"/>
      <c r="AF252" s="9"/>
      <c r="AG252" s="8"/>
      <c r="AH252" s="8"/>
      <c r="AI252" s="9"/>
    </row>
  </sheetData>
  <mergeCells count="177">
    <mergeCell ref="T10:AA10"/>
    <mergeCell ref="AB10:AI10"/>
    <mergeCell ref="AJ10:AQ10"/>
    <mergeCell ref="AR10:AY10"/>
    <mergeCell ref="AZ10:BG10"/>
    <mergeCell ref="BH10:BO10"/>
    <mergeCell ref="A1:C4"/>
    <mergeCell ref="E3:F3"/>
    <mergeCell ref="A7:C7"/>
    <mergeCell ref="A8:C8"/>
    <mergeCell ref="A10:C10"/>
    <mergeCell ref="L10:S10"/>
    <mergeCell ref="D10:K10"/>
    <mergeCell ref="B27:B28"/>
    <mergeCell ref="B29:B30"/>
    <mergeCell ref="A32:C32"/>
    <mergeCell ref="B33:B34"/>
    <mergeCell ref="A12:C12"/>
    <mergeCell ref="A13:C13"/>
    <mergeCell ref="B14:B17"/>
    <mergeCell ref="B18:B21"/>
    <mergeCell ref="B22:B25"/>
    <mergeCell ref="A26:C26"/>
    <mergeCell ref="A14:A25"/>
    <mergeCell ref="A27:A31"/>
    <mergeCell ref="B42:B43"/>
    <mergeCell ref="A44:C44"/>
    <mergeCell ref="B45:B46"/>
    <mergeCell ref="B47:B48"/>
    <mergeCell ref="B49:B50"/>
    <mergeCell ref="B35:B36"/>
    <mergeCell ref="B37:B38"/>
    <mergeCell ref="A39:C39"/>
    <mergeCell ref="B40:B41"/>
    <mergeCell ref="A33:A38"/>
    <mergeCell ref="A40:A43"/>
    <mergeCell ref="B51:B52"/>
    <mergeCell ref="A62:C62"/>
    <mergeCell ref="A63:C63"/>
    <mergeCell ref="A72:C72"/>
    <mergeCell ref="L72:S72"/>
    <mergeCell ref="T72:AA72"/>
    <mergeCell ref="A53:C53"/>
    <mergeCell ref="B54:B55"/>
    <mergeCell ref="B56:B57"/>
    <mergeCell ref="B58:B59"/>
    <mergeCell ref="B60:B61"/>
    <mergeCell ref="A67:C67"/>
    <mergeCell ref="A68:C68"/>
    <mergeCell ref="A69:C69"/>
    <mergeCell ref="D72:K72"/>
    <mergeCell ref="A45:A52"/>
    <mergeCell ref="A54:A61"/>
    <mergeCell ref="A64:A65"/>
    <mergeCell ref="AB72:AH72"/>
    <mergeCell ref="AI72:AO72"/>
    <mergeCell ref="AP72:AQ72"/>
    <mergeCell ref="A78:A81"/>
    <mergeCell ref="A83:A88"/>
    <mergeCell ref="A90:A91"/>
    <mergeCell ref="A93:A96"/>
    <mergeCell ref="AR72:AS72"/>
    <mergeCell ref="AT72:AU72"/>
    <mergeCell ref="A74:C74"/>
    <mergeCell ref="L106:S106"/>
    <mergeCell ref="T106:AA106"/>
    <mergeCell ref="A108:C108"/>
    <mergeCell ref="A109:C109"/>
    <mergeCell ref="A110:C110"/>
    <mergeCell ref="D106:K106"/>
    <mergeCell ref="A75:C75"/>
    <mergeCell ref="A77:C77"/>
    <mergeCell ref="A82:C82"/>
    <mergeCell ref="A89:C89"/>
    <mergeCell ref="A92:C92"/>
    <mergeCell ref="A97:C97"/>
    <mergeCell ref="A98:A103"/>
    <mergeCell ref="A106:C106"/>
    <mergeCell ref="B149:B150"/>
    <mergeCell ref="B151:B152"/>
    <mergeCell ref="B153:B154"/>
    <mergeCell ref="A155:C155"/>
    <mergeCell ref="AZ136:BG136"/>
    <mergeCell ref="BH136:BO136"/>
    <mergeCell ref="A138:C138"/>
    <mergeCell ref="A139:C139"/>
    <mergeCell ref="A143:C143"/>
    <mergeCell ref="B144:B145"/>
    <mergeCell ref="A136:C136"/>
    <mergeCell ref="L136:S136"/>
    <mergeCell ref="T136:AA136"/>
    <mergeCell ref="AB136:AI136"/>
    <mergeCell ref="AJ136:AQ136"/>
    <mergeCell ref="AR136:AY136"/>
    <mergeCell ref="D136:K136"/>
    <mergeCell ref="A149:A154"/>
    <mergeCell ref="AZ167:BG167"/>
    <mergeCell ref="BH167:BO167"/>
    <mergeCell ref="A169:C169"/>
    <mergeCell ref="A170:C170"/>
    <mergeCell ref="L197:S197"/>
    <mergeCell ref="A157:C157"/>
    <mergeCell ref="A160:C160"/>
    <mergeCell ref="A167:C167"/>
    <mergeCell ref="L167:S167"/>
    <mergeCell ref="T167:AA167"/>
    <mergeCell ref="AB167:AI167"/>
    <mergeCell ref="A165:C165"/>
    <mergeCell ref="D167:K167"/>
    <mergeCell ref="B171:B172"/>
    <mergeCell ref="D197:K197"/>
    <mergeCell ref="A158:A159"/>
    <mergeCell ref="A161:A163"/>
    <mergeCell ref="A171:A173"/>
    <mergeCell ref="A175:A183"/>
    <mergeCell ref="A185:A193"/>
    <mergeCell ref="AQ227:AR227"/>
    <mergeCell ref="T197:Z197"/>
    <mergeCell ref="AA197:AG197"/>
    <mergeCell ref="AH197:AM197"/>
    <mergeCell ref="AF227:AL227"/>
    <mergeCell ref="AM227:AN227"/>
    <mergeCell ref="AO227:AP227"/>
    <mergeCell ref="D227:J227"/>
    <mergeCell ref="AJ167:AQ167"/>
    <mergeCell ref="AR167:AY167"/>
    <mergeCell ref="A236:C236"/>
    <mergeCell ref="A229:C229"/>
    <mergeCell ref="A230:C230"/>
    <mergeCell ref="A207:C207"/>
    <mergeCell ref="A216:C216"/>
    <mergeCell ref="A227:C227"/>
    <mergeCell ref="K227:Q227"/>
    <mergeCell ref="R227:X227"/>
    <mergeCell ref="Y227:AE227"/>
    <mergeCell ref="A233:C233"/>
    <mergeCell ref="A231:A232"/>
    <mergeCell ref="AR238:AY238"/>
    <mergeCell ref="AZ238:BG238"/>
    <mergeCell ref="BH238:BO238"/>
    <mergeCell ref="A240:C240"/>
    <mergeCell ref="A241:C241"/>
    <mergeCell ref="A246:C246"/>
    <mergeCell ref="A247:C247"/>
    <mergeCell ref="A248:C248"/>
    <mergeCell ref="A249:C249"/>
    <mergeCell ref="A238:C238"/>
    <mergeCell ref="L238:S238"/>
    <mergeCell ref="T238:AA238"/>
    <mergeCell ref="AB238:AI238"/>
    <mergeCell ref="AJ238:AQ238"/>
    <mergeCell ref="D238:K238"/>
    <mergeCell ref="A242:A244"/>
    <mergeCell ref="A201:A206"/>
    <mergeCell ref="A208:A215"/>
    <mergeCell ref="A217:A224"/>
    <mergeCell ref="A199:C199"/>
    <mergeCell ref="A200:C200"/>
    <mergeCell ref="A174:C174"/>
    <mergeCell ref="A184:C184"/>
    <mergeCell ref="A197:C197"/>
    <mergeCell ref="A111:A113"/>
    <mergeCell ref="A115:A117"/>
    <mergeCell ref="A120:A122"/>
    <mergeCell ref="A124:A125"/>
    <mergeCell ref="A128:A130"/>
    <mergeCell ref="A132:A134"/>
    <mergeCell ref="A140:A142"/>
    <mergeCell ref="A144:A147"/>
    <mergeCell ref="A114:C114"/>
    <mergeCell ref="A118:C118"/>
    <mergeCell ref="A119:C119"/>
    <mergeCell ref="A123:C123"/>
    <mergeCell ref="A127:C127"/>
    <mergeCell ref="A131:C131"/>
    <mergeCell ref="B146:B147"/>
    <mergeCell ref="A148:C148"/>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07ADF-2A93-47DC-8B10-1B2ED4F96711}">
  <sheetPr>
    <tabColor theme="7" tint="0.39997558519241921"/>
    <outlinePr summaryBelow="0" summaryRight="0"/>
    <pageSetUpPr autoPageBreaks="0"/>
  </sheetPr>
  <dimension ref="A1:BQ250"/>
  <sheetViews>
    <sheetView showGridLines="0" zoomScale="80" zoomScaleNormal="80" workbookViewId="0">
      <pane xSplit="3" topLeftCell="I1" activePane="topRight" state="frozen"/>
      <selection activeCell="C75" sqref="C75"/>
      <selection pane="topRight" activeCell="A6" sqref="A6"/>
    </sheetView>
  </sheetViews>
  <sheetFormatPr baseColWidth="10" defaultColWidth="10.83203125" defaultRowHeight="15.5" x14ac:dyDescent="0.35"/>
  <cols>
    <col min="1" max="1" width="12.58203125" style="39" customWidth="1"/>
    <col min="2" max="2" width="50.58203125" style="5" customWidth="1"/>
    <col min="3" max="3" width="43.33203125" style="5" customWidth="1"/>
    <col min="4" max="10" width="15.58203125" style="5" customWidth="1"/>
    <col min="11" max="11" width="15.83203125" style="5" customWidth="1"/>
    <col min="12" max="82" width="15.58203125" style="5" customWidth="1"/>
    <col min="83" max="16384" width="10.83203125" style="5"/>
  </cols>
  <sheetData>
    <row r="1" spans="1:67" ht="15.65" customHeight="1" x14ac:dyDescent="0.35">
      <c r="A1" s="3310" t="s">
        <v>1348</v>
      </c>
      <c r="B1" s="3310"/>
      <c r="C1" s="3310"/>
    </row>
    <row r="2" spans="1:67" ht="15.65" customHeight="1" x14ac:dyDescent="0.35">
      <c r="A2" s="3310"/>
      <c r="B2" s="3310"/>
      <c r="C2" s="3310"/>
      <c r="F2" s="71"/>
      <c r="H2" s="1170"/>
      <c r="I2" s="1170"/>
      <c r="J2" s="1170"/>
      <c r="K2" s="1170"/>
      <c r="L2" s="1170"/>
      <c r="M2" s="1170"/>
      <c r="N2" s="1170"/>
    </row>
    <row r="3" spans="1:67" ht="15.65" customHeight="1" x14ac:dyDescent="0.35">
      <c r="A3" s="3310"/>
      <c r="B3" s="3310"/>
      <c r="C3" s="3310"/>
      <c r="E3" s="3760"/>
      <c r="F3" s="3760"/>
      <c r="J3" s="73"/>
      <c r="K3" s="73"/>
    </row>
    <row r="4" spans="1:67" ht="15.65" customHeight="1" x14ac:dyDescent="0.35">
      <c r="A4" s="3310"/>
      <c r="B4" s="3310"/>
      <c r="C4" s="3310"/>
      <c r="D4" s="75"/>
      <c r="E4" s="75"/>
      <c r="F4" s="75"/>
      <c r="G4" s="75"/>
      <c r="H4" s="75"/>
      <c r="I4" s="75"/>
      <c r="J4" s="73"/>
    </row>
    <row r="5" spans="1:67" ht="15.65" customHeight="1" x14ac:dyDescent="0.35">
      <c r="F5" s="73"/>
      <c r="G5" s="73"/>
      <c r="H5" s="73"/>
    </row>
    <row r="6" spans="1:67" ht="15.65" customHeight="1" x14ac:dyDescent="0.35">
      <c r="E6" s="71"/>
      <c r="I6" s="75"/>
    </row>
    <row r="7" spans="1:67" ht="34" customHeight="1" x14ac:dyDescent="0.35">
      <c r="A7" s="3375" t="s">
        <v>2702</v>
      </c>
      <c r="B7" s="3375"/>
      <c r="C7" s="3375"/>
      <c r="D7" s="1851"/>
      <c r="E7" s="1851"/>
      <c r="F7" s="1851"/>
      <c r="G7" s="1851"/>
      <c r="H7" s="1851"/>
      <c r="I7" s="1851"/>
      <c r="J7" s="75"/>
      <c r="K7" s="75"/>
      <c r="L7" s="726"/>
      <c r="M7" s="726"/>
      <c r="N7" s="726"/>
      <c r="O7" s="726"/>
      <c r="P7" s="726"/>
      <c r="Q7" s="726"/>
      <c r="R7" s="726"/>
      <c r="S7" s="726"/>
      <c r="T7" s="726"/>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c r="AT7" s="726"/>
      <c r="AU7" s="726"/>
      <c r="AV7" s="726"/>
      <c r="AW7" s="726"/>
      <c r="AX7" s="726"/>
      <c r="AY7" s="726"/>
    </row>
    <row r="8" spans="1:67" ht="16" thickBot="1" x14ac:dyDescent="0.4">
      <c r="I8" s="71"/>
    </row>
    <row r="9" spans="1:67" ht="44.5" customHeight="1" thickTop="1" x14ac:dyDescent="0.35">
      <c r="A9" s="3603" t="s">
        <v>1349</v>
      </c>
      <c r="B9" s="3603"/>
      <c r="C9" s="3603"/>
      <c r="D9" s="3818">
        <v>2025</v>
      </c>
      <c r="E9" s="3603"/>
      <c r="F9" s="3603"/>
      <c r="G9" s="3603"/>
      <c r="H9" s="3603"/>
      <c r="I9" s="3603"/>
      <c r="J9" s="3603"/>
      <c r="K9" s="3819"/>
      <c r="L9" s="3818">
        <v>2024</v>
      </c>
      <c r="M9" s="3603"/>
      <c r="N9" s="3603"/>
      <c r="O9" s="3603"/>
      <c r="P9" s="3603"/>
      <c r="Q9" s="3603"/>
      <c r="R9" s="3603"/>
      <c r="S9" s="3819"/>
      <c r="T9" s="3818">
        <v>2023</v>
      </c>
      <c r="U9" s="3603"/>
      <c r="V9" s="3603"/>
      <c r="W9" s="3603"/>
      <c r="X9" s="3603"/>
      <c r="Y9" s="3603"/>
      <c r="Z9" s="3603"/>
      <c r="AA9" s="3819"/>
      <c r="AB9" s="3604">
        <v>2022</v>
      </c>
      <c r="AC9" s="3603"/>
      <c r="AD9" s="3603"/>
      <c r="AE9" s="3603"/>
      <c r="AF9" s="3603"/>
      <c r="AG9" s="3603"/>
      <c r="AH9" s="3603"/>
      <c r="AI9" s="3603"/>
      <c r="AJ9" s="3818">
        <v>2021</v>
      </c>
      <c r="AK9" s="3603"/>
      <c r="AL9" s="3603"/>
      <c r="AM9" s="3603"/>
      <c r="AN9" s="3603"/>
      <c r="AO9" s="3603"/>
      <c r="AP9" s="3603"/>
      <c r="AQ9" s="3819"/>
      <c r="AR9" s="3604">
        <v>2020</v>
      </c>
      <c r="AS9" s="3603"/>
      <c r="AT9" s="3603"/>
      <c r="AU9" s="3603"/>
      <c r="AV9" s="3603"/>
      <c r="AW9" s="3603"/>
      <c r="AX9" s="3603"/>
      <c r="AY9" s="3603"/>
      <c r="AZ9" s="3818">
        <v>2019</v>
      </c>
      <c r="BA9" s="3603"/>
      <c r="BB9" s="3603"/>
      <c r="BC9" s="3603"/>
      <c r="BD9" s="3603"/>
      <c r="BE9" s="3603"/>
      <c r="BF9" s="3603"/>
      <c r="BG9" s="3819"/>
      <c r="BH9" s="3604">
        <v>2018</v>
      </c>
      <c r="BI9" s="3603"/>
      <c r="BJ9" s="3603"/>
      <c r="BK9" s="3603"/>
      <c r="BL9" s="3603"/>
      <c r="BM9" s="3603"/>
      <c r="BN9" s="3603"/>
      <c r="BO9" s="3820"/>
    </row>
    <row r="10" spans="1:67" s="7" customFormat="1" ht="40" customHeight="1" x14ac:dyDescent="0.35">
      <c r="A10" s="60" t="s">
        <v>1350</v>
      </c>
      <c r="B10" s="243" t="s">
        <v>1351</v>
      </c>
      <c r="C10" s="243" t="s">
        <v>1352</v>
      </c>
      <c r="D10" s="195" t="s">
        <v>1353</v>
      </c>
      <c r="E10" s="196" t="s">
        <v>1354</v>
      </c>
      <c r="F10" s="196" t="s">
        <v>1355</v>
      </c>
      <c r="G10" s="196" t="s">
        <v>1356</v>
      </c>
      <c r="H10" s="197" t="s">
        <v>1395</v>
      </c>
      <c r="I10" s="198" t="s">
        <v>1316</v>
      </c>
      <c r="J10" s="199" t="s">
        <v>1317</v>
      </c>
      <c r="K10" s="517" t="s">
        <v>1396</v>
      </c>
      <c r="L10" s="195" t="s">
        <v>1353</v>
      </c>
      <c r="M10" s="196" t="s">
        <v>1354</v>
      </c>
      <c r="N10" s="196" t="s">
        <v>1355</v>
      </c>
      <c r="O10" s="196" t="s">
        <v>1356</v>
      </c>
      <c r="P10" s="197" t="s">
        <v>1395</v>
      </c>
      <c r="Q10" s="198" t="s">
        <v>1316</v>
      </c>
      <c r="R10" s="199" t="s">
        <v>1317</v>
      </c>
      <c r="S10" s="517" t="s">
        <v>1396</v>
      </c>
      <c r="T10" s="195" t="s">
        <v>1353</v>
      </c>
      <c r="U10" s="196" t="s">
        <v>1354</v>
      </c>
      <c r="V10" s="196" t="s">
        <v>1355</v>
      </c>
      <c r="W10" s="196" t="s">
        <v>1356</v>
      </c>
      <c r="X10" s="197" t="s">
        <v>1395</v>
      </c>
      <c r="Y10" s="198" t="s">
        <v>1316</v>
      </c>
      <c r="Z10" s="199" t="s">
        <v>1317</v>
      </c>
      <c r="AA10" s="517" t="s">
        <v>1318</v>
      </c>
      <c r="AB10" s="195" t="s">
        <v>1353</v>
      </c>
      <c r="AC10" s="196" t="s">
        <v>1354</v>
      </c>
      <c r="AD10" s="196" t="s">
        <v>1355</v>
      </c>
      <c r="AE10" s="196" t="s">
        <v>1356</v>
      </c>
      <c r="AF10" s="237" t="s">
        <v>1395</v>
      </c>
      <c r="AG10" s="198" t="s">
        <v>1316</v>
      </c>
      <c r="AH10" s="199" t="s">
        <v>1317</v>
      </c>
      <c r="AI10" s="418" t="s">
        <v>1318</v>
      </c>
      <c r="AJ10" s="195" t="s">
        <v>1353</v>
      </c>
      <c r="AK10" s="196" t="s">
        <v>1354</v>
      </c>
      <c r="AL10" s="196" t="s">
        <v>1355</v>
      </c>
      <c r="AM10" s="196" t="s">
        <v>1356</v>
      </c>
      <c r="AN10" s="237" t="s">
        <v>1395</v>
      </c>
      <c r="AO10" s="198" t="s">
        <v>1316</v>
      </c>
      <c r="AP10" s="199" t="s">
        <v>1317</v>
      </c>
      <c r="AQ10" s="418" t="s">
        <v>1318</v>
      </c>
      <c r="AR10" s="195" t="s">
        <v>1353</v>
      </c>
      <c r="AS10" s="196" t="s">
        <v>1354</v>
      </c>
      <c r="AT10" s="196" t="s">
        <v>1355</v>
      </c>
      <c r="AU10" s="196" t="s">
        <v>1356</v>
      </c>
      <c r="AV10" s="237" t="s">
        <v>1395</v>
      </c>
      <c r="AW10" s="198" t="s">
        <v>1316</v>
      </c>
      <c r="AX10" s="199" t="s">
        <v>1317</v>
      </c>
      <c r="AY10" s="418" t="s">
        <v>1318</v>
      </c>
      <c r="AZ10" s="195" t="s">
        <v>1353</v>
      </c>
      <c r="BA10" s="196" t="s">
        <v>1354</v>
      </c>
      <c r="BB10" s="196" t="s">
        <v>1355</v>
      </c>
      <c r="BC10" s="196" t="s">
        <v>1356</v>
      </c>
      <c r="BD10" s="237" t="s">
        <v>1395</v>
      </c>
      <c r="BE10" s="198" t="s">
        <v>1316</v>
      </c>
      <c r="BF10" s="199" t="s">
        <v>1317</v>
      </c>
      <c r="BG10" s="418" t="s">
        <v>1318</v>
      </c>
      <c r="BH10" s="195" t="s">
        <v>1353</v>
      </c>
      <c r="BI10" s="196" t="s">
        <v>1354</v>
      </c>
      <c r="BJ10" s="196" t="s">
        <v>1355</v>
      </c>
      <c r="BK10" s="196" t="s">
        <v>1356</v>
      </c>
      <c r="BL10" s="237" t="s">
        <v>1395</v>
      </c>
      <c r="BM10" s="198" t="s">
        <v>1316</v>
      </c>
      <c r="BN10" s="199" t="s">
        <v>1317</v>
      </c>
      <c r="BO10" s="200" t="s">
        <v>1318</v>
      </c>
    </row>
    <row r="11" spans="1:67" ht="27" customHeight="1" x14ac:dyDescent="0.35">
      <c r="A11" s="3810" t="s">
        <v>1397</v>
      </c>
      <c r="B11" s="3810"/>
      <c r="C11" s="3810"/>
      <c r="D11" s="406"/>
      <c r="E11" s="407"/>
      <c r="F11" s="407"/>
      <c r="G11" s="407"/>
      <c r="H11" s="408"/>
      <c r="I11" s="409"/>
      <c r="J11" s="410"/>
      <c r="K11" s="522"/>
      <c r="L11" s="406"/>
      <c r="M11" s="407"/>
      <c r="N11" s="407"/>
      <c r="O11" s="407"/>
      <c r="P11" s="408"/>
      <c r="Q11" s="409"/>
      <c r="R11" s="410"/>
      <c r="S11" s="522"/>
      <c r="T11" s="406"/>
      <c r="U11" s="407"/>
      <c r="V11" s="407"/>
      <c r="W11" s="407"/>
      <c r="X11" s="408"/>
      <c r="Y11" s="409"/>
      <c r="Z11" s="410"/>
      <c r="AA11" s="522"/>
      <c r="AB11" s="406"/>
      <c r="AC11" s="407"/>
      <c r="AD11" s="407"/>
      <c r="AE11" s="407"/>
      <c r="AF11" s="448"/>
      <c r="AG11" s="409"/>
      <c r="AH11" s="410"/>
      <c r="AI11" s="411"/>
      <c r="AJ11" s="406"/>
      <c r="AK11" s="407"/>
      <c r="AL11" s="407"/>
      <c r="AM11" s="407"/>
      <c r="AN11" s="448"/>
      <c r="AO11" s="409"/>
      <c r="AP11" s="410"/>
      <c r="AQ11" s="411"/>
      <c r="AR11" s="406"/>
      <c r="AS11" s="407"/>
      <c r="AT11" s="407"/>
      <c r="AU11" s="407"/>
      <c r="AV11" s="448"/>
      <c r="AW11" s="409"/>
      <c r="AX11" s="410"/>
      <c r="AY11" s="411"/>
      <c r="AZ11" s="406"/>
      <c r="BA11" s="407"/>
      <c r="BB11" s="407"/>
      <c r="BC11" s="407"/>
      <c r="BD11" s="448"/>
      <c r="BE11" s="409"/>
      <c r="BF11" s="410"/>
      <c r="BG11" s="411"/>
      <c r="BH11" s="406"/>
      <c r="BI11" s="407"/>
      <c r="BJ11" s="407"/>
      <c r="BK11" s="407"/>
      <c r="BL11" s="448"/>
      <c r="BM11" s="409"/>
      <c r="BN11" s="410"/>
      <c r="BO11" s="413"/>
    </row>
    <row r="12" spans="1:67" s="6" customFormat="1" ht="27" customHeight="1" x14ac:dyDescent="0.35">
      <c r="A12" s="3741" t="s">
        <v>1398</v>
      </c>
      <c r="B12" s="3741"/>
      <c r="C12" s="3741"/>
      <c r="D12" s="111"/>
      <c r="E12" s="112"/>
      <c r="F12" s="112"/>
      <c r="G12" s="112"/>
      <c r="H12" s="113"/>
      <c r="I12" s="152"/>
      <c r="J12" s="137"/>
      <c r="K12" s="217"/>
      <c r="L12" s="111"/>
      <c r="M12" s="112"/>
      <c r="N12" s="112"/>
      <c r="O12" s="112"/>
      <c r="P12" s="113"/>
      <c r="Q12" s="152"/>
      <c r="R12" s="137"/>
      <c r="S12" s="217"/>
      <c r="T12" s="111"/>
      <c r="U12" s="112"/>
      <c r="V12" s="112"/>
      <c r="W12" s="112"/>
      <c r="X12" s="113"/>
      <c r="Y12" s="152"/>
      <c r="Z12" s="137"/>
      <c r="AA12" s="217"/>
      <c r="AB12" s="111"/>
      <c r="AC12" s="112"/>
      <c r="AD12" s="112"/>
      <c r="AE12" s="112"/>
      <c r="AF12" s="238"/>
      <c r="AG12" s="152"/>
      <c r="AH12" s="137"/>
      <c r="AI12" s="145"/>
      <c r="AJ12" s="111"/>
      <c r="AK12" s="112"/>
      <c r="AL12" s="112"/>
      <c r="AM12" s="112"/>
      <c r="AN12" s="238"/>
      <c r="AO12" s="152"/>
      <c r="AP12" s="137"/>
      <c r="AQ12" s="145"/>
      <c r="AR12" s="111"/>
      <c r="AS12" s="112"/>
      <c r="AT12" s="112"/>
      <c r="AU12" s="112"/>
      <c r="AV12" s="238"/>
      <c r="AW12" s="152"/>
      <c r="AX12" s="137"/>
      <c r="AY12" s="145"/>
      <c r="AZ12" s="111"/>
      <c r="BA12" s="112"/>
      <c r="BB12" s="112"/>
      <c r="BC12" s="112"/>
      <c r="BD12" s="238"/>
      <c r="BE12" s="152"/>
      <c r="BF12" s="137"/>
      <c r="BG12" s="145"/>
      <c r="BH12" s="111"/>
      <c r="BI12" s="112"/>
      <c r="BJ12" s="112"/>
      <c r="BK12" s="112"/>
      <c r="BL12" s="238"/>
      <c r="BM12" s="152"/>
      <c r="BN12" s="137"/>
      <c r="BO12" s="53"/>
    </row>
    <row r="13" spans="1:67" s="6" customFormat="1" x14ac:dyDescent="0.35">
      <c r="A13" s="3821" t="s">
        <v>1399</v>
      </c>
      <c r="B13" s="3835" t="s">
        <v>1400</v>
      </c>
      <c r="C13" s="2088" t="s">
        <v>1401</v>
      </c>
      <c r="D13" s="644">
        <v>834.5</v>
      </c>
      <c r="E13" s="645">
        <v>1524</v>
      </c>
      <c r="F13" s="645">
        <v>2737.5833333333335</v>
      </c>
      <c r="G13" s="645">
        <v>948.25</v>
      </c>
      <c r="H13" s="648">
        <v>913.41666666666663</v>
      </c>
      <c r="I13" s="1858">
        <v>6957.7500000000009</v>
      </c>
      <c r="J13" s="1859">
        <v>1139</v>
      </c>
      <c r="K13" s="1860">
        <v>8096.7500000000009</v>
      </c>
      <c r="L13" s="644">
        <v>779</v>
      </c>
      <c r="M13" s="645">
        <v>1369.4166666666665</v>
      </c>
      <c r="N13" s="645">
        <v>2572.916666666667</v>
      </c>
      <c r="O13" s="645">
        <v>924.91666666666663</v>
      </c>
      <c r="P13" s="648">
        <v>905.75</v>
      </c>
      <c r="Q13" s="1858">
        <v>6552.0000000000009</v>
      </c>
      <c r="R13" s="1859">
        <v>1337</v>
      </c>
      <c r="S13" s="1860">
        <v>7889.0000000000009</v>
      </c>
      <c r="T13" s="834">
        <v>646.91666666666663</v>
      </c>
      <c r="U13" s="825">
        <v>1154.25</v>
      </c>
      <c r="V13" s="825">
        <v>2502.5833333333335</v>
      </c>
      <c r="W13" s="825">
        <v>914.33333333333337</v>
      </c>
      <c r="X13" s="1084">
        <v>920.5</v>
      </c>
      <c r="Y13" s="827">
        <v>6138.583333333333</v>
      </c>
      <c r="Z13" s="828">
        <v>1402</v>
      </c>
      <c r="AA13" s="1405">
        <v>7540.583333333333</v>
      </c>
      <c r="AB13" s="834">
        <v>635.33333333333337</v>
      </c>
      <c r="AC13" s="825">
        <v>1068.8333333333333</v>
      </c>
      <c r="AD13" s="825">
        <v>2407.5833333333335</v>
      </c>
      <c r="AE13" s="825">
        <v>852</v>
      </c>
      <c r="AF13" s="826">
        <v>903.5</v>
      </c>
      <c r="AG13" s="827">
        <v>5867.25</v>
      </c>
      <c r="AH13" s="828">
        <v>1382.4166666666667</v>
      </c>
      <c r="AI13" s="831">
        <v>7249.666666666667</v>
      </c>
      <c r="AJ13" s="834">
        <v>614.5</v>
      </c>
      <c r="AK13" s="825">
        <v>970.5</v>
      </c>
      <c r="AL13" s="825">
        <v>2226.9166666666665</v>
      </c>
      <c r="AM13" s="825">
        <v>816.25</v>
      </c>
      <c r="AN13" s="826">
        <v>918.66666666666663</v>
      </c>
      <c r="AO13" s="827">
        <v>5546.833333333333</v>
      </c>
      <c r="AP13" s="828">
        <v>1336</v>
      </c>
      <c r="AQ13" s="831">
        <v>6882.833333333333</v>
      </c>
      <c r="AR13" s="834">
        <v>577.33333333333337</v>
      </c>
      <c r="AS13" s="825">
        <v>949.83333333333337</v>
      </c>
      <c r="AT13" s="825">
        <v>2095.9166666666665</v>
      </c>
      <c r="AU13" s="825">
        <v>793.33333333333337</v>
      </c>
      <c r="AV13" s="826">
        <v>908.08333333333337</v>
      </c>
      <c r="AW13" s="827">
        <v>5324.4999999999991</v>
      </c>
      <c r="AX13" s="828">
        <v>1352</v>
      </c>
      <c r="AY13" s="831">
        <v>6676.4999999999991</v>
      </c>
      <c r="AZ13" s="834">
        <v>514.58333333333337</v>
      </c>
      <c r="BA13" s="825">
        <v>928</v>
      </c>
      <c r="BB13" s="825">
        <v>2056.6666666666665</v>
      </c>
      <c r="BC13" s="825">
        <v>798.41666666666663</v>
      </c>
      <c r="BD13" s="826">
        <v>887.58333333333337</v>
      </c>
      <c r="BE13" s="827">
        <v>5185.25</v>
      </c>
      <c r="BF13" s="828">
        <v>1406.7272727272727</v>
      </c>
      <c r="BG13" s="831">
        <v>6591.977272727273</v>
      </c>
      <c r="BH13" s="834">
        <v>466.16666666666663</v>
      </c>
      <c r="BI13" s="825">
        <v>908.66666666666674</v>
      </c>
      <c r="BJ13" s="825">
        <v>2051.583333333333</v>
      </c>
      <c r="BK13" s="825">
        <v>785.91666666666674</v>
      </c>
      <c r="BL13" s="826">
        <v>895.16666666666663</v>
      </c>
      <c r="BM13" s="827">
        <v>5107.5</v>
      </c>
      <c r="BN13" s="828">
        <v>1369.5833333333335</v>
      </c>
      <c r="BO13" s="649">
        <v>6477.0833333333339</v>
      </c>
    </row>
    <row r="14" spans="1:67" s="6" customFormat="1" ht="31" x14ac:dyDescent="0.35">
      <c r="A14" s="3821"/>
      <c r="B14" s="3835"/>
      <c r="C14" s="1895" t="s">
        <v>1402</v>
      </c>
      <c r="D14" s="321">
        <v>8.5065789222196778E-2</v>
      </c>
      <c r="E14" s="322">
        <v>0.18516141831092042</v>
      </c>
      <c r="F14" s="322">
        <v>0.285144370650246</v>
      </c>
      <c r="G14" s="322">
        <v>0.33337500181215585</v>
      </c>
      <c r="H14" s="261">
        <v>0.30054203676971597</v>
      </c>
      <c r="I14" s="276">
        <v>0.2075389759359722</v>
      </c>
      <c r="J14" s="261">
        <v>0.66144018583042974</v>
      </c>
      <c r="K14" s="253">
        <v>0.27139095087280335</v>
      </c>
      <c r="L14" s="321">
        <v>0.19234172136375793</v>
      </c>
      <c r="M14" s="322">
        <v>0.18172295879877287</v>
      </c>
      <c r="N14" s="322">
        <v>0.29633077713046235</v>
      </c>
      <c r="O14" s="322">
        <v>0.35807996355643507</v>
      </c>
      <c r="P14" s="261">
        <v>0.3218918438666114</v>
      </c>
      <c r="Q14" s="276">
        <v>0.25528704158184462</v>
      </c>
      <c r="R14" s="261">
        <v>0.69782608695652171</v>
      </c>
      <c r="S14" s="253">
        <v>0.29156222696993822</v>
      </c>
      <c r="T14" s="321">
        <v>0.12544843411654438</v>
      </c>
      <c r="U14" s="322">
        <v>0.15055650798467976</v>
      </c>
      <c r="V14" s="322">
        <v>0.27457165322654381</v>
      </c>
      <c r="W14" s="322">
        <v>0.3435906348691885</v>
      </c>
      <c r="X14" s="261">
        <v>0.29671215214354785</v>
      </c>
      <c r="Y14" s="212">
        <v>0.22159882000877032</v>
      </c>
      <c r="Z14" s="205">
        <v>0.69999999999999984</v>
      </c>
      <c r="AA14" s="211">
        <v>0.25385107427955622</v>
      </c>
      <c r="AB14" s="203">
        <v>7.8269528883961118E-2</v>
      </c>
      <c r="AC14" s="204">
        <v>0.14242045258079605</v>
      </c>
      <c r="AD14" s="204">
        <v>0.28469368650289217</v>
      </c>
      <c r="AE14" s="204">
        <v>0.39418697586799978</v>
      </c>
      <c r="AF14" s="205">
        <v>0.30285762172127711</v>
      </c>
      <c r="AG14" s="212">
        <v>0.20077208582769274</v>
      </c>
      <c r="AH14" s="205">
        <v>0.72652364147950999</v>
      </c>
      <c r="AI14" s="211">
        <v>0.23291027921015262</v>
      </c>
      <c r="AJ14" s="203">
        <v>8.2969717809508195E-2</v>
      </c>
      <c r="AK14" s="204">
        <v>0.14757601332481302</v>
      </c>
      <c r="AL14" s="204">
        <v>0.310608462843666</v>
      </c>
      <c r="AM14" s="204">
        <v>0.38399100682477294</v>
      </c>
      <c r="AN14" s="205">
        <v>0.499162327371519</v>
      </c>
      <c r="AO14" s="212">
        <v>0.220828936135156</v>
      </c>
      <c r="AP14" s="205">
        <v>0.71329418045915605</v>
      </c>
      <c r="AQ14" s="211">
        <v>0.25500252502305598</v>
      </c>
      <c r="AR14" s="203">
        <v>0.15726047357752673</v>
      </c>
      <c r="AS14" s="204">
        <v>0.14758924083117839</v>
      </c>
      <c r="AT14" s="204">
        <v>0.30113265989689336</v>
      </c>
      <c r="AU14" s="204">
        <v>0.41436421404401325</v>
      </c>
      <c r="AV14" s="205">
        <v>0.37896437178474102</v>
      </c>
      <c r="AW14" s="212">
        <v>0.24906725562693996</v>
      </c>
      <c r="AX14" s="205">
        <v>0.72299465240641714</v>
      </c>
      <c r="AY14" s="211">
        <v>0.28718896000706645</v>
      </c>
      <c r="AZ14" s="203">
        <v>0.16797099202171795</v>
      </c>
      <c r="BA14" s="204">
        <v>0.13812848565704366</v>
      </c>
      <c r="BB14" s="204">
        <v>0.23869002892850985</v>
      </c>
      <c r="BC14" s="204">
        <v>0.38337254809050181</v>
      </c>
      <c r="BD14" s="205">
        <v>0.33708370471037052</v>
      </c>
      <c r="BE14" s="212">
        <v>0.22433257299043205</v>
      </c>
      <c r="BF14" s="205">
        <v>0.70030774800868945</v>
      </c>
      <c r="BG14" s="211">
        <v>0.26238973692804102</v>
      </c>
      <c r="BH14" s="329">
        <v>9.1271006689508882E-2</v>
      </c>
      <c r="BI14" s="204">
        <v>0.1779083047805515</v>
      </c>
      <c r="BJ14" s="204">
        <v>0.40168053516071134</v>
      </c>
      <c r="BK14" s="204">
        <v>0.15387502039484419</v>
      </c>
      <c r="BL14" s="205">
        <v>0.17526513297438406</v>
      </c>
      <c r="BM14" s="212">
        <v>0.26269999999999999</v>
      </c>
      <c r="BN14" s="205">
        <v>0.68665134739920619</v>
      </c>
      <c r="BO14" s="29">
        <v>0.30216726466500848</v>
      </c>
    </row>
    <row r="15" spans="1:67" s="6" customFormat="1" x14ac:dyDescent="0.35">
      <c r="A15" s="3821"/>
      <c r="B15" s="3835"/>
      <c r="C15" s="1895" t="s">
        <v>1403</v>
      </c>
      <c r="D15" s="129">
        <v>854</v>
      </c>
      <c r="E15" s="130">
        <v>1626</v>
      </c>
      <c r="F15" s="130">
        <v>2937</v>
      </c>
      <c r="G15" s="130">
        <v>976</v>
      </c>
      <c r="H15" s="131">
        <v>949</v>
      </c>
      <c r="I15" s="158">
        <v>7342</v>
      </c>
      <c r="J15" s="159">
        <v>1115</v>
      </c>
      <c r="K15" s="265">
        <v>8457</v>
      </c>
      <c r="L15" s="129">
        <v>815</v>
      </c>
      <c r="M15" s="130">
        <v>1507</v>
      </c>
      <c r="N15" s="130">
        <v>2621</v>
      </c>
      <c r="O15" s="130">
        <v>930</v>
      </c>
      <c r="P15" s="131">
        <v>949</v>
      </c>
      <c r="Q15" s="158">
        <v>6822</v>
      </c>
      <c r="R15" s="159">
        <v>1273</v>
      </c>
      <c r="S15" s="265">
        <v>8095</v>
      </c>
      <c r="T15" s="114">
        <v>675</v>
      </c>
      <c r="U15" s="115">
        <v>1212</v>
      </c>
      <c r="V15" s="115">
        <v>2602</v>
      </c>
      <c r="W15" s="130">
        <v>949</v>
      </c>
      <c r="X15" s="116">
        <v>928</v>
      </c>
      <c r="Y15" s="153">
        <v>6366</v>
      </c>
      <c r="Z15" s="138">
        <v>1387</v>
      </c>
      <c r="AA15" s="9">
        <v>7753</v>
      </c>
      <c r="AB15" s="114">
        <v>630</v>
      </c>
      <c r="AC15" s="115">
        <v>1144</v>
      </c>
      <c r="AD15" s="115">
        <v>2484</v>
      </c>
      <c r="AE15" s="115">
        <v>894</v>
      </c>
      <c r="AF15" s="230">
        <v>932</v>
      </c>
      <c r="AG15" s="153">
        <v>6084</v>
      </c>
      <c r="AH15" s="138">
        <v>1410</v>
      </c>
      <c r="AI15" s="267">
        <v>7494</v>
      </c>
      <c r="AJ15" s="114">
        <v>642</v>
      </c>
      <c r="AK15" s="115">
        <v>914</v>
      </c>
      <c r="AL15" s="115">
        <v>2341</v>
      </c>
      <c r="AM15" s="115">
        <v>833</v>
      </c>
      <c r="AN15" s="230">
        <v>914</v>
      </c>
      <c r="AO15" s="153">
        <v>5748</v>
      </c>
      <c r="AP15" s="138">
        <v>1333</v>
      </c>
      <c r="AQ15" s="283">
        <v>7081</v>
      </c>
      <c r="AR15" s="304"/>
      <c r="AS15" s="305"/>
      <c r="AT15" s="305"/>
      <c r="AU15" s="305"/>
      <c r="AV15" s="812"/>
      <c r="AW15" s="153">
        <v>5416</v>
      </c>
      <c r="AX15" s="138">
        <v>1344</v>
      </c>
      <c r="AY15" s="283">
        <v>6760</v>
      </c>
      <c r="AZ15" s="304"/>
      <c r="BA15" s="305"/>
      <c r="BB15" s="305"/>
      <c r="BC15" s="305"/>
      <c r="BD15" s="812"/>
      <c r="BE15" s="153">
        <v>5237</v>
      </c>
      <c r="BF15" s="138">
        <v>1426</v>
      </c>
      <c r="BG15" s="283">
        <v>6663</v>
      </c>
      <c r="BH15" s="304"/>
      <c r="BI15" s="305"/>
      <c r="BJ15" s="305"/>
      <c r="BK15" s="305"/>
      <c r="BL15" s="812"/>
      <c r="BM15" s="153">
        <v>5145</v>
      </c>
      <c r="BN15" s="138">
        <v>1336</v>
      </c>
      <c r="BO15" s="284">
        <v>6481</v>
      </c>
    </row>
    <row r="16" spans="1:67" s="43" customFormat="1" ht="31" x14ac:dyDescent="0.35">
      <c r="A16" s="3821"/>
      <c r="B16" s="3842"/>
      <c r="C16" s="2674" t="s">
        <v>1404</v>
      </c>
      <c r="D16" s="2427">
        <v>7.2902287885500711E-2</v>
      </c>
      <c r="E16" s="2428">
        <v>0.18660029603684228</v>
      </c>
      <c r="F16" s="2428">
        <v>0.3066316857972749</v>
      </c>
      <c r="G16" s="2428">
        <v>0.32611492209662485</v>
      </c>
      <c r="H16" s="2429">
        <v>0.28283358119767654</v>
      </c>
      <c r="I16" s="2430">
        <v>0.20195558011591436</v>
      </c>
      <c r="J16" s="2429">
        <v>0.64938846825859053</v>
      </c>
      <c r="K16" s="2431">
        <v>0.26094667273493816</v>
      </c>
      <c r="L16" s="2427">
        <v>0.13587862620873625</v>
      </c>
      <c r="M16" s="2428">
        <v>0.19544573819349517</v>
      </c>
      <c r="N16" s="2428">
        <v>0.29148131672597866</v>
      </c>
      <c r="O16" s="2428">
        <v>0.37514673077776395</v>
      </c>
      <c r="P16" s="2429">
        <v>0.32917100242802638</v>
      </c>
      <c r="Q16" s="2430">
        <v>0.24309926981132546</v>
      </c>
      <c r="R16" s="2429">
        <v>0.70176405733186331</v>
      </c>
      <c r="S16" s="2431">
        <v>0.27094774139368555</v>
      </c>
      <c r="T16" s="2432"/>
      <c r="U16" s="2433"/>
      <c r="V16" s="2433"/>
      <c r="W16" s="2433"/>
      <c r="X16" s="2434"/>
      <c r="Y16" s="2435"/>
      <c r="Z16" s="2436">
        <v>0.72</v>
      </c>
      <c r="AA16" s="2437"/>
      <c r="AB16" s="2438"/>
      <c r="AC16" s="2439"/>
      <c r="AD16" s="2439"/>
      <c r="AE16" s="2439"/>
      <c r="AF16" s="2440"/>
      <c r="AG16" s="2441"/>
      <c r="AH16" s="2440"/>
      <c r="AI16" s="2442"/>
      <c r="AJ16" s="2438"/>
      <c r="AK16" s="2439"/>
      <c r="AL16" s="2439"/>
      <c r="AM16" s="2439"/>
      <c r="AN16" s="2440"/>
      <c r="AO16" s="2441"/>
      <c r="AP16" s="2440"/>
      <c r="AQ16" s="2442"/>
      <c r="AR16" s="2438"/>
      <c r="AS16" s="2439"/>
      <c r="AT16" s="2439"/>
      <c r="AU16" s="2439"/>
      <c r="AV16" s="2440"/>
      <c r="AW16" s="2441"/>
      <c r="AX16" s="2440"/>
      <c r="AY16" s="2442"/>
      <c r="AZ16" s="2438"/>
      <c r="BA16" s="2439"/>
      <c r="BB16" s="2439"/>
      <c r="BC16" s="2439"/>
      <c r="BD16" s="2440"/>
      <c r="BE16" s="2441"/>
      <c r="BF16" s="2440"/>
      <c r="BG16" s="2442"/>
      <c r="BH16" s="2443"/>
      <c r="BI16" s="2439"/>
      <c r="BJ16" s="2439"/>
      <c r="BK16" s="2439"/>
      <c r="BL16" s="2440"/>
      <c r="BM16" s="2441"/>
      <c r="BN16" s="2440"/>
      <c r="BO16" s="2444"/>
    </row>
    <row r="17" spans="1:69" s="43" customFormat="1" ht="15.65" customHeight="1" x14ac:dyDescent="0.35">
      <c r="A17" s="3821"/>
      <c r="B17" s="3804" t="s">
        <v>1405</v>
      </c>
      <c r="C17" s="835" t="s">
        <v>1406</v>
      </c>
      <c r="D17" s="129">
        <v>315.41666666666669</v>
      </c>
      <c r="E17" s="130">
        <v>446.75</v>
      </c>
      <c r="F17" s="130">
        <v>764.91666666666663</v>
      </c>
      <c r="G17" s="130">
        <v>220.75</v>
      </c>
      <c r="H17" s="131">
        <v>178</v>
      </c>
      <c r="I17" s="158">
        <v>1925.8333333333335</v>
      </c>
      <c r="J17" s="159">
        <v>286</v>
      </c>
      <c r="K17" s="265">
        <v>2211.8333333333335</v>
      </c>
      <c r="L17" s="129">
        <v>288.66666666666669</v>
      </c>
      <c r="M17" s="130">
        <v>390.5</v>
      </c>
      <c r="N17" s="130">
        <v>630.75</v>
      </c>
      <c r="O17" s="130">
        <v>182.41666666666666</v>
      </c>
      <c r="P17" s="131">
        <v>151.41666666666666</v>
      </c>
      <c r="Q17" s="158">
        <v>1643.7500000000002</v>
      </c>
      <c r="R17" s="159">
        <v>316</v>
      </c>
      <c r="S17" s="265">
        <v>1959.7500000000002</v>
      </c>
      <c r="T17" s="129">
        <v>244.99999999999994</v>
      </c>
      <c r="U17" s="130">
        <v>260.25</v>
      </c>
      <c r="V17" s="130">
        <v>529.25000000000023</v>
      </c>
      <c r="W17" s="130">
        <v>146.75</v>
      </c>
      <c r="X17" s="131">
        <v>121.16666666666663</v>
      </c>
      <c r="Y17" s="153">
        <v>1302.4166666666699</v>
      </c>
      <c r="Z17" s="138">
        <v>289.75</v>
      </c>
      <c r="AA17" s="9">
        <v>1592.1666666666699</v>
      </c>
      <c r="AB17" s="129">
        <v>217.5</v>
      </c>
      <c r="AC17" s="130">
        <v>197.66666666666666</v>
      </c>
      <c r="AD17" s="130">
        <v>435.58333333333331</v>
      </c>
      <c r="AE17" s="130">
        <v>103.75</v>
      </c>
      <c r="AF17" s="245">
        <v>101.5</v>
      </c>
      <c r="AG17" s="153">
        <v>1056</v>
      </c>
      <c r="AH17" s="138">
        <v>239.08333333333334</v>
      </c>
      <c r="AI17" s="150">
        <v>1295.0833333333333</v>
      </c>
      <c r="AJ17" s="129">
        <v>203.41666666666666</v>
      </c>
      <c r="AK17" s="130">
        <v>145.25</v>
      </c>
      <c r="AL17" s="130">
        <v>347.91666666666669</v>
      </c>
      <c r="AM17" s="130">
        <v>82.666666666666671</v>
      </c>
      <c r="AN17" s="245">
        <v>85.666666666666671</v>
      </c>
      <c r="AO17" s="158">
        <v>864.91666666666652</v>
      </c>
      <c r="AP17" s="159">
        <v>190</v>
      </c>
      <c r="AQ17" s="150">
        <v>1054.9166666666665</v>
      </c>
      <c r="AR17" s="129">
        <v>174.41666666666666</v>
      </c>
      <c r="AS17" s="130">
        <v>100.25</v>
      </c>
      <c r="AT17" s="130">
        <v>231.25</v>
      </c>
      <c r="AU17" s="130">
        <v>69.083333333333329</v>
      </c>
      <c r="AV17" s="245">
        <v>56.833333333333336</v>
      </c>
      <c r="AW17" s="158">
        <v>631.83333333333337</v>
      </c>
      <c r="AX17" s="159">
        <v>154</v>
      </c>
      <c r="AY17" s="150">
        <v>785.83333333333337</v>
      </c>
      <c r="AZ17" s="129">
        <v>150.25</v>
      </c>
      <c r="BA17" s="130">
        <v>77.833333333333343</v>
      </c>
      <c r="BB17" s="130">
        <v>163.25</v>
      </c>
      <c r="BC17" s="130">
        <v>53.166666666666671</v>
      </c>
      <c r="BD17" s="245">
        <v>42.75</v>
      </c>
      <c r="BE17" s="158">
        <v>487.25000000000006</v>
      </c>
      <c r="BF17" s="159">
        <v>142.27272727272728</v>
      </c>
      <c r="BG17" s="150">
        <v>629.52272727272737</v>
      </c>
      <c r="BH17" s="129">
        <v>124.25</v>
      </c>
      <c r="BI17" s="130">
        <v>64.833333333333329</v>
      </c>
      <c r="BJ17" s="130">
        <v>170.66666666666669</v>
      </c>
      <c r="BK17" s="130">
        <v>42</v>
      </c>
      <c r="BL17" s="245">
        <v>36.083333333333336</v>
      </c>
      <c r="BM17" s="158">
        <v>437.83333333333331</v>
      </c>
      <c r="BN17" s="159">
        <v>118.5</v>
      </c>
      <c r="BO17" s="187">
        <v>556.33333333333326</v>
      </c>
    </row>
    <row r="18" spans="1:69" s="6" customFormat="1" ht="31" x14ac:dyDescent="0.35">
      <c r="A18" s="3821"/>
      <c r="B18" s="3804"/>
      <c r="C18" s="824" t="s">
        <v>1407</v>
      </c>
      <c r="D18" s="321">
        <v>0.37797084082284804</v>
      </c>
      <c r="E18" s="322">
        <v>0.29314304461942259</v>
      </c>
      <c r="F18" s="322">
        <v>0.2794131076679553</v>
      </c>
      <c r="G18" s="322">
        <v>0.23279725810703927</v>
      </c>
      <c r="H18" s="261">
        <v>0.19487273059027463</v>
      </c>
      <c r="I18" s="276">
        <v>0.27678967099038243</v>
      </c>
      <c r="J18" s="261">
        <v>0.25109745390693589</v>
      </c>
      <c r="K18" s="253">
        <v>0.27317545105546465</v>
      </c>
      <c r="L18" s="321">
        <v>0.37056054771074026</v>
      </c>
      <c r="M18" s="322">
        <v>0.28515791395362994</v>
      </c>
      <c r="N18" s="322">
        <v>0.24514979757085018</v>
      </c>
      <c r="O18" s="322">
        <v>0.19722497522299307</v>
      </c>
      <c r="P18" s="261">
        <v>0.16717269298003495</v>
      </c>
      <c r="Q18" s="276">
        <v>0.25087759462759462</v>
      </c>
      <c r="R18" s="261">
        <v>0.23635003739715782</v>
      </c>
      <c r="S18" s="253">
        <v>0.24841551527443276</v>
      </c>
      <c r="T18" s="321">
        <v>0.37871956717763744</v>
      </c>
      <c r="U18" s="322">
        <v>0.22547108512020797</v>
      </c>
      <c r="V18" s="322">
        <v>0.2114814691485466</v>
      </c>
      <c r="W18" s="322">
        <v>0.16049945315348157</v>
      </c>
      <c r="X18" s="261">
        <v>0.13163135976824181</v>
      </c>
      <c r="Y18" s="212">
        <v>0.21216893148527749</v>
      </c>
      <c r="Z18" s="205">
        <v>0.20664217015146594</v>
      </c>
      <c r="AA18" s="211">
        <v>0.21114635251472633</v>
      </c>
      <c r="AB18" s="203">
        <v>0.3423399790136411</v>
      </c>
      <c r="AC18" s="204">
        <v>0.18493684702947139</v>
      </c>
      <c r="AD18" s="204">
        <v>0.18092139420580802</v>
      </c>
      <c r="AE18" s="204">
        <v>0.12177230046948356</v>
      </c>
      <c r="AF18" s="205">
        <v>0.11234089651355839</v>
      </c>
      <c r="AG18" s="212">
        <v>0.17998210405215401</v>
      </c>
      <c r="AH18" s="205">
        <v>0.17289246145186002</v>
      </c>
      <c r="AI18" s="211">
        <v>0.17864039725964409</v>
      </c>
      <c r="AJ18" s="203">
        <v>0.33102793599132097</v>
      </c>
      <c r="AK18" s="204">
        <v>0.14966512107161301</v>
      </c>
      <c r="AL18" s="204">
        <v>0.15623245893050899</v>
      </c>
      <c r="AM18" s="204">
        <v>0.101276161306789</v>
      </c>
      <c r="AN18" s="205">
        <v>9.3251088534107393E-2</v>
      </c>
      <c r="AO18" s="212">
        <v>0.15592980980138799</v>
      </c>
      <c r="AP18" s="205">
        <v>0.14221556886227499</v>
      </c>
      <c r="AQ18" s="211">
        <v>0.15326779184928699</v>
      </c>
      <c r="AR18" s="203">
        <v>0.30210739030023093</v>
      </c>
      <c r="AS18" s="204">
        <v>0.10554483242674154</v>
      </c>
      <c r="AT18" s="204">
        <v>0.11033358514571986</v>
      </c>
      <c r="AU18" s="204">
        <v>8.7079831932773105E-2</v>
      </c>
      <c r="AV18" s="205">
        <v>6.258603285307883E-2</v>
      </c>
      <c r="AW18" s="212">
        <v>0.11866528938554484</v>
      </c>
      <c r="AX18" s="205">
        <v>0.11390532544378699</v>
      </c>
      <c r="AY18" s="211">
        <v>0.11770139044908762</v>
      </c>
      <c r="AZ18" s="203">
        <v>0.29198380566801618</v>
      </c>
      <c r="BA18" s="204">
        <v>8.3872126436781616E-2</v>
      </c>
      <c r="BB18" s="204">
        <v>7.9376012965964346E-2</v>
      </c>
      <c r="BC18" s="204">
        <v>6.659012629161884E-2</v>
      </c>
      <c r="BD18" s="205">
        <v>4.8164491597033142E-2</v>
      </c>
      <c r="BE18" s="212">
        <v>9.3968468251289738E-2</v>
      </c>
      <c r="BF18" s="205">
        <v>0.10113739175390979</v>
      </c>
      <c r="BG18" s="211">
        <v>9.5498315790199531E-2</v>
      </c>
      <c r="BH18" s="329">
        <v>0.26653557382910265</v>
      </c>
      <c r="BI18" s="204">
        <v>7.1349963316214224E-2</v>
      </c>
      <c r="BJ18" s="204">
        <v>8.3187781794548943E-2</v>
      </c>
      <c r="BK18" s="204">
        <v>5.3440780405047177E-2</v>
      </c>
      <c r="BL18" s="205">
        <v>4.0309067212809538E-2</v>
      </c>
      <c r="BM18" s="212">
        <v>8.5723609071626697E-2</v>
      </c>
      <c r="BN18" s="205">
        <v>8.652266504411317E-2</v>
      </c>
      <c r="BO18" s="29">
        <v>8.5892569958185894E-2</v>
      </c>
    </row>
    <row r="19" spans="1:69" s="6" customFormat="1" x14ac:dyDescent="0.35">
      <c r="A19" s="3821"/>
      <c r="B19" s="3804"/>
      <c r="C19" s="824" t="s">
        <v>1408</v>
      </c>
      <c r="D19" s="129">
        <v>334</v>
      </c>
      <c r="E19" s="130">
        <v>547</v>
      </c>
      <c r="F19" s="130">
        <v>921</v>
      </c>
      <c r="G19" s="130">
        <v>243</v>
      </c>
      <c r="H19" s="131">
        <v>219</v>
      </c>
      <c r="I19" s="158">
        <v>2264</v>
      </c>
      <c r="J19" s="159">
        <v>291</v>
      </c>
      <c r="K19" s="265">
        <v>2555</v>
      </c>
      <c r="L19" s="129">
        <v>305</v>
      </c>
      <c r="M19" s="130">
        <v>437</v>
      </c>
      <c r="N19" s="130">
        <v>711</v>
      </c>
      <c r="O19" s="130">
        <v>210</v>
      </c>
      <c r="P19" s="131">
        <v>179</v>
      </c>
      <c r="Q19" s="158">
        <v>1842</v>
      </c>
      <c r="R19" s="159">
        <v>313</v>
      </c>
      <c r="S19" s="265">
        <v>2155</v>
      </c>
      <c r="T19" s="114">
        <v>259</v>
      </c>
      <c r="U19" s="115">
        <v>307</v>
      </c>
      <c r="V19" s="115">
        <v>627</v>
      </c>
      <c r="W19" s="115">
        <v>175</v>
      </c>
      <c r="X19" s="116">
        <v>138</v>
      </c>
      <c r="Y19" s="153">
        <v>1506</v>
      </c>
      <c r="Z19" s="138">
        <v>321</v>
      </c>
      <c r="AA19" s="9">
        <v>1827</v>
      </c>
      <c r="AB19" s="114">
        <v>222</v>
      </c>
      <c r="AC19" s="115">
        <v>254</v>
      </c>
      <c r="AD19" s="115">
        <v>520</v>
      </c>
      <c r="AE19" s="115">
        <v>136</v>
      </c>
      <c r="AF19" s="230">
        <v>119</v>
      </c>
      <c r="AG19" s="153">
        <v>1251</v>
      </c>
      <c r="AH19" s="138">
        <v>281</v>
      </c>
      <c r="AI19" s="146">
        <v>1532</v>
      </c>
      <c r="AJ19" s="114">
        <v>217</v>
      </c>
      <c r="AK19" s="115">
        <v>178</v>
      </c>
      <c r="AL19" s="115">
        <v>414</v>
      </c>
      <c r="AM19" s="115">
        <v>93</v>
      </c>
      <c r="AN19" s="230">
        <v>100</v>
      </c>
      <c r="AO19" s="153">
        <v>1002</v>
      </c>
      <c r="AP19" s="138">
        <v>219</v>
      </c>
      <c r="AQ19" s="146">
        <v>1221</v>
      </c>
      <c r="AR19" s="304"/>
      <c r="AS19" s="305"/>
      <c r="AT19" s="305"/>
      <c r="AU19" s="305"/>
      <c r="AV19" s="812"/>
      <c r="AW19" s="153">
        <v>789</v>
      </c>
      <c r="AX19" s="138">
        <v>183</v>
      </c>
      <c r="AY19" s="146">
        <v>981</v>
      </c>
      <c r="AZ19" s="304"/>
      <c r="BA19" s="305"/>
      <c r="BB19" s="305"/>
      <c r="BC19" s="305"/>
      <c r="BD19" s="812"/>
      <c r="BE19" s="153">
        <v>532</v>
      </c>
      <c r="BF19" s="138">
        <v>158</v>
      </c>
      <c r="BG19" s="1407">
        <v>690</v>
      </c>
      <c r="BH19" s="304"/>
      <c r="BI19" s="305"/>
      <c r="BJ19" s="305"/>
      <c r="BK19" s="305"/>
      <c r="BL19" s="812"/>
      <c r="BM19" s="153">
        <v>453</v>
      </c>
      <c r="BN19" s="138">
        <v>120</v>
      </c>
      <c r="BO19" s="1576">
        <v>573</v>
      </c>
    </row>
    <row r="20" spans="1:69" s="6" customFormat="1" ht="31" x14ac:dyDescent="0.35">
      <c r="A20" s="3821"/>
      <c r="B20" s="3804"/>
      <c r="C20" s="824" t="s">
        <v>1409</v>
      </c>
      <c r="D20" s="1191">
        <v>0.3911007025761124</v>
      </c>
      <c r="E20" s="1192">
        <v>0.33640836408364083</v>
      </c>
      <c r="F20" s="1192">
        <v>0.31358529111338102</v>
      </c>
      <c r="G20" s="1192">
        <v>0.24897540983606559</v>
      </c>
      <c r="H20" s="1193">
        <v>0.23076923076923078</v>
      </c>
      <c r="I20" s="987">
        <v>0.30836284391174068</v>
      </c>
      <c r="J20" s="1193">
        <v>0.2609865470852018</v>
      </c>
      <c r="K20" s="1852">
        <v>0.30211658980726025</v>
      </c>
      <c r="L20" s="1191">
        <v>0.37423312883435583</v>
      </c>
      <c r="M20" s="1192">
        <v>0.28998009289980092</v>
      </c>
      <c r="N20" s="1192">
        <v>0.27127050743990844</v>
      </c>
      <c r="O20" s="1192">
        <v>0.22580645161290322</v>
      </c>
      <c r="P20" s="1193">
        <v>0.18861959957850369</v>
      </c>
      <c r="Q20" s="987">
        <v>0.27000879507475811</v>
      </c>
      <c r="R20" s="1193">
        <v>0.24376947040498442</v>
      </c>
      <c r="S20" s="1852">
        <v>0.26621371216800493</v>
      </c>
      <c r="T20" s="1191">
        <v>0.38370370370370366</v>
      </c>
      <c r="U20" s="1192">
        <v>0.25330033003300334</v>
      </c>
      <c r="V20" s="1192">
        <v>0.24096848578016905</v>
      </c>
      <c r="W20" s="1192">
        <v>0.18440463645943095</v>
      </c>
      <c r="X20" s="1193">
        <v>0.14870689655172409</v>
      </c>
      <c r="Y20" s="1002">
        <v>0.23656927426955701</v>
      </c>
      <c r="Z20" s="985">
        <v>0.23143475126171592</v>
      </c>
      <c r="AA20" s="1022">
        <v>0.23565071585192829</v>
      </c>
      <c r="AB20" s="1001">
        <v>0.35238095238095241</v>
      </c>
      <c r="AC20" s="982">
        <v>0.22202797202797203</v>
      </c>
      <c r="AD20" s="982">
        <v>0.20933977455716588</v>
      </c>
      <c r="AE20" s="982">
        <v>0.15212527964205816</v>
      </c>
      <c r="AF20" s="985">
        <v>0.12768240343347639</v>
      </c>
      <c r="AG20" s="1002">
        <v>0.20562130177514792</v>
      </c>
      <c r="AH20" s="985">
        <v>0.19929078014184398</v>
      </c>
      <c r="AI20" s="1022">
        <v>0.20443021083533494</v>
      </c>
      <c r="AJ20" s="1001">
        <v>0.33800000000000002</v>
      </c>
      <c r="AK20" s="982">
        <v>0.17499999999999999</v>
      </c>
      <c r="AL20" s="982">
        <v>0.17699999999999999</v>
      </c>
      <c r="AM20" s="982">
        <v>0.11200000000000002</v>
      </c>
      <c r="AN20" s="985">
        <v>0.109</v>
      </c>
      <c r="AO20" s="1002">
        <v>0.17399999999999999</v>
      </c>
      <c r="AP20" s="985">
        <v>0.16400000000000003</v>
      </c>
      <c r="AQ20" s="1022">
        <v>0.17243327213670387</v>
      </c>
      <c r="AR20" s="1853"/>
      <c r="AS20" s="1854"/>
      <c r="AT20" s="1854"/>
      <c r="AU20" s="1854"/>
      <c r="AV20" s="1855"/>
      <c r="AW20" s="1002">
        <v>0.14734121122599705</v>
      </c>
      <c r="AX20" s="985">
        <v>0.13616071428571427</v>
      </c>
      <c r="AY20" s="1022">
        <v>0.14693327342170301</v>
      </c>
      <c r="AZ20" s="1853"/>
      <c r="BA20" s="1854"/>
      <c r="BB20" s="1854"/>
      <c r="BC20" s="1854"/>
      <c r="BD20" s="1855"/>
      <c r="BE20" s="1002">
        <v>0.10199999999999998</v>
      </c>
      <c r="BF20" s="985">
        <v>0.11</v>
      </c>
      <c r="BG20" s="1852">
        <v>0.10355695632597929</v>
      </c>
      <c r="BH20" s="1856"/>
      <c r="BI20" s="1854"/>
      <c r="BJ20" s="1854"/>
      <c r="BK20" s="1854"/>
      <c r="BL20" s="1855"/>
      <c r="BM20" s="1002">
        <v>8.7999999999999995E-2</v>
      </c>
      <c r="BN20" s="985">
        <v>0.09</v>
      </c>
      <c r="BO20" s="1857">
        <v>8.8412282055238392E-2</v>
      </c>
    </row>
    <row r="21" spans="1:69" s="6" customFormat="1" x14ac:dyDescent="0.35">
      <c r="A21" s="3821"/>
      <c r="B21" s="3804" t="s">
        <v>1410</v>
      </c>
      <c r="C21" s="835" t="s">
        <v>1411</v>
      </c>
      <c r="D21" s="129">
        <v>519.08333333333337</v>
      </c>
      <c r="E21" s="130">
        <v>1077.25</v>
      </c>
      <c r="F21" s="130">
        <v>1972.6666666666667</v>
      </c>
      <c r="G21" s="130">
        <v>727.5</v>
      </c>
      <c r="H21" s="131">
        <v>735.41666666666663</v>
      </c>
      <c r="I21" s="158">
        <v>5031.916666666667</v>
      </c>
      <c r="J21" s="159">
        <v>853</v>
      </c>
      <c r="K21" s="265">
        <v>5884.916666666667</v>
      </c>
      <c r="L21" s="129">
        <v>490.33333333333331</v>
      </c>
      <c r="M21" s="130">
        <v>978.91666666666663</v>
      </c>
      <c r="N21" s="130">
        <v>1942.1666666666667</v>
      </c>
      <c r="O21" s="130">
        <v>742.5</v>
      </c>
      <c r="P21" s="131">
        <v>754.33333333333337</v>
      </c>
      <c r="Q21" s="158">
        <v>4908.25</v>
      </c>
      <c r="R21" s="159">
        <v>1021</v>
      </c>
      <c r="S21" s="265">
        <v>5929.25</v>
      </c>
      <c r="T21" s="114">
        <v>401.91666666666669</v>
      </c>
      <c r="U21" s="115">
        <v>894</v>
      </c>
      <c r="V21" s="115">
        <v>1973.3333333333333</v>
      </c>
      <c r="W21" s="115">
        <v>767.58333333333337</v>
      </c>
      <c r="X21" s="116">
        <v>799.33333333333337</v>
      </c>
      <c r="Y21" s="153">
        <v>4836.166666666667</v>
      </c>
      <c r="Z21" s="138">
        <v>1112.8333333333333</v>
      </c>
      <c r="AA21" s="9">
        <v>5949</v>
      </c>
      <c r="AB21" s="114">
        <v>417.83333333333331</v>
      </c>
      <c r="AC21" s="115">
        <v>871.16666666666663</v>
      </c>
      <c r="AD21" s="115">
        <v>1972</v>
      </c>
      <c r="AE21" s="115">
        <v>748.25</v>
      </c>
      <c r="AF21" s="230">
        <v>802</v>
      </c>
      <c r="AG21" s="153">
        <v>4811.25</v>
      </c>
      <c r="AH21" s="138">
        <v>1143.3333333333333</v>
      </c>
      <c r="AI21" s="146">
        <v>5954.583333333333</v>
      </c>
      <c r="AJ21" s="114">
        <v>411.08333333333337</v>
      </c>
      <c r="AK21" s="115">
        <v>825.25</v>
      </c>
      <c r="AL21" s="115">
        <v>1878.9999999999998</v>
      </c>
      <c r="AM21" s="115">
        <v>733.58333333333337</v>
      </c>
      <c r="AN21" s="230">
        <v>833</v>
      </c>
      <c r="AO21" s="153">
        <v>4681.9166666666661</v>
      </c>
      <c r="AP21" s="138">
        <v>1146</v>
      </c>
      <c r="AQ21" s="146">
        <v>5827.9166666666661</v>
      </c>
      <c r="AR21" s="114">
        <v>402.91666666666674</v>
      </c>
      <c r="AS21" s="115">
        <v>849.58333333333337</v>
      </c>
      <c r="AT21" s="115">
        <v>1864.6666666666665</v>
      </c>
      <c r="AU21" s="115">
        <v>724.25</v>
      </c>
      <c r="AV21" s="230">
        <v>851.25</v>
      </c>
      <c r="AW21" s="153">
        <v>4692.6666666666661</v>
      </c>
      <c r="AX21" s="138">
        <v>1198</v>
      </c>
      <c r="AY21" s="146">
        <v>5890.6666666666661</v>
      </c>
      <c r="AZ21" s="114">
        <v>364.33333333333331</v>
      </c>
      <c r="BA21" s="115">
        <v>850.16666666666674</v>
      </c>
      <c r="BB21" s="115">
        <v>1893.4166666666667</v>
      </c>
      <c r="BC21" s="115">
        <v>745.25</v>
      </c>
      <c r="BD21" s="230">
        <v>844.83333333333337</v>
      </c>
      <c r="BE21" s="153">
        <v>4698</v>
      </c>
      <c r="BF21" s="138">
        <v>1264.4545454545455</v>
      </c>
      <c r="BG21" s="146">
        <v>5962.454545454546</v>
      </c>
      <c r="BH21" s="114">
        <v>341.91666666666669</v>
      </c>
      <c r="BI21" s="115">
        <v>843.83333333333326</v>
      </c>
      <c r="BJ21" s="115">
        <v>1880.9166666666665</v>
      </c>
      <c r="BK21" s="115">
        <v>743.91666666666663</v>
      </c>
      <c r="BL21" s="230">
        <v>859.08333333333337</v>
      </c>
      <c r="BM21" s="153">
        <v>4669.6666666666661</v>
      </c>
      <c r="BN21" s="138">
        <v>1251.0833333333333</v>
      </c>
      <c r="BO21" s="13">
        <v>5920.7499999999991</v>
      </c>
    </row>
    <row r="22" spans="1:69" s="43" customFormat="1" ht="31" x14ac:dyDescent="0.35">
      <c r="A22" s="3821"/>
      <c r="B22" s="3804"/>
      <c r="C22" s="824" t="s">
        <v>1412</v>
      </c>
      <c r="D22" s="321">
        <v>0.62202915917715207</v>
      </c>
      <c r="E22" s="322">
        <v>0.70685695538057747</v>
      </c>
      <c r="F22" s="322">
        <v>0.72058689233204465</v>
      </c>
      <c r="G22" s="322">
        <v>0.76720274189296067</v>
      </c>
      <c r="H22" s="261">
        <v>0.80512726940972534</v>
      </c>
      <c r="I22" s="276">
        <v>0.72321032900961757</v>
      </c>
      <c r="J22" s="261">
        <v>0.74890254609306406</v>
      </c>
      <c r="K22" s="253">
        <v>0.7268245489445353</v>
      </c>
      <c r="L22" s="321">
        <v>0.62943945228925968</v>
      </c>
      <c r="M22" s="322">
        <v>0.71484208604637001</v>
      </c>
      <c r="N22" s="322">
        <v>0.7548502024291498</v>
      </c>
      <c r="O22" s="322">
        <v>0.80277502477700691</v>
      </c>
      <c r="P22" s="261">
        <v>0.83282730701996499</v>
      </c>
      <c r="Q22" s="276">
        <v>0.74912240537240538</v>
      </c>
      <c r="R22" s="261">
        <v>0.76364996260284224</v>
      </c>
      <c r="S22" s="253">
        <v>0.75158448472556716</v>
      </c>
      <c r="T22" s="321">
        <v>0.62128043282236256</v>
      </c>
      <c r="U22" s="322">
        <v>0.77452891487979203</v>
      </c>
      <c r="V22" s="322">
        <v>0.7885185308514534</v>
      </c>
      <c r="W22" s="322">
        <v>0.83950054684651843</v>
      </c>
      <c r="X22" s="261">
        <v>0.86836864023175819</v>
      </c>
      <c r="Y22" s="212">
        <v>0.78783106851472251</v>
      </c>
      <c r="Z22" s="205">
        <v>0.79341690927455288</v>
      </c>
      <c r="AA22" s="211">
        <v>0.78893100666394067</v>
      </c>
      <c r="AB22" s="321">
        <v>0.65766002098635878</v>
      </c>
      <c r="AC22" s="322">
        <v>0.81506315297052867</v>
      </c>
      <c r="AD22" s="322">
        <v>0.81907860579419189</v>
      </c>
      <c r="AE22" s="322">
        <v>0.87822769953051638</v>
      </c>
      <c r="AF22" s="261">
        <v>0.88765910348644161</v>
      </c>
      <c r="AG22" s="212">
        <v>0.82001789594784613</v>
      </c>
      <c r="AH22" s="205">
        <v>0.82710753854814001</v>
      </c>
      <c r="AI22" s="253">
        <v>0.8213596027403558</v>
      </c>
      <c r="AJ22" s="321">
        <v>0.66897206400867903</v>
      </c>
      <c r="AK22" s="322">
        <v>0.85033487892838711</v>
      </c>
      <c r="AL22" s="322">
        <v>0.84376754106949103</v>
      </c>
      <c r="AM22" s="322">
        <v>0.89872383869321093</v>
      </c>
      <c r="AN22" s="261">
        <v>0.90674891146589265</v>
      </c>
      <c r="AO22" s="276">
        <v>0.84407019019861196</v>
      </c>
      <c r="AP22" s="261">
        <v>0.85778443113772496</v>
      </c>
      <c r="AQ22" s="253">
        <v>0.84673220815071304</v>
      </c>
      <c r="AR22" s="321">
        <v>0.69789260969976907</v>
      </c>
      <c r="AS22" s="322">
        <v>0.89445516757325849</v>
      </c>
      <c r="AT22" s="322">
        <v>0.88966641485428011</v>
      </c>
      <c r="AU22" s="322">
        <v>0.91292016806722687</v>
      </c>
      <c r="AV22" s="261">
        <v>0.93741396714692116</v>
      </c>
      <c r="AW22" s="276">
        <v>0.88133471061445523</v>
      </c>
      <c r="AX22" s="261">
        <v>0.88609467455621305</v>
      </c>
      <c r="AY22" s="253">
        <v>0.88229860955091244</v>
      </c>
      <c r="AZ22" s="321">
        <v>0.70801619433198382</v>
      </c>
      <c r="BA22" s="322">
        <v>0.91612787356321834</v>
      </c>
      <c r="BB22" s="322">
        <v>0.92062398703403558</v>
      </c>
      <c r="BC22" s="322">
        <v>0.93340987370838124</v>
      </c>
      <c r="BD22" s="261">
        <v>0.95183550840296693</v>
      </c>
      <c r="BE22" s="276">
        <v>0.90603153174871021</v>
      </c>
      <c r="BF22" s="261">
        <v>0.89886260824609021</v>
      </c>
      <c r="BG22" s="253">
        <v>0.90450168420980048</v>
      </c>
      <c r="BH22" s="330">
        <v>0.73346442617089735</v>
      </c>
      <c r="BI22" s="322">
        <v>0.92865003668378576</v>
      </c>
      <c r="BJ22" s="322">
        <v>0.916812218205451</v>
      </c>
      <c r="BK22" s="322">
        <v>0.94655921959495293</v>
      </c>
      <c r="BL22" s="261">
        <v>0.95969093278719042</v>
      </c>
      <c r="BM22" s="276">
        <v>0.91427639092837321</v>
      </c>
      <c r="BN22" s="261">
        <v>0.9134773349558869</v>
      </c>
      <c r="BO22" s="280">
        <v>0.91410743004181416</v>
      </c>
    </row>
    <row r="23" spans="1:69" s="43" customFormat="1" x14ac:dyDescent="0.35">
      <c r="A23" s="3821"/>
      <c r="B23" s="3804"/>
      <c r="C23" s="824" t="s">
        <v>1413</v>
      </c>
      <c r="D23" s="129">
        <v>520</v>
      </c>
      <c r="E23" s="130">
        <v>1079</v>
      </c>
      <c r="F23" s="130">
        <v>2016</v>
      </c>
      <c r="G23" s="130">
        <v>733</v>
      </c>
      <c r="H23" s="131">
        <v>730</v>
      </c>
      <c r="I23" s="158">
        <v>5078</v>
      </c>
      <c r="J23" s="159">
        <v>824</v>
      </c>
      <c r="K23" s="265">
        <v>5902</v>
      </c>
      <c r="L23" s="129">
        <v>510</v>
      </c>
      <c r="M23" s="130">
        <v>1070</v>
      </c>
      <c r="N23" s="130">
        <v>1910</v>
      </c>
      <c r="O23" s="130">
        <v>720</v>
      </c>
      <c r="P23" s="131">
        <v>770</v>
      </c>
      <c r="Q23" s="158">
        <v>4980</v>
      </c>
      <c r="R23" s="159">
        <v>960</v>
      </c>
      <c r="S23" s="265">
        <v>5940</v>
      </c>
      <c r="T23" s="129">
        <v>416</v>
      </c>
      <c r="U23" s="130">
        <v>905</v>
      </c>
      <c r="V23" s="130">
        <v>1975</v>
      </c>
      <c r="W23" s="130">
        <v>774</v>
      </c>
      <c r="X23" s="131">
        <v>790</v>
      </c>
      <c r="Y23" s="153">
        <v>4860</v>
      </c>
      <c r="Z23" s="138">
        <v>1066</v>
      </c>
      <c r="AA23" s="9">
        <v>5926</v>
      </c>
      <c r="AB23" s="129">
        <v>408</v>
      </c>
      <c r="AC23" s="130">
        <v>890</v>
      </c>
      <c r="AD23" s="130">
        <v>1964</v>
      </c>
      <c r="AE23" s="130">
        <v>758</v>
      </c>
      <c r="AF23" s="245">
        <v>813</v>
      </c>
      <c r="AG23" s="153">
        <v>4833</v>
      </c>
      <c r="AH23" s="138">
        <v>1129</v>
      </c>
      <c r="AI23" s="267">
        <v>5962</v>
      </c>
      <c r="AJ23" s="129">
        <v>428</v>
      </c>
      <c r="AK23" s="130">
        <v>840</v>
      </c>
      <c r="AL23" s="130">
        <v>1928</v>
      </c>
      <c r="AM23" s="130">
        <v>740</v>
      </c>
      <c r="AN23" s="245">
        <v>814</v>
      </c>
      <c r="AO23" s="158">
        <v>4750</v>
      </c>
      <c r="AP23" s="275"/>
      <c r="AQ23" s="272"/>
      <c r="AR23" s="304"/>
      <c r="AS23" s="305"/>
      <c r="AT23" s="305"/>
      <c r="AU23" s="305"/>
      <c r="AV23" s="812"/>
      <c r="AW23" s="274"/>
      <c r="AX23" s="275"/>
      <c r="AY23" s="272"/>
      <c r="AZ23" s="304"/>
      <c r="BA23" s="305"/>
      <c r="BB23" s="305"/>
      <c r="BC23" s="305"/>
      <c r="BD23" s="812"/>
      <c r="BE23" s="274"/>
      <c r="BF23" s="275"/>
      <c r="BG23" s="272"/>
      <c r="BH23" s="304"/>
      <c r="BI23" s="305"/>
      <c r="BJ23" s="305"/>
      <c r="BK23" s="305"/>
      <c r="BL23" s="812"/>
      <c r="BM23" s="274"/>
      <c r="BN23" s="275"/>
      <c r="BO23" s="279"/>
    </row>
    <row r="24" spans="1:69" s="6" customFormat="1" ht="31" x14ac:dyDescent="0.35">
      <c r="A24" s="3821"/>
      <c r="B24" s="3804"/>
      <c r="C24" s="803" t="s">
        <v>1414</v>
      </c>
      <c r="D24" s="321">
        <v>0.6088992974238876</v>
      </c>
      <c r="E24" s="322">
        <v>0.66359163591635917</v>
      </c>
      <c r="F24" s="322">
        <v>0.68641470888661904</v>
      </c>
      <c r="G24" s="322">
        <v>0.75102459016393441</v>
      </c>
      <c r="H24" s="261">
        <v>0.76923076923076927</v>
      </c>
      <c r="I24" s="276">
        <v>0.69163715608825937</v>
      </c>
      <c r="J24" s="261">
        <v>0.73901345291479825</v>
      </c>
      <c r="K24" s="253">
        <v>0.69788341019273969</v>
      </c>
      <c r="L24" s="321">
        <v>0.62576687116564411</v>
      </c>
      <c r="M24" s="322">
        <v>0.71001990710019913</v>
      </c>
      <c r="N24" s="322">
        <v>0.72872949256009156</v>
      </c>
      <c r="O24" s="322">
        <v>0.77419354838709675</v>
      </c>
      <c r="P24" s="261">
        <v>0.81138040042149628</v>
      </c>
      <c r="Q24" s="276">
        <v>0.72999120492524194</v>
      </c>
      <c r="R24" s="261">
        <v>0.75623052959501558</v>
      </c>
      <c r="S24" s="253">
        <v>0.73378628783199507</v>
      </c>
      <c r="T24" s="321">
        <v>0.61629629629629634</v>
      </c>
      <c r="U24" s="322">
        <v>0.74669966996699666</v>
      </c>
      <c r="V24" s="322">
        <v>0.75903151421983095</v>
      </c>
      <c r="W24" s="322">
        <v>0.81559536354056905</v>
      </c>
      <c r="X24" s="261">
        <v>0.85129310344827591</v>
      </c>
      <c r="Y24" s="276">
        <v>0.76343072573044302</v>
      </c>
      <c r="Z24" s="205">
        <v>0.76856524873828402</v>
      </c>
      <c r="AA24" s="1336">
        <v>0.76434928414807168</v>
      </c>
      <c r="AB24" s="321">
        <v>0.64761904761904765</v>
      </c>
      <c r="AC24" s="322">
        <v>0.77797202797202802</v>
      </c>
      <c r="AD24" s="322">
        <v>0.7906602254428341</v>
      </c>
      <c r="AE24" s="322">
        <v>0.84787472035794187</v>
      </c>
      <c r="AF24" s="261">
        <v>0.87231759656652363</v>
      </c>
      <c r="AG24" s="276">
        <v>0.79437869822485208</v>
      </c>
      <c r="AH24" s="205">
        <v>0.80070921985815602</v>
      </c>
      <c r="AI24" s="268">
        <v>0.79556978916466503</v>
      </c>
      <c r="AJ24" s="321">
        <v>0.66356589147286826</v>
      </c>
      <c r="AK24" s="322">
        <v>0.825147347740668</v>
      </c>
      <c r="AL24" s="322">
        <v>0.82322801024765158</v>
      </c>
      <c r="AM24" s="322">
        <v>0.88835534213685474</v>
      </c>
      <c r="AN24" s="261">
        <v>0.89059080962800874</v>
      </c>
      <c r="AO24" s="276">
        <v>0.82579972183588313</v>
      </c>
      <c r="AP24" s="275"/>
      <c r="AQ24" s="272"/>
      <c r="AR24" s="304"/>
      <c r="AS24" s="305"/>
      <c r="AT24" s="305"/>
      <c r="AU24" s="305"/>
      <c r="AV24" s="306"/>
      <c r="AW24" s="274"/>
      <c r="AX24" s="275"/>
      <c r="AY24" s="272"/>
      <c r="AZ24" s="304"/>
      <c r="BA24" s="305"/>
      <c r="BB24" s="305"/>
      <c r="BC24" s="305"/>
      <c r="BD24" s="306"/>
      <c r="BE24" s="274"/>
      <c r="BF24" s="275"/>
      <c r="BG24" s="272"/>
      <c r="BH24" s="328"/>
      <c r="BI24" s="305"/>
      <c r="BJ24" s="305"/>
      <c r="BK24" s="305"/>
      <c r="BL24" s="306"/>
      <c r="BM24" s="274"/>
      <c r="BN24" s="275"/>
      <c r="BO24" s="279"/>
    </row>
    <row r="25" spans="1:69" s="434" customFormat="1" ht="24" customHeight="1" x14ac:dyDescent="0.35">
      <c r="A25" s="3840" t="s">
        <v>1415</v>
      </c>
      <c r="B25" s="3840"/>
      <c r="C25" s="3840"/>
      <c r="D25" s="2367"/>
      <c r="E25" s="2368"/>
      <c r="F25" s="2368"/>
      <c r="G25" s="2368"/>
      <c r="H25" s="2369"/>
      <c r="I25" s="2402"/>
      <c r="J25" s="2403"/>
      <c r="K25" s="2404"/>
      <c r="L25" s="2367"/>
      <c r="M25" s="2368"/>
      <c r="N25" s="2368"/>
      <c r="O25" s="2368"/>
      <c r="P25" s="2369"/>
      <c r="Q25" s="2402"/>
      <c r="R25" s="2403"/>
      <c r="S25" s="2404"/>
      <c r="T25" s="2367"/>
      <c r="U25" s="2368"/>
      <c r="V25" s="2368"/>
      <c r="W25" s="2368"/>
      <c r="X25" s="2369"/>
      <c r="Y25" s="2402"/>
      <c r="Z25" s="2403"/>
      <c r="AA25" s="2404"/>
      <c r="AB25" s="2405"/>
      <c r="AC25" s="2406"/>
      <c r="AD25" s="2406"/>
      <c r="AE25" s="2406"/>
      <c r="AF25" s="2407"/>
      <c r="AG25" s="2408"/>
      <c r="AH25" s="2409"/>
      <c r="AI25" s="2410"/>
      <c r="AJ25" s="2405"/>
      <c r="AK25" s="2406"/>
      <c r="AL25" s="2406"/>
      <c r="AM25" s="2406"/>
      <c r="AN25" s="2407"/>
      <c r="AO25" s="2408"/>
      <c r="AP25" s="2409"/>
      <c r="AQ25" s="2410"/>
      <c r="AR25" s="2405"/>
      <c r="AS25" s="2406"/>
      <c r="AT25" s="2406"/>
      <c r="AU25" s="2406"/>
      <c r="AV25" s="2407"/>
      <c r="AW25" s="2408"/>
      <c r="AX25" s="2409"/>
      <c r="AY25" s="2410"/>
      <c r="AZ25" s="2405"/>
      <c r="BA25" s="2406"/>
      <c r="BB25" s="2406"/>
      <c r="BC25" s="2406"/>
      <c r="BD25" s="2407"/>
      <c r="BE25" s="2408"/>
      <c r="BF25" s="2409"/>
      <c r="BG25" s="2410"/>
      <c r="BH25" s="2405"/>
      <c r="BI25" s="2406"/>
      <c r="BJ25" s="2406"/>
      <c r="BK25" s="2406"/>
      <c r="BL25" s="2407"/>
      <c r="BM25" s="2408"/>
      <c r="BN25" s="2409"/>
      <c r="BO25" s="2411"/>
    </row>
    <row r="26" spans="1:69" s="6" customFormat="1" x14ac:dyDescent="0.35">
      <c r="A26" s="3821" t="s">
        <v>1416</v>
      </c>
      <c r="B26" s="636" t="s">
        <v>1417</v>
      </c>
      <c r="C26" s="2679" t="s">
        <v>1403</v>
      </c>
      <c r="D26" s="2484">
        <v>852</v>
      </c>
      <c r="E26" s="2485">
        <v>1495</v>
      </c>
      <c r="F26" s="2485">
        <v>2734</v>
      </c>
      <c r="G26" s="2485">
        <v>963</v>
      </c>
      <c r="H26" s="2486">
        <v>868</v>
      </c>
      <c r="I26" s="2941">
        <v>6912</v>
      </c>
      <c r="J26" s="2465">
        <v>1055</v>
      </c>
      <c r="K26" s="2466">
        <v>7967</v>
      </c>
      <c r="L26" s="2461">
        <v>813</v>
      </c>
      <c r="M26" s="2462">
        <v>1396</v>
      </c>
      <c r="N26" s="2462">
        <v>2507</v>
      </c>
      <c r="O26" s="2462">
        <v>866</v>
      </c>
      <c r="P26" s="2463">
        <v>844</v>
      </c>
      <c r="Q26" s="2464">
        <v>6426</v>
      </c>
      <c r="R26" s="2465">
        <v>1203</v>
      </c>
      <c r="S26" s="2466">
        <v>7629</v>
      </c>
      <c r="T26" s="2467">
        <v>675</v>
      </c>
      <c r="U26" s="2468">
        <v>1126</v>
      </c>
      <c r="V26" s="2468">
        <v>2470</v>
      </c>
      <c r="W26" s="2468">
        <v>888</v>
      </c>
      <c r="X26" s="2469">
        <v>876</v>
      </c>
      <c r="Y26" s="2249">
        <v>6035</v>
      </c>
      <c r="Z26" s="2469">
        <v>1387</v>
      </c>
      <c r="AA26" s="2470">
        <v>7422</v>
      </c>
      <c r="AB26" s="2471"/>
      <c r="AC26" s="2472"/>
      <c r="AD26" s="2472"/>
      <c r="AE26" s="2472"/>
      <c r="AF26" s="2473"/>
      <c r="AG26" s="2474"/>
      <c r="AH26" s="2475"/>
      <c r="AI26" s="2476"/>
      <c r="AJ26" s="2471"/>
      <c r="AK26" s="2472"/>
      <c r="AL26" s="2472"/>
      <c r="AM26" s="2472"/>
      <c r="AN26" s="2473"/>
      <c r="AO26" s="2474"/>
      <c r="AP26" s="2475"/>
      <c r="AQ26" s="2476"/>
      <c r="AR26" s="2245"/>
      <c r="AS26" s="1640"/>
      <c r="AT26" s="1640"/>
      <c r="AU26" s="1640"/>
      <c r="AV26" s="1641"/>
      <c r="AW26" s="2474"/>
      <c r="AX26" s="2477"/>
      <c r="AY26" s="2476"/>
      <c r="AZ26" s="2245"/>
      <c r="BA26" s="1640"/>
      <c r="BB26" s="1640"/>
      <c r="BC26" s="1640"/>
      <c r="BD26" s="1641"/>
      <c r="BE26" s="2478"/>
      <c r="BF26" s="2477"/>
      <c r="BG26" s="2479"/>
      <c r="BH26" s="2245"/>
      <c r="BI26" s="1640"/>
      <c r="BJ26" s="1640"/>
      <c r="BK26" s="1640"/>
      <c r="BL26" s="1641"/>
      <c r="BM26" s="2480"/>
      <c r="BN26" s="2481"/>
      <c r="BO26" s="2482"/>
      <c r="BP26" s="2483"/>
      <c r="BQ26" s="434"/>
    </row>
    <row r="27" spans="1:69" s="6" customFormat="1" x14ac:dyDescent="0.35">
      <c r="A27" s="3821"/>
      <c r="B27" s="3804" t="s">
        <v>1418</v>
      </c>
      <c r="C27" s="835" t="s">
        <v>1408</v>
      </c>
      <c r="D27" s="2942">
        <v>334</v>
      </c>
      <c r="E27" s="2032">
        <v>434</v>
      </c>
      <c r="F27" s="2032">
        <v>749</v>
      </c>
      <c r="G27" s="2032">
        <v>237</v>
      </c>
      <c r="H27" s="2033">
        <v>173</v>
      </c>
      <c r="I27" s="2034">
        <v>1927</v>
      </c>
      <c r="J27" s="346">
        <v>259</v>
      </c>
      <c r="K27" s="265">
        <v>2186</v>
      </c>
      <c r="L27" s="2031">
        <v>305</v>
      </c>
      <c r="M27" s="2032">
        <v>372</v>
      </c>
      <c r="N27" s="2032">
        <v>631</v>
      </c>
      <c r="O27" s="2032">
        <v>159</v>
      </c>
      <c r="P27" s="2033">
        <v>136</v>
      </c>
      <c r="Q27" s="2034">
        <v>1603</v>
      </c>
      <c r="R27" s="346">
        <v>284</v>
      </c>
      <c r="S27" s="265">
        <v>1887</v>
      </c>
      <c r="T27" s="1178">
        <v>259</v>
      </c>
      <c r="U27" s="1179">
        <v>232</v>
      </c>
      <c r="V27" s="1179">
        <v>522</v>
      </c>
      <c r="W27" s="1179">
        <v>132</v>
      </c>
      <c r="X27" s="348">
        <v>116</v>
      </c>
      <c r="Y27" s="1171">
        <v>1261</v>
      </c>
      <c r="Z27" s="1172">
        <v>321</v>
      </c>
      <c r="AA27" s="9">
        <v>1582</v>
      </c>
      <c r="AB27" s="813"/>
      <c r="AC27" s="814"/>
      <c r="AD27" s="814"/>
      <c r="AE27" s="814"/>
      <c r="AF27" s="815"/>
      <c r="AG27" s="816"/>
      <c r="AH27" s="817"/>
      <c r="AI27" s="818"/>
      <c r="AJ27" s="813"/>
      <c r="AK27" s="814"/>
      <c r="AL27" s="814"/>
      <c r="AM27" s="814"/>
      <c r="AN27" s="815"/>
      <c r="AO27" s="816"/>
      <c r="AP27" s="817"/>
      <c r="AQ27" s="818"/>
      <c r="AR27" s="304"/>
      <c r="AS27" s="305"/>
      <c r="AT27" s="305"/>
      <c r="AU27" s="305"/>
      <c r="AV27" s="812"/>
      <c r="AW27" s="816"/>
      <c r="AX27" s="338"/>
      <c r="AY27" s="818"/>
      <c r="AZ27" s="304"/>
      <c r="BA27" s="305"/>
      <c r="BB27" s="305"/>
      <c r="BC27" s="305"/>
      <c r="BD27" s="812"/>
      <c r="BE27" s="819"/>
      <c r="BF27" s="338"/>
      <c r="BG27" s="820"/>
      <c r="BH27" s="304"/>
      <c r="BI27" s="305"/>
      <c r="BJ27" s="305"/>
      <c r="BK27" s="305"/>
      <c r="BL27" s="812"/>
      <c r="BM27" s="821"/>
      <c r="BN27" s="822"/>
      <c r="BO27" s="823"/>
      <c r="BP27" s="434"/>
      <c r="BQ27" s="434"/>
    </row>
    <row r="28" spans="1:69" s="6" customFormat="1" ht="31" x14ac:dyDescent="0.35">
      <c r="A28" s="3821"/>
      <c r="B28" s="3804"/>
      <c r="C28" s="824" t="s">
        <v>1409</v>
      </c>
      <c r="D28" s="2943">
        <v>0.392018779342723</v>
      </c>
      <c r="E28" s="1896">
        <v>0.29030100334448161</v>
      </c>
      <c r="F28" s="1896">
        <v>0.27395757132406728</v>
      </c>
      <c r="G28" s="1896">
        <v>0.24610591900311526</v>
      </c>
      <c r="H28" s="2944">
        <v>0.19930875576036866</v>
      </c>
      <c r="I28" s="1868">
        <v>0.27879050925925924</v>
      </c>
      <c r="J28" s="1193">
        <v>0.24549763033175356</v>
      </c>
      <c r="K28" s="1869">
        <v>0.2748459275382053</v>
      </c>
      <c r="L28" s="1865">
        <v>0.3751537515375154</v>
      </c>
      <c r="M28" s="1866">
        <v>0.26647564469914042</v>
      </c>
      <c r="N28" s="1866">
        <v>0.25169525329078579</v>
      </c>
      <c r="O28" s="1866">
        <v>0.1836027713625866</v>
      </c>
      <c r="P28" s="1867">
        <v>0.16113744075829384</v>
      </c>
      <c r="Q28" s="1868">
        <v>0.2494553376906318</v>
      </c>
      <c r="R28" s="1193">
        <v>0.23607647547797173</v>
      </c>
      <c r="S28" s="1869">
        <v>0.24734565473849784</v>
      </c>
      <c r="T28" s="1001">
        <v>0.38370370370370371</v>
      </c>
      <c r="U28" s="982">
        <v>0.20603907637655416</v>
      </c>
      <c r="V28" s="982">
        <v>0.21133603238866397</v>
      </c>
      <c r="W28" s="982">
        <v>0.14864864864864866</v>
      </c>
      <c r="X28" s="985">
        <v>0.13242009132420091</v>
      </c>
      <c r="Y28" s="987">
        <v>0.20894780447390224</v>
      </c>
      <c r="Z28" s="985">
        <v>0.23143475126171592</v>
      </c>
      <c r="AA28" s="1870">
        <v>0.21315009431420101</v>
      </c>
      <c r="AB28" s="960"/>
      <c r="AC28" s="961"/>
      <c r="AD28" s="961"/>
      <c r="AE28" s="961"/>
      <c r="AF28" s="962"/>
      <c r="AG28" s="963"/>
      <c r="AH28" s="964"/>
      <c r="AI28" s="965"/>
      <c r="AJ28" s="960"/>
      <c r="AK28" s="961"/>
      <c r="AL28" s="961"/>
      <c r="AM28" s="961"/>
      <c r="AN28" s="962"/>
      <c r="AO28" s="963"/>
      <c r="AP28" s="964"/>
      <c r="AQ28" s="965"/>
      <c r="AR28" s="947"/>
      <c r="AS28" s="948"/>
      <c r="AT28" s="948"/>
      <c r="AU28" s="948"/>
      <c r="AV28" s="966"/>
      <c r="AW28" s="963"/>
      <c r="AX28" s="967"/>
      <c r="AY28" s="965"/>
      <c r="AZ28" s="947"/>
      <c r="BA28" s="948"/>
      <c r="BB28" s="948"/>
      <c r="BC28" s="948"/>
      <c r="BD28" s="966"/>
      <c r="BE28" s="968"/>
      <c r="BF28" s="967"/>
      <c r="BG28" s="969"/>
      <c r="BH28" s="947"/>
      <c r="BI28" s="948"/>
      <c r="BJ28" s="948"/>
      <c r="BK28" s="948"/>
      <c r="BL28" s="966"/>
      <c r="BM28" s="970"/>
      <c r="BN28" s="971"/>
      <c r="BO28" s="972"/>
      <c r="BP28" s="434"/>
      <c r="BQ28" s="434"/>
    </row>
    <row r="29" spans="1:69" s="6" customFormat="1" x14ac:dyDescent="0.35">
      <c r="A29" s="3821"/>
      <c r="B29" s="3804" t="s">
        <v>1410</v>
      </c>
      <c r="C29" s="835" t="s">
        <v>1413</v>
      </c>
      <c r="D29" s="2942">
        <v>518</v>
      </c>
      <c r="E29" s="2032">
        <v>1061</v>
      </c>
      <c r="F29" s="2032">
        <v>1985</v>
      </c>
      <c r="G29" s="2032">
        <v>726</v>
      </c>
      <c r="H29" s="2033">
        <v>695</v>
      </c>
      <c r="I29" s="2034">
        <v>4985</v>
      </c>
      <c r="J29" s="346">
        <v>796</v>
      </c>
      <c r="K29" s="265">
        <v>5781</v>
      </c>
      <c r="L29" s="2031">
        <v>508</v>
      </c>
      <c r="M29" s="2032">
        <v>1024</v>
      </c>
      <c r="N29" s="2032">
        <v>1876</v>
      </c>
      <c r="O29" s="2032">
        <v>707</v>
      </c>
      <c r="P29" s="2033">
        <v>708</v>
      </c>
      <c r="Q29" s="2034">
        <v>4823</v>
      </c>
      <c r="R29" s="346">
        <v>919</v>
      </c>
      <c r="S29" s="265">
        <v>5742</v>
      </c>
      <c r="T29" s="1178">
        <v>416</v>
      </c>
      <c r="U29" s="1179">
        <v>894</v>
      </c>
      <c r="V29" s="1179">
        <v>1948</v>
      </c>
      <c r="W29" s="1179">
        <v>756</v>
      </c>
      <c r="X29" s="348">
        <v>760</v>
      </c>
      <c r="Y29" s="1171">
        <v>4774</v>
      </c>
      <c r="Z29" s="1172">
        <v>1066</v>
      </c>
      <c r="AA29" s="9">
        <v>5840</v>
      </c>
      <c r="AB29" s="813"/>
      <c r="AC29" s="814"/>
      <c r="AD29" s="814"/>
      <c r="AE29" s="814"/>
      <c r="AF29" s="815"/>
      <c r="AG29" s="816"/>
      <c r="AH29" s="817"/>
      <c r="AI29" s="818"/>
      <c r="AJ29" s="813"/>
      <c r="AK29" s="814"/>
      <c r="AL29" s="814"/>
      <c r="AM29" s="814"/>
      <c r="AN29" s="815"/>
      <c r="AO29" s="816"/>
      <c r="AP29" s="817"/>
      <c r="AQ29" s="818"/>
      <c r="AR29" s="304"/>
      <c r="AS29" s="305"/>
      <c r="AT29" s="305"/>
      <c r="AU29" s="305"/>
      <c r="AV29" s="812"/>
      <c r="AW29" s="816"/>
      <c r="AX29" s="338"/>
      <c r="AY29" s="818"/>
      <c r="AZ29" s="304"/>
      <c r="BA29" s="305"/>
      <c r="BB29" s="305"/>
      <c r="BC29" s="305"/>
      <c r="BD29" s="812"/>
      <c r="BE29" s="819"/>
      <c r="BF29" s="338"/>
      <c r="BG29" s="820"/>
      <c r="BH29" s="304"/>
      <c r="BI29" s="305"/>
      <c r="BJ29" s="305"/>
      <c r="BK29" s="305"/>
      <c r="BL29" s="812"/>
      <c r="BM29" s="821"/>
      <c r="BN29" s="822"/>
      <c r="BO29" s="823"/>
      <c r="BP29" s="434"/>
      <c r="BQ29" s="434"/>
    </row>
    <row r="30" spans="1:69" s="6" customFormat="1" ht="31" x14ac:dyDescent="0.35">
      <c r="A30" s="3821"/>
      <c r="B30" s="3804"/>
      <c r="C30" s="803" t="s">
        <v>1414</v>
      </c>
      <c r="D30" s="2943">
        <v>0.607981220657277</v>
      </c>
      <c r="E30" s="1896">
        <v>0.70969899665551839</v>
      </c>
      <c r="F30" s="1896">
        <v>0.72604242867593272</v>
      </c>
      <c r="G30" s="1896">
        <v>0.75389408099688471</v>
      </c>
      <c r="H30" s="2944">
        <v>0.80069124423963134</v>
      </c>
      <c r="I30" s="1868">
        <v>0.7212094907407407</v>
      </c>
      <c r="J30" s="1193">
        <v>0.75450236966824646</v>
      </c>
      <c r="K30" s="1871">
        <v>0.72579366850000293</v>
      </c>
      <c r="L30" s="1865">
        <v>0.6248462484624846</v>
      </c>
      <c r="M30" s="1866">
        <v>0.73352435530085958</v>
      </c>
      <c r="N30" s="1866">
        <v>0.74830474670921421</v>
      </c>
      <c r="O30" s="1866">
        <v>0.81639722863741337</v>
      </c>
      <c r="P30" s="1867">
        <v>0.83886255924170616</v>
      </c>
      <c r="Q30" s="1868">
        <v>0.75054466230936823</v>
      </c>
      <c r="R30" s="1193">
        <v>0.76392352452202827</v>
      </c>
      <c r="S30" s="1871">
        <v>0.75265434526150221</v>
      </c>
      <c r="T30" s="203">
        <v>0.61629629629629634</v>
      </c>
      <c r="U30" s="204">
        <v>0.79396092362344584</v>
      </c>
      <c r="V30" s="204">
        <v>0.78866396761133606</v>
      </c>
      <c r="W30" s="204">
        <v>0.85135135135135132</v>
      </c>
      <c r="X30" s="205">
        <v>0.86757990867579904</v>
      </c>
      <c r="Y30" s="212">
        <v>0.79105219552609773</v>
      </c>
      <c r="Z30" s="205">
        <v>0.76856524873828402</v>
      </c>
      <c r="AA30" s="75">
        <v>0.78684990568579893</v>
      </c>
      <c r="AB30" s="813"/>
      <c r="AC30" s="814"/>
      <c r="AD30" s="814"/>
      <c r="AE30" s="814"/>
      <c r="AF30" s="815"/>
      <c r="AG30" s="816"/>
      <c r="AH30" s="817"/>
      <c r="AI30" s="818"/>
      <c r="AJ30" s="813"/>
      <c r="AK30" s="814"/>
      <c r="AL30" s="814"/>
      <c r="AM30" s="814"/>
      <c r="AN30" s="815"/>
      <c r="AO30" s="816"/>
      <c r="AP30" s="817"/>
      <c r="AQ30" s="818"/>
      <c r="AR30" s="304"/>
      <c r="AS30" s="305"/>
      <c r="AT30" s="305"/>
      <c r="AU30" s="305"/>
      <c r="AV30" s="812"/>
      <c r="AW30" s="816"/>
      <c r="AX30" s="338"/>
      <c r="AY30" s="818"/>
      <c r="AZ30" s="304"/>
      <c r="BA30" s="305"/>
      <c r="BB30" s="305"/>
      <c r="BC30" s="305"/>
      <c r="BD30" s="812"/>
      <c r="BE30" s="819"/>
      <c r="BF30" s="338"/>
      <c r="BG30" s="820"/>
      <c r="BH30" s="304"/>
      <c r="BI30" s="305"/>
      <c r="BJ30" s="305"/>
      <c r="BK30" s="305"/>
      <c r="BL30" s="812"/>
      <c r="BM30" s="821"/>
      <c r="BN30" s="822"/>
      <c r="BO30" s="823"/>
      <c r="BP30" s="434"/>
      <c r="BQ30" s="434"/>
    </row>
    <row r="31" spans="1:69" s="434" customFormat="1" ht="24" customHeight="1" x14ac:dyDescent="0.35">
      <c r="A31" s="3840" t="s">
        <v>1419</v>
      </c>
      <c r="B31" s="3840"/>
      <c r="C31" s="3840"/>
      <c r="D31" s="2367"/>
      <c r="E31" s="2368"/>
      <c r="F31" s="2368"/>
      <c r="G31" s="2368"/>
      <c r="H31" s="2369"/>
      <c r="I31" s="2402"/>
      <c r="J31" s="2403"/>
      <c r="K31" s="2404"/>
      <c r="L31" s="2367"/>
      <c r="M31" s="2368"/>
      <c r="N31" s="2368"/>
      <c r="O31" s="2368"/>
      <c r="P31" s="2369"/>
      <c r="Q31" s="2402"/>
      <c r="R31" s="2403"/>
      <c r="S31" s="2404"/>
      <c r="T31" s="2367"/>
      <c r="U31" s="2368"/>
      <c r="V31" s="2368"/>
      <c r="W31" s="2368"/>
      <c r="X31" s="2369"/>
      <c r="Y31" s="2402"/>
      <c r="Z31" s="2403"/>
      <c r="AA31" s="2404"/>
      <c r="AB31" s="2405"/>
      <c r="AC31" s="2406"/>
      <c r="AD31" s="2406"/>
      <c r="AE31" s="2406"/>
      <c r="AF31" s="2407"/>
      <c r="AG31" s="2408"/>
      <c r="AH31" s="2409"/>
      <c r="AI31" s="2410"/>
      <c r="AJ31" s="2405"/>
      <c r="AK31" s="2406"/>
      <c r="AL31" s="2406"/>
      <c r="AM31" s="2406"/>
      <c r="AN31" s="2407"/>
      <c r="AO31" s="2408"/>
      <c r="AP31" s="2409"/>
      <c r="AQ31" s="2410"/>
      <c r="AR31" s="2405"/>
      <c r="AS31" s="2406"/>
      <c r="AT31" s="2406"/>
      <c r="AU31" s="2406"/>
      <c r="AV31" s="2407"/>
      <c r="AW31" s="2408"/>
      <c r="AX31" s="2409"/>
      <c r="AY31" s="2410"/>
      <c r="AZ31" s="2405"/>
      <c r="BA31" s="2406"/>
      <c r="BB31" s="2406"/>
      <c r="BC31" s="2406"/>
      <c r="BD31" s="2407"/>
      <c r="BE31" s="2408"/>
      <c r="BF31" s="2409"/>
      <c r="BG31" s="2410"/>
      <c r="BH31" s="2405"/>
      <c r="BI31" s="2406"/>
      <c r="BJ31" s="2406"/>
      <c r="BK31" s="2406"/>
      <c r="BL31" s="2407"/>
      <c r="BM31" s="2408"/>
      <c r="BN31" s="2409"/>
      <c r="BO31" s="2411"/>
    </row>
    <row r="32" spans="1:69" s="6" customFormat="1" x14ac:dyDescent="0.35">
      <c r="A32" s="3821" t="s">
        <v>1416</v>
      </c>
      <c r="B32" s="3804" t="s">
        <v>1420</v>
      </c>
      <c r="C32" s="2676" t="s">
        <v>1401</v>
      </c>
      <c r="D32" s="1874">
        <v>2</v>
      </c>
      <c r="E32" s="1862">
        <v>78</v>
      </c>
      <c r="F32" s="1862">
        <v>116.41666666666667</v>
      </c>
      <c r="G32" s="1862">
        <v>37.583333333333336</v>
      </c>
      <c r="H32" s="1863">
        <v>58.333333333333329</v>
      </c>
      <c r="I32" s="1864">
        <v>292.33333333333337</v>
      </c>
      <c r="J32" s="348">
        <v>46</v>
      </c>
      <c r="K32" s="265">
        <v>338.33333333333337</v>
      </c>
      <c r="L32" s="1874">
        <v>2</v>
      </c>
      <c r="M32" s="1862">
        <v>128.83333333333331</v>
      </c>
      <c r="N32" s="1862">
        <v>128.83333333333334</v>
      </c>
      <c r="O32" s="1862">
        <v>52.083333333333336</v>
      </c>
      <c r="P32" s="1863">
        <v>74.25</v>
      </c>
      <c r="Q32" s="1864">
        <v>385.99999999999994</v>
      </c>
      <c r="R32" s="348">
        <v>90</v>
      </c>
      <c r="S32" s="265">
        <v>475.99999999999994</v>
      </c>
      <c r="T32" s="1178">
        <v>0</v>
      </c>
      <c r="U32" s="1179">
        <v>53</v>
      </c>
      <c r="V32" s="1179">
        <v>71</v>
      </c>
      <c r="W32" s="1179">
        <v>47</v>
      </c>
      <c r="X32" s="348">
        <v>28</v>
      </c>
      <c r="Y32" s="1171">
        <v>199</v>
      </c>
      <c r="Z32" s="1172">
        <v>0</v>
      </c>
      <c r="AA32" s="9">
        <v>199</v>
      </c>
      <c r="AB32" s="813"/>
      <c r="AC32" s="814"/>
      <c r="AD32" s="814"/>
      <c r="AE32" s="814"/>
      <c r="AF32" s="815"/>
      <c r="AG32" s="816"/>
      <c r="AH32" s="817"/>
      <c r="AI32" s="818"/>
      <c r="AJ32" s="813"/>
      <c r="AK32" s="814"/>
      <c r="AL32" s="814"/>
      <c r="AM32" s="814"/>
      <c r="AN32" s="815"/>
      <c r="AO32" s="816"/>
      <c r="AP32" s="817"/>
      <c r="AQ32" s="818"/>
      <c r="AR32" s="304"/>
      <c r="AS32" s="305"/>
      <c r="AT32" s="305"/>
      <c r="AU32" s="305"/>
      <c r="AV32" s="812"/>
      <c r="AW32" s="816"/>
      <c r="AX32" s="338"/>
      <c r="AY32" s="818"/>
      <c r="AZ32" s="304"/>
      <c r="BA32" s="305"/>
      <c r="BB32" s="305"/>
      <c r="BC32" s="305"/>
      <c r="BD32" s="812"/>
      <c r="BE32" s="819"/>
      <c r="BF32" s="338"/>
      <c r="BG32" s="820"/>
      <c r="BH32" s="304"/>
      <c r="BI32" s="305"/>
      <c r="BJ32" s="305"/>
      <c r="BK32" s="305"/>
      <c r="BL32" s="812"/>
      <c r="BM32" s="821"/>
      <c r="BN32" s="822"/>
      <c r="BO32" s="823"/>
      <c r="BP32" s="434"/>
      <c r="BQ32" s="434"/>
    </row>
    <row r="33" spans="1:69" s="6" customFormat="1" x14ac:dyDescent="0.35">
      <c r="A33" s="3821"/>
      <c r="B33" s="3842"/>
      <c r="C33" s="2679" t="s">
        <v>1403</v>
      </c>
      <c r="D33" s="2484">
        <v>2</v>
      </c>
      <c r="E33" s="2485">
        <v>131</v>
      </c>
      <c r="F33" s="2485">
        <v>203</v>
      </c>
      <c r="G33" s="2485">
        <v>13</v>
      </c>
      <c r="H33" s="2486">
        <v>81</v>
      </c>
      <c r="I33" s="2487">
        <v>430</v>
      </c>
      <c r="J33" s="2248">
        <v>60</v>
      </c>
      <c r="K33" s="2466">
        <v>490</v>
      </c>
      <c r="L33" s="2484">
        <v>2</v>
      </c>
      <c r="M33" s="2485">
        <v>111</v>
      </c>
      <c r="N33" s="2485">
        <v>114</v>
      </c>
      <c r="O33" s="2485">
        <v>64</v>
      </c>
      <c r="P33" s="2486">
        <v>105</v>
      </c>
      <c r="Q33" s="2487">
        <v>396</v>
      </c>
      <c r="R33" s="2248">
        <v>70</v>
      </c>
      <c r="S33" s="2466">
        <v>466</v>
      </c>
      <c r="T33" s="2467">
        <v>0</v>
      </c>
      <c r="U33" s="2468">
        <v>86</v>
      </c>
      <c r="V33" s="2468">
        <v>132</v>
      </c>
      <c r="W33" s="2468">
        <v>61</v>
      </c>
      <c r="X33" s="2469">
        <v>52</v>
      </c>
      <c r="Y33" s="2249">
        <v>331</v>
      </c>
      <c r="Z33" s="2469">
        <v>0</v>
      </c>
      <c r="AA33" s="2470">
        <v>331</v>
      </c>
      <c r="AB33" s="2471"/>
      <c r="AC33" s="2472"/>
      <c r="AD33" s="2472"/>
      <c r="AE33" s="2472"/>
      <c r="AF33" s="2473"/>
      <c r="AG33" s="2474"/>
      <c r="AH33" s="2475"/>
      <c r="AI33" s="2476"/>
      <c r="AJ33" s="2471"/>
      <c r="AK33" s="2472"/>
      <c r="AL33" s="2472"/>
      <c r="AM33" s="2472"/>
      <c r="AN33" s="2473"/>
      <c r="AO33" s="2474"/>
      <c r="AP33" s="2475"/>
      <c r="AQ33" s="2476"/>
      <c r="AR33" s="2245"/>
      <c r="AS33" s="1640"/>
      <c r="AT33" s="1640"/>
      <c r="AU33" s="1640"/>
      <c r="AV33" s="1641"/>
      <c r="AW33" s="2474"/>
      <c r="AX33" s="2477"/>
      <c r="AY33" s="2476"/>
      <c r="AZ33" s="2245"/>
      <c r="BA33" s="1640"/>
      <c r="BB33" s="1640"/>
      <c r="BC33" s="1640"/>
      <c r="BD33" s="1641"/>
      <c r="BE33" s="2478"/>
      <c r="BF33" s="2477"/>
      <c r="BG33" s="2479"/>
      <c r="BH33" s="2245"/>
      <c r="BI33" s="1640"/>
      <c r="BJ33" s="1640"/>
      <c r="BK33" s="1640"/>
      <c r="BL33" s="1641"/>
      <c r="BM33" s="2480"/>
      <c r="BN33" s="2481"/>
      <c r="BO33" s="2482"/>
      <c r="BP33" s="434"/>
      <c r="BQ33" s="434"/>
    </row>
    <row r="34" spans="1:69" s="6" customFormat="1" x14ac:dyDescent="0.35">
      <c r="A34" s="3821"/>
      <c r="B34" s="3804" t="s">
        <v>1405</v>
      </c>
      <c r="C34" s="835" t="s">
        <v>1406</v>
      </c>
      <c r="D34" s="1874">
        <v>0</v>
      </c>
      <c r="E34" s="1862">
        <v>55.25</v>
      </c>
      <c r="F34" s="1862">
        <v>97.916666666666671</v>
      </c>
      <c r="G34" s="1862">
        <v>27.75</v>
      </c>
      <c r="H34" s="1863">
        <v>24.666666666666668</v>
      </c>
      <c r="I34" s="1864">
        <v>205.58333333333334</v>
      </c>
      <c r="J34" s="348">
        <v>20</v>
      </c>
      <c r="K34" s="265">
        <v>225.58333333333334</v>
      </c>
      <c r="L34" s="1874">
        <v>0</v>
      </c>
      <c r="M34" s="1862">
        <v>87.333333333333329</v>
      </c>
      <c r="N34" s="1862">
        <v>90</v>
      </c>
      <c r="O34" s="1862">
        <v>39.333333333333336</v>
      </c>
      <c r="P34" s="1863">
        <v>32.166666666666664</v>
      </c>
      <c r="Q34" s="1864">
        <v>248.83333333333331</v>
      </c>
      <c r="R34" s="348">
        <v>38</v>
      </c>
      <c r="S34" s="265">
        <v>286.83333333333331</v>
      </c>
      <c r="T34" s="1178">
        <v>0</v>
      </c>
      <c r="U34" s="1179">
        <v>40</v>
      </c>
      <c r="V34" s="1179">
        <v>60</v>
      </c>
      <c r="W34" s="1179">
        <v>29</v>
      </c>
      <c r="X34" s="348">
        <v>11</v>
      </c>
      <c r="Y34" s="1171">
        <v>140</v>
      </c>
      <c r="Z34" s="1172">
        <v>0</v>
      </c>
      <c r="AA34" s="9">
        <v>140</v>
      </c>
      <c r="AB34" s="813"/>
      <c r="AC34" s="814"/>
      <c r="AD34" s="814"/>
      <c r="AE34" s="814"/>
      <c r="AF34" s="815"/>
      <c r="AG34" s="816"/>
      <c r="AH34" s="817"/>
      <c r="AI34" s="818"/>
      <c r="AJ34" s="813"/>
      <c r="AK34" s="814"/>
      <c r="AL34" s="814"/>
      <c r="AM34" s="814"/>
      <c r="AN34" s="815"/>
      <c r="AO34" s="816"/>
      <c r="AP34" s="817"/>
      <c r="AQ34" s="818"/>
      <c r="AR34" s="304"/>
      <c r="AS34" s="305"/>
      <c r="AT34" s="305"/>
      <c r="AU34" s="305"/>
      <c r="AV34" s="812"/>
      <c r="AW34" s="816"/>
      <c r="AX34" s="338"/>
      <c r="AY34" s="818"/>
      <c r="AZ34" s="304"/>
      <c r="BA34" s="305"/>
      <c r="BB34" s="305"/>
      <c r="BC34" s="305"/>
      <c r="BD34" s="812"/>
      <c r="BE34" s="819"/>
      <c r="BF34" s="338"/>
      <c r="BG34" s="820"/>
      <c r="BH34" s="304"/>
      <c r="BI34" s="305"/>
      <c r="BJ34" s="305"/>
      <c r="BK34" s="305"/>
      <c r="BL34" s="812"/>
      <c r="BM34" s="821"/>
      <c r="BN34" s="822"/>
      <c r="BO34" s="823"/>
      <c r="BP34" s="434"/>
      <c r="BQ34" s="434"/>
    </row>
    <row r="35" spans="1:69" s="6" customFormat="1" x14ac:dyDescent="0.35">
      <c r="A35" s="3821"/>
      <c r="B35" s="3804"/>
      <c r="C35" s="824" t="s">
        <v>1408</v>
      </c>
      <c r="D35" s="1875">
        <v>0</v>
      </c>
      <c r="E35" s="1876">
        <v>113</v>
      </c>
      <c r="F35" s="1876">
        <v>172</v>
      </c>
      <c r="G35" s="1876">
        <v>6</v>
      </c>
      <c r="H35" s="1877">
        <v>46</v>
      </c>
      <c r="I35" s="1878">
        <v>337</v>
      </c>
      <c r="J35" s="1879">
        <v>32</v>
      </c>
      <c r="K35" s="1880">
        <v>369</v>
      </c>
      <c r="L35" s="1875">
        <v>0</v>
      </c>
      <c r="M35" s="1876">
        <v>65</v>
      </c>
      <c r="N35" s="1876">
        <v>80</v>
      </c>
      <c r="O35" s="1876">
        <v>51</v>
      </c>
      <c r="P35" s="1877">
        <v>43</v>
      </c>
      <c r="Q35" s="1878">
        <v>239</v>
      </c>
      <c r="R35" s="1879">
        <v>29</v>
      </c>
      <c r="S35" s="1880">
        <v>268</v>
      </c>
      <c r="T35" s="1180">
        <v>0</v>
      </c>
      <c r="U35" s="1181">
        <v>75</v>
      </c>
      <c r="V35" s="1181">
        <v>105</v>
      </c>
      <c r="W35" s="1181">
        <v>43</v>
      </c>
      <c r="X35" s="1174">
        <v>22</v>
      </c>
      <c r="Y35" s="1173">
        <v>245</v>
      </c>
      <c r="Z35" s="1174">
        <v>0</v>
      </c>
      <c r="AA35" s="1406">
        <v>245</v>
      </c>
      <c r="AB35" s="960"/>
      <c r="AC35" s="961"/>
      <c r="AD35" s="961"/>
      <c r="AE35" s="961"/>
      <c r="AF35" s="962"/>
      <c r="AG35" s="963"/>
      <c r="AH35" s="964"/>
      <c r="AI35" s="965"/>
      <c r="AJ35" s="960"/>
      <c r="AK35" s="961"/>
      <c r="AL35" s="961"/>
      <c r="AM35" s="961"/>
      <c r="AN35" s="962"/>
      <c r="AO35" s="963"/>
      <c r="AP35" s="964"/>
      <c r="AQ35" s="965"/>
      <c r="AR35" s="947"/>
      <c r="AS35" s="948"/>
      <c r="AT35" s="948"/>
      <c r="AU35" s="948"/>
      <c r="AV35" s="966"/>
      <c r="AW35" s="963"/>
      <c r="AX35" s="967"/>
      <c r="AY35" s="965"/>
      <c r="AZ35" s="947"/>
      <c r="BA35" s="948"/>
      <c r="BB35" s="948"/>
      <c r="BC35" s="948"/>
      <c r="BD35" s="966"/>
      <c r="BE35" s="968"/>
      <c r="BF35" s="967"/>
      <c r="BG35" s="969"/>
      <c r="BH35" s="947"/>
      <c r="BI35" s="948"/>
      <c r="BJ35" s="948"/>
      <c r="BK35" s="948"/>
      <c r="BL35" s="966"/>
      <c r="BM35" s="970"/>
      <c r="BN35" s="971"/>
      <c r="BO35" s="972"/>
      <c r="BP35" s="434"/>
      <c r="BQ35" s="434"/>
    </row>
    <row r="36" spans="1:69" s="6" customFormat="1" x14ac:dyDescent="0.35">
      <c r="A36" s="3821"/>
      <c r="B36" s="3804" t="s">
        <v>1421</v>
      </c>
      <c r="C36" s="835" t="s">
        <v>1411</v>
      </c>
      <c r="D36" s="1874">
        <v>2</v>
      </c>
      <c r="E36" s="1862">
        <v>22.75</v>
      </c>
      <c r="F36" s="1862">
        <v>18.5</v>
      </c>
      <c r="G36" s="1862">
        <v>9.8333333333333339</v>
      </c>
      <c r="H36" s="1863">
        <v>33.666666666666664</v>
      </c>
      <c r="I36" s="1864">
        <v>86.75</v>
      </c>
      <c r="J36" s="348">
        <v>26</v>
      </c>
      <c r="K36" s="265">
        <v>112.75</v>
      </c>
      <c r="L36" s="1874">
        <v>2</v>
      </c>
      <c r="M36" s="1862">
        <v>41.5</v>
      </c>
      <c r="N36" s="1862">
        <v>38.833333333333336</v>
      </c>
      <c r="O36" s="1862">
        <v>12.75</v>
      </c>
      <c r="P36" s="1863">
        <v>42.083333333333336</v>
      </c>
      <c r="Q36" s="1864">
        <v>137.16666666666669</v>
      </c>
      <c r="R36" s="348">
        <v>52</v>
      </c>
      <c r="S36" s="265">
        <v>189.16666666666669</v>
      </c>
      <c r="T36" s="1178">
        <v>0</v>
      </c>
      <c r="U36" s="1179">
        <v>13</v>
      </c>
      <c r="V36" s="1179">
        <v>11</v>
      </c>
      <c r="W36" s="1179">
        <v>18</v>
      </c>
      <c r="X36" s="348">
        <v>17</v>
      </c>
      <c r="Y36" s="1171">
        <v>59</v>
      </c>
      <c r="Z36" s="1172">
        <v>0</v>
      </c>
      <c r="AA36" s="9">
        <v>59</v>
      </c>
      <c r="AB36" s="813"/>
      <c r="AC36" s="814"/>
      <c r="AD36" s="814"/>
      <c r="AE36" s="814"/>
      <c r="AF36" s="815"/>
      <c r="AG36" s="816"/>
      <c r="AH36" s="817"/>
      <c r="AI36" s="818"/>
      <c r="AJ36" s="813"/>
      <c r="AK36" s="814"/>
      <c r="AL36" s="814"/>
      <c r="AM36" s="814"/>
      <c r="AN36" s="815"/>
      <c r="AO36" s="816"/>
      <c r="AP36" s="817"/>
      <c r="AQ36" s="818"/>
      <c r="AR36" s="304"/>
      <c r="AS36" s="305"/>
      <c r="AT36" s="305"/>
      <c r="AU36" s="305"/>
      <c r="AV36" s="812"/>
      <c r="AW36" s="816"/>
      <c r="AX36" s="338"/>
      <c r="AY36" s="818"/>
      <c r="AZ36" s="304"/>
      <c r="BA36" s="305"/>
      <c r="BB36" s="305"/>
      <c r="BC36" s="305"/>
      <c r="BD36" s="812"/>
      <c r="BE36" s="819"/>
      <c r="BF36" s="338"/>
      <c r="BG36" s="820"/>
      <c r="BH36" s="304"/>
      <c r="BI36" s="305"/>
      <c r="BJ36" s="305"/>
      <c r="BK36" s="305"/>
      <c r="BL36" s="812"/>
      <c r="BM36" s="821"/>
      <c r="BN36" s="822"/>
      <c r="BO36" s="823"/>
      <c r="BP36" s="434"/>
      <c r="BQ36" s="434"/>
    </row>
    <row r="37" spans="1:69" s="6" customFormat="1" x14ac:dyDescent="0.35">
      <c r="A37" s="3821"/>
      <c r="B37" s="3804"/>
      <c r="C37" s="803" t="s">
        <v>1413</v>
      </c>
      <c r="D37" s="1874">
        <v>2</v>
      </c>
      <c r="E37" s="1862">
        <v>18</v>
      </c>
      <c r="F37" s="1862">
        <v>31</v>
      </c>
      <c r="G37" s="1862">
        <v>7</v>
      </c>
      <c r="H37" s="1863">
        <v>35</v>
      </c>
      <c r="I37" s="1864">
        <v>93</v>
      </c>
      <c r="J37" s="348">
        <v>28</v>
      </c>
      <c r="K37" s="265">
        <v>121</v>
      </c>
      <c r="L37" s="1874">
        <v>2</v>
      </c>
      <c r="M37" s="1862">
        <v>46</v>
      </c>
      <c r="N37" s="1862">
        <v>34</v>
      </c>
      <c r="O37" s="1862">
        <v>13</v>
      </c>
      <c r="P37" s="1863">
        <v>62</v>
      </c>
      <c r="Q37" s="1864">
        <v>157</v>
      </c>
      <c r="R37" s="348">
        <v>41</v>
      </c>
      <c r="S37" s="265">
        <v>198</v>
      </c>
      <c r="T37" s="1178">
        <v>0</v>
      </c>
      <c r="U37" s="1182">
        <v>11</v>
      </c>
      <c r="V37" s="1182">
        <v>27</v>
      </c>
      <c r="W37" s="1182">
        <v>18</v>
      </c>
      <c r="X37" s="1172">
        <v>30</v>
      </c>
      <c r="Y37" s="1175">
        <v>86</v>
      </c>
      <c r="Z37" s="1172">
        <v>0</v>
      </c>
      <c r="AA37" s="9">
        <v>86</v>
      </c>
      <c r="AB37" s="813"/>
      <c r="AC37" s="814"/>
      <c r="AD37" s="814"/>
      <c r="AE37" s="814"/>
      <c r="AF37" s="815"/>
      <c r="AG37" s="816"/>
      <c r="AH37" s="817"/>
      <c r="AI37" s="818"/>
      <c r="AJ37" s="813"/>
      <c r="AK37" s="814"/>
      <c r="AL37" s="814"/>
      <c r="AM37" s="814"/>
      <c r="AN37" s="815"/>
      <c r="AO37" s="816"/>
      <c r="AP37" s="817"/>
      <c r="AQ37" s="818"/>
      <c r="AR37" s="304"/>
      <c r="AS37" s="305"/>
      <c r="AT37" s="305"/>
      <c r="AU37" s="305"/>
      <c r="AV37" s="812"/>
      <c r="AW37" s="816"/>
      <c r="AX37" s="338"/>
      <c r="AY37" s="818"/>
      <c r="AZ37" s="304"/>
      <c r="BA37" s="305"/>
      <c r="BB37" s="305"/>
      <c r="BC37" s="305"/>
      <c r="BD37" s="812"/>
      <c r="BE37" s="819"/>
      <c r="BF37" s="338"/>
      <c r="BG37" s="820"/>
      <c r="BH37" s="304"/>
      <c r="BI37" s="305"/>
      <c r="BJ37" s="305"/>
      <c r="BK37" s="305"/>
      <c r="BL37" s="812"/>
      <c r="BM37" s="821"/>
      <c r="BN37" s="822"/>
      <c r="BO37" s="823"/>
      <c r="BP37" s="434"/>
      <c r="BQ37" s="434"/>
    </row>
    <row r="38" spans="1:69" ht="20.149999999999999" customHeight="1" x14ac:dyDescent="0.35">
      <c r="A38" s="3757" t="s">
        <v>1422</v>
      </c>
      <c r="B38" s="3757"/>
      <c r="C38" s="3757"/>
      <c r="D38" s="872"/>
      <c r="E38" s="873"/>
      <c r="F38" s="873"/>
      <c r="G38" s="873"/>
      <c r="H38" s="874"/>
      <c r="I38" s="875"/>
      <c r="J38" s="865"/>
      <c r="K38" s="1045"/>
      <c r="L38" s="872"/>
      <c r="M38" s="873"/>
      <c r="N38" s="873"/>
      <c r="O38" s="873"/>
      <c r="P38" s="874"/>
      <c r="Q38" s="875"/>
      <c r="R38" s="865"/>
      <c r="S38" s="1045"/>
      <c r="T38" s="872"/>
      <c r="U38" s="873"/>
      <c r="V38" s="873"/>
      <c r="W38" s="873"/>
      <c r="X38" s="874"/>
      <c r="Y38" s="875"/>
      <c r="Z38" s="865"/>
      <c r="AA38" s="1045"/>
      <c r="AB38" s="863"/>
      <c r="AC38" s="864"/>
      <c r="AD38" s="873"/>
      <c r="AE38" s="864"/>
      <c r="AF38" s="874"/>
      <c r="AG38" s="1046"/>
      <c r="AH38" s="865"/>
      <c r="AI38" s="1047"/>
      <c r="AJ38" s="863"/>
      <c r="AK38" s="864"/>
      <c r="AL38" s="873"/>
      <c r="AM38" s="864"/>
      <c r="AN38" s="1048"/>
      <c r="AO38" s="1049"/>
      <c r="AP38" s="1048"/>
      <c r="AQ38" s="1050"/>
      <c r="AR38" s="1051"/>
      <c r="AS38" s="1052"/>
      <c r="AT38" s="1052"/>
      <c r="AU38" s="1052"/>
      <c r="AV38" s="1048"/>
      <c r="AW38" s="1049"/>
      <c r="AX38" s="1048"/>
      <c r="AY38" s="1050"/>
      <c r="AZ38" s="1051"/>
      <c r="BA38" s="1052"/>
      <c r="BB38" s="1052"/>
      <c r="BC38" s="1052"/>
      <c r="BD38" s="1048"/>
      <c r="BE38" s="1049"/>
      <c r="BF38" s="1048"/>
      <c r="BG38" s="1050"/>
      <c r="BH38" s="1053"/>
      <c r="BI38" s="1052"/>
      <c r="BJ38" s="1052"/>
      <c r="BK38" s="1052"/>
      <c r="BL38" s="1048"/>
      <c r="BM38" s="1049"/>
      <c r="BN38" s="1048"/>
      <c r="BO38" s="1054"/>
    </row>
    <row r="39" spans="1:69" ht="15.65" customHeight="1" x14ac:dyDescent="0.35">
      <c r="A39" s="3800" t="s">
        <v>1423</v>
      </c>
      <c r="B39" s="5" t="s">
        <v>1424</v>
      </c>
      <c r="C39" s="36" t="s">
        <v>1425</v>
      </c>
      <c r="D39" s="321">
        <v>3.1755542240862793E-2</v>
      </c>
      <c r="E39" s="322">
        <v>9.1316710411198598E-2</v>
      </c>
      <c r="F39" s="322">
        <v>7.333110103193205E-2</v>
      </c>
      <c r="G39" s="322">
        <v>9.8075402056419722E-2</v>
      </c>
      <c r="H39" s="261">
        <v>0.10783687619742725</v>
      </c>
      <c r="I39" s="276">
        <v>8.018636292862874E-2</v>
      </c>
      <c r="J39" s="261">
        <v>0.23</v>
      </c>
      <c r="K39" s="253">
        <v>0.10126120562777247</v>
      </c>
      <c r="L39" s="321">
        <v>3.9259734702610183E-2</v>
      </c>
      <c r="M39" s="322">
        <v>0.12827846406620821</v>
      </c>
      <c r="N39" s="322">
        <v>7.8315789473684214E-2</v>
      </c>
      <c r="O39" s="322">
        <v>0.10775745562663304</v>
      </c>
      <c r="P39" s="261">
        <v>0.11546600423222007</v>
      </c>
      <c r="Q39" s="212">
        <v>9.3406593406593408E-2</v>
      </c>
      <c r="R39" s="261">
        <v>0.22850000000000001</v>
      </c>
      <c r="S39" s="253">
        <v>0.11629872187599027</v>
      </c>
      <c r="T39" s="321">
        <v>4.6889089269612265E-2</v>
      </c>
      <c r="U39" s="322">
        <v>0.11421558010251968</v>
      </c>
      <c r="V39" s="322">
        <v>6.7896506942825743E-2</v>
      </c>
      <c r="W39" s="322">
        <v>9.8888078745898653E-2</v>
      </c>
      <c r="X39" s="261">
        <v>9.0439978272677898E-2</v>
      </c>
      <c r="Y39" s="212">
        <v>8.2388716180443369E-2</v>
      </c>
      <c r="Z39" s="205">
        <v>0.23833333333333337</v>
      </c>
      <c r="AA39" s="818"/>
      <c r="AB39" s="813"/>
      <c r="AC39" s="814"/>
      <c r="AD39" s="814"/>
      <c r="AE39" s="814"/>
      <c r="AF39" s="817"/>
      <c r="AG39" s="816"/>
      <c r="AH39" s="817"/>
      <c r="AI39" s="818"/>
      <c r="AJ39" s="813"/>
      <c r="AK39" s="814"/>
      <c r="AL39" s="814"/>
      <c r="AM39" s="814"/>
      <c r="AN39" s="817"/>
      <c r="AO39" s="816"/>
      <c r="AP39" s="817"/>
      <c r="AQ39" s="818"/>
      <c r="AR39" s="304"/>
      <c r="AS39" s="305"/>
      <c r="AT39" s="305"/>
      <c r="AU39" s="305"/>
      <c r="AV39" s="306"/>
      <c r="AW39" s="816"/>
      <c r="AX39" s="338"/>
      <c r="AY39" s="818"/>
      <c r="AZ39" s="304"/>
      <c r="BA39" s="305"/>
      <c r="BB39" s="305"/>
      <c r="BC39" s="305"/>
      <c r="BD39" s="306"/>
      <c r="BE39" s="819"/>
      <c r="BF39" s="338"/>
      <c r="BG39" s="820"/>
      <c r="BH39" s="328"/>
      <c r="BI39" s="305"/>
      <c r="BJ39" s="305"/>
      <c r="BK39" s="305"/>
      <c r="BL39" s="306"/>
      <c r="BM39" s="821"/>
      <c r="BN39" s="822"/>
      <c r="BO39" s="823"/>
    </row>
    <row r="40" spans="1:69" x14ac:dyDescent="0.35">
      <c r="A40" s="3800"/>
      <c r="B40" s="6" t="s">
        <v>1418</v>
      </c>
      <c r="C40" s="2675" t="s">
        <v>1426</v>
      </c>
      <c r="D40" s="321">
        <v>0.64465408805031443</v>
      </c>
      <c r="E40" s="322">
        <v>0.65988023952095809</v>
      </c>
      <c r="F40" s="322">
        <v>0.76753839767538401</v>
      </c>
      <c r="G40" s="322">
        <v>0.61827956989247312</v>
      </c>
      <c r="H40" s="261">
        <v>0.54314720812182737</v>
      </c>
      <c r="I40" s="276">
        <v>0.67035100821508598</v>
      </c>
      <c r="J40" s="261">
        <v>0.41</v>
      </c>
      <c r="K40" s="253">
        <v>0.58716371368400511</v>
      </c>
      <c r="L40" s="2770"/>
      <c r="M40" s="814"/>
      <c r="N40" s="814"/>
      <c r="O40" s="814"/>
      <c r="P40" s="817"/>
      <c r="Q40" s="816"/>
      <c r="R40" s="817"/>
      <c r="S40" s="818"/>
      <c r="T40" s="813"/>
      <c r="U40" s="814"/>
      <c r="V40" s="814"/>
      <c r="W40" s="814"/>
      <c r="X40" s="817"/>
      <c r="Y40" s="816"/>
      <c r="Z40" s="817"/>
      <c r="AA40" s="818"/>
      <c r="AB40" s="813"/>
      <c r="AC40" s="814"/>
      <c r="AD40" s="814"/>
      <c r="AE40" s="814"/>
      <c r="AF40" s="817"/>
      <c r="AG40" s="816"/>
      <c r="AH40" s="817"/>
      <c r="AI40" s="818"/>
      <c r="AJ40" s="813"/>
      <c r="AK40" s="814"/>
      <c r="AL40" s="814"/>
      <c r="AM40" s="814"/>
      <c r="AN40" s="817"/>
      <c r="AO40" s="816"/>
      <c r="AP40" s="817"/>
      <c r="AQ40" s="818"/>
      <c r="AR40" s="304"/>
      <c r="AS40" s="305"/>
      <c r="AT40" s="305"/>
      <c r="AU40" s="305"/>
      <c r="AV40" s="306"/>
      <c r="AW40" s="816"/>
      <c r="AX40" s="338"/>
      <c r="AY40" s="818"/>
      <c r="AZ40" s="304"/>
      <c r="BA40" s="305"/>
      <c r="BB40" s="305"/>
      <c r="BC40" s="305"/>
      <c r="BD40" s="306"/>
      <c r="BE40" s="819"/>
      <c r="BF40" s="338"/>
      <c r="BG40" s="820"/>
      <c r="BH40" s="328"/>
      <c r="BI40" s="305"/>
      <c r="BJ40" s="305"/>
      <c r="BK40" s="305"/>
      <c r="BL40" s="306"/>
      <c r="BM40" s="821"/>
      <c r="BN40" s="822"/>
      <c r="BO40" s="823"/>
    </row>
    <row r="41" spans="1:69" x14ac:dyDescent="0.35">
      <c r="A41" s="3800"/>
      <c r="B41" s="2460" t="s">
        <v>1421</v>
      </c>
      <c r="C41" s="2678" t="s">
        <v>1427</v>
      </c>
      <c r="D41" s="2272">
        <v>0.35534591194968551</v>
      </c>
      <c r="E41" s="2273">
        <v>0.34011976047904197</v>
      </c>
      <c r="F41" s="2273">
        <v>0.23246160232461602</v>
      </c>
      <c r="G41" s="2273">
        <v>0.38172043010752688</v>
      </c>
      <c r="H41" s="2274">
        <v>0.45685279187817257</v>
      </c>
      <c r="I41" s="2275">
        <v>0.32964899178491414</v>
      </c>
      <c r="J41" s="2274">
        <v>0.59</v>
      </c>
      <c r="K41" s="2277">
        <v>0.41283628631599489</v>
      </c>
      <c r="L41" s="2496"/>
      <c r="M41" s="2497"/>
      <c r="N41" s="2497"/>
      <c r="O41" s="2497"/>
      <c r="P41" s="2500"/>
      <c r="Q41" s="2499"/>
      <c r="R41" s="2500"/>
      <c r="S41" s="2501"/>
      <c r="T41" s="2496"/>
      <c r="U41" s="2497"/>
      <c r="V41" s="2497"/>
      <c r="W41" s="2497"/>
      <c r="X41" s="2500"/>
      <c r="Y41" s="2499"/>
      <c r="Z41" s="2500"/>
      <c r="AA41" s="2501"/>
      <c r="AB41" s="2496"/>
      <c r="AC41" s="2497"/>
      <c r="AD41" s="2497"/>
      <c r="AE41" s="2497"/>
      <c r="AF41" s="2500"/>
      <c r="AG41" s="2499"/>
      <c r="AH41" s="2500"/>
      <c r="AI41" s="2501"/>
      <c r="AJ41" s="2496"/>
      <c r="AK41" s="2497"/>
      <c r="AL41" s="2497"/>
      <c r="AM41" s="2497"/>
      <c r="AN41" s="2500"/>
      <c r="AO41" s="2499"/>
      <c r="AP41" s="2500"/>
      <c r="AQ41" s="2501"/>
      <c r="AR41" s="2502"/>
      <c r="AS41" s="2503"/>
      <c r="AT41" s="2503"/>
      <c r="AU41" s="2503"/>
      <c r="AV41" s="2504"/>
      <c r="AW41" s="2499"/>
      <c r="AX41" s="2535"/>
      <c r="AY41" s="2501"/>
      <c r="AZ41" s="2502"/>
      <c r="BA41" s="2503"/>
      <c r="BB41" s="2503"/>
      <c r="BC41" s="2503"/>
      <c r="BD41" s="2504"/>
      <c r="BE41" s="2536"/>
      <c r="BF41" s="2535"/>
      <c r="BG41" s="2537"/>
      <c r="BH41" s="2506"/>
      <c r="BI41" s="2503"/>
      <c r="BJ41" s="2503"/>
      <c r="BK41" s="2503"/>
      <c r="BL41" s="2504"/>
      <c r="BM41" s="2538"/>
      <c r="BN41" s="2539"/>
      <c r="BO41" s="2540"/>
    </row>
    <row r="42" spans="1:69" ht="15.65" customHeight="1" x14ac:dyDescent="0.35">
      <c r="A42" s="3800"/>
      <c r="B42" s="2459" t="s">
        <v>1428</v>
      </c>
      <c r="C42" s="2672" t="s">
        <v>1425</v>
      </c>
      <c r="D42" s="2541">
        <v>0.61923307369682445</v>
      </c>
      <c r="E42" s="2542">
        <v>0.66404199475065617</v>
      </c>
      <c r="F42" s="2542">
        <v>0.65489635018720882</v>
      </c>
      <c r="G42" s="2542">
        <v>0.6649090429738993</v>
      </c>
      <c r="H42" s="2543">
        <v>0.56199251893075453</v>
      </c>
      <c r="I42" s="2945">
        <v>0.64179032972824068</v>
      </c>
      <c r="J42" s="2543">
        <v>0.59</v>
      </c>
      <c r="K42" s="253">
        <v>0.63450479101697177</v>
      </c>
      <c r="L42" s="2541">
        <v>0.64783910997004712</v>
      </c>
      <c r="M42" s="2542">
        <v>0.64218341142822366</v>
      </c>
      <c r="N42" s="2542">
        <v>0.67300404858299601</v>
      </c>
      <c r="O42" s="2542">
        <v>0.68447607892602946</v>
      </c>
      <c r="P42" s="2543">
        <v>0.5698776336369491</v>
      </c>
      <c r="Q42" s="2544">
        <v>0.65093355718355728</v>
      </c>
      <c r="R42" s="2543">
        <v>0.58640000000000003</v>
      </c>
      <c r="S42" s="2545">
        <v>0.64000211260166906</v>
      </c>
      <c r="T42" s="2541">
        <v>0.61818884451887168</v>
      </c>
      <c r="U42" s="2542">
        <v>0.6380044762111039</v>
      </c>
      <c r="V42" s="2542">
        <v>0.69837834237954111</v>
      </c>
      <c r="W42" s="2542">
        <v>0.69604447685016402</v>
      </c>
      <c r="X42" s="2543">
        <v>0.58718087995654533</v>
      </c>
      <c r="Y42" s="2544">
        <v>0.66155328998275931</v>
      </c>
      <c r="Z42" s="2546">
        <v>0.58083333333333331</v>
      </c>
      <c r="AA42" s="2547"/>
      <c r="AB42" s="2548"/>
      <c r="AC42" s="2549"/>
      <c r="AD42" s="2549"/>
      <c r="AE42" s="2549"/>
      <c r="AF42" s="2550"/>
      <c r="AG42" s="2551"/>
      <c r="AH42" s="2550"/>
      <c r="AI42" s="2547"/>
      <c r="AJ42" s="2548"/>
      <c r="AK42" s="2549"/>
      <c r="AL42" s="2549"/>
      <c r="AM42" s="2549"/>
      <c r="AN42" s="2550"/>
      <c r="AO42" s="2551"/>
      <c r="AP42" s="2550"/>
      <c r="AQ42" s="2547"/>
      <c r="AR42" s="2552"/>
      <c r="AS42" s="2553"/>
      <c r="AT42" s="2553"/>
      <c r="AU42" s="2553"/>
      <c r="AV42" s="2554"/>
      <c r="AW42" s="2551"/>
      <c r="AX42" s="2555"/>
      <c r="AY42" s="2547"/>
      <c r="AZ42" s="2552"/>
      <c r="BA42" s="2553"/>
      <c r="BB42" s="2553"/>
      <c r="BC42" s="2553"/>
      <c r="BD42" s="2554"/>
      <c r="BE42" s="2556"/>
      <c r="BF42" s="2555"/>
      <c r="BG42" s="2557"/>
      <c r="BH42" s="2558"/>
      <c r="BI42" s="2553"/>
      <c r="BJ42" s="2553"/>
      <c r="BK42" s="2553"/>
      <c r="BL42" s="2554"/>
      <c r="BM42" s="2559"/>
      <c r="BN42" s="2560"/>
      <c r="BO42" s="2561"/>
    </row>
    <row r="43" spans="1:69" x14ac:dyDescent="0.35">
      <c r="A43" s="3800"/>
      <c r="B43" s="6" t="s">
        <v>1418</v>
      </c>
      <c r="C43" s="2675" t="s">
        <v>1426</v>
      </c>
      <c r="D43" s="321">
        <v>0.44492823738106757</v>
      </c>
      <c r="E43" s="322">
        <v>0.3257575757575758</v>
      </c>
      <c r="F43" s="322">
        <v>0.30398810077159061</v>
      </c>
      <c r="G43" s="322">
        <v>0.24477927570711078</v>
      </c>
      <c r="H43" s="261">
        <v>0.2180194805194805</v>
      </c>
      <c r="I43" s="276">
        <v>0.30698889614630959</v>
      </c>
      <c r="J43" s="261">
        <v>0.25</v>
      </c>
      <c r="K43" s="253">
        <v>0.29953436480520723</v>
      </c>
      <c r="L43" s="813"/>
      <c r="M43" s="814"/>
      <c r="N43" s="814"/>
      <c r="O43" s="814"/>
      <c r="P43" s="817"/>
      <c r="Q43" s="816"/>
      <c r="R43" s="817"/>
      <c r="S43" s="818"/>
      <c r="T43" s="813"/>
      <c r="U43" s="814"/>
      <c r="V43" s="814"/>
      <c r="W43" s="814"/>
      <c r="X43" s="817"/>
      <c r="Y43" s="816"/>
      <c r="Z43" s="817"/>
      <c r="AA43" s="818"/>
      <c r="AB43" s="813"/>
      <c r="AC43" s="814"/>
      <c r="AD43" s="814"/>
      <c r="AE43" s="814"/>
      <c r="AF43" s="817"/>
      <c r="AG43" s="816"/>
      <c r="AH43" s="817"/>
      <c r="AI43" s="818"/>
      <c r="AJ43" s="813"/>
      <c r="AK43" s="814"/>
      <c r="AL43" s="814"/>
      <c r="AM43" s="814"/>
      <c r="AN43" s="817"/>
      <c r="AO43" s="816"/>
      <c r="AP43" s="817"/>
      <c r="AQ43" s="818"/>
      <c r="AR43" s="304"/>
      <c r="AS43" s="305"/>
      <c r="AT43" s="305"/>
      <c r="AU43" s="305"/>
      <c r="AV43" s="306"/>
      <c r="AW43" s="816"/>
      <c r="AX43" s="338"/>
      <c r="AY43" s="818"/>
      <c r="AZ43" s="304"/>
      <c r="BA43" s="305"/>
      <c r="BB43" s="305"/>
      <c r="BC43" s="305"/>
      <c r="BD43" s="306"/>
      <c r="BE43" s="819"/>
      <c r="BF43" s="338"/>
      <c r="BG43" s="820"/>
      <c r="BH43" s="328"/>
      <c r="BI43" s="305"/>
      <c r="BJ43" s="305"/>
      <c r="BK43" s="305"/>
      <c r="BL43" s="306"/>
      <c r="BM43" s="821"/>
      <c r="BN43" s="822"/>
      <c r="BO43" s="823"/>
    </row>
    <row r="44" spans="1:69" x14ac:dyDescent="0.35">
      <c r="A44" s="3800"/>
      <c r="B44" s="2460" t="s">
        <v>1421</v>
      </c>
      <c r="C44" s="2678" t="s">
        <v>1427</v>
      </c>
      <c r="D44" s="2272">
        <v>0.55507176261893243</v>
      </c>
      <c r="E44" s="2273">
        <v>0.67424242424242431</v>
      </c>
      <c r="F44" s="2273">
        <v>0.69601189922840945</v>
      </c>
      <c r="G44" s="2273">
        <v>0.75522072429288922</v>
      </c>
      <c r="H44" s="2274">
        <v>0.7819805194805195</v>
      </c>
      <c r="I44" s="2275">
        <v>0.69301110385369036</v>
      </c>
      <c r="J44" s="2274">
        <v>0.75</v>
      </c>
      <c r="K44" s="2277">
        <v>0.70046563519479277</v>
      </c>
      <c r="L44" s="2496"/>
      <c r="M44" s="2497"/>
      <c r="N44" s="2497"/>
      <c r="O44" s="2497"/>
      <c r="P44" s="2500"/>
      <c r="Q44" s="2499"/>
      <c r="R44" s="2500"/>
      <c r="S44" s="2501"/>
      <c r="T44" s="2496"/>
      <c r="U44" s="2497"/>
      <c r="V44" s="2497"/>
      <c r="W44" s="2497"/>
      <c r="X44" s="2500"/>
      <c r="Y44" s="2499"/>
      <c r="Z44" s="2500"/>
      <c r="AA44" s="2501"/>
      <c r="AB44" s="2496"/>
      <c r="AC44" s="2497"/>
      <c r="AD44" s="2497"/>
      <c r="AE44" s="2497"/>
      <c r="AF44" s="2500"/>
      <c r="AG44" s="2499"/>
      <c r="AH44" s="2500"/>
      <c r="AI44" s="2501"/>
      <c r="AJ44" s="2496"/>
      <c r="AK44" s="2497"/>
      <c r="AL44" s="2497"/>
      <c r="AM44" s="2497"/>
      <c r="AN44" s="2500"/>
      <c r="AO44" s="2499"/>
      <c r="AP44" s="2500"/>
      <c r="AQ44" s="2501"/>
      <c r="AR44" s="2502"/>
      <c r="AS44" s="2503"/>
      <c r="AT44" s="2503"/>
      <c r="AU44" s="2503"/>
      <c r="AV44" s="2504"/>
      <c r="AW44" s="2499"/>
      <c r="AX44" s="2535"/>
      <c r="AY44" s="2501"/>
      <c r="AZ44" s="2502"/>
      <c r="BA44" s="2503"/>
      <c r="BB44" s="2503"/>
      <c r="BC44" s="2503"/>
      <c r="BD44" s="2504"/>
      <c r="BE44" s="2536"/>
      <c r="BF44" s="2535"/>
      <c r="BG44" s="2537"/>
      <c r="BH44" s="2506"/>
      <c r="BI44" s="2503"/>
      <c r="BJ44" s="2503"/>
      <c r="BK44" s="2503"/>
      <c r="BL44" s="2504"/>
      <c r="BM44" s="2538"/>
      <c r="BN44" s="2539"/>
      <c r="BO44" s="2540"/>
    </row>
    <row r="45" spans="1:69" ht="15.65" customHeight="1" x14ac:dyDescent="0.35">
      <c r="A45" s="3800"/>
      <c r="B45" s="6" t="s">
        <v>1429</v>
      </c>
      <c r="C45" s="36" t="s">
        <v>1425</v>
      </c>
      <c r="D45" s="321">
        <v>0.34901138406231275</v>
      </c>
      <c r="E45" s="322">
        <v>0.24464129483814523</v>
      </c>
      <c r="F45" s="322">
        <v>0.27177254878085899</v>
      </c>
      <c r="G45" s="322">
        <v>0.23701555496968099</v>
      </c>
      <c r="H45" s="261">
        <v>0.33017060487181826</v>
      </c>
      <c r="I45" s="276">
        <v>0.27802330734313058</v>
      </c>
      <c r="J45" s="261">
        <v>0.19</v>
      </c>
      <c r="K45" s="253">
        <v>0.26564074062638299</v>
      </c>
      <c r="L45" s="321">
        <v>0.31290115532734275</v>
      </c>
      <c r="M45" s="322">
        <v>0.22953812450556804</v>
      </c>
      <c r="N45" s="322">
        <v>0.24868016194331988</v>
      </c>
      <c r="O45" s="322">
        <v>0.20776646544733759</v>
      </c>
      <c r="P45" s="261">
        <v>0.31465636213083081</v>
      </c>
      <c r="Q45" s="212">
        <v>0.25565984940984937</v>
      </c>
      <c r="R45" s="261">
        <v>0.18509999999999999</v>
      </c>
      <c r="S45" s="253">
        <v>0.24369916552234075</v>
      </c>
      <c r="T45" s="321">
        <v>0.33492206621151616</v>
      </c>
      <c r="U45" s="322">
        <v>0.24777994368637643</v>
      </c>
      <c r="V45" s="322">
        <v>0.23372515067763308</v>
      </c>
      <c r="W45" s="322">
        <v>0.20506744440393729</v>
      </c>
      <c r="X45" s="261">
        <v>0.32237914177077676</v>
      </c>
      <c r="Y45" s="212">
        <v>0.25605799383679728</v>
      </c>
      <c r="Z45" s="205">
        <v>0.17833333333333332</v>
      </c>
      <c r="AA45" s="818"/>
      <c r="AB45" s="813"/>
      <c r="AC45" s="814"/>
      <c r="AD45" s="814"/>
      <c r="AE45" s="814"/>
      <c r="AF45" s="817"/>
      <c r="AG45" s="816"/>
      <c r="AH45" s="817"/>
      <c r="AI45" s="818"/>
      <c r="AJ45" s="813"/>
      <c r="AK45" s="814"/>
      <c r="AL45" s="814"/>
      <c r="AM45" s="814"/>
      <c r="AN45" s="817"/>
      <c r="AO45" s="816"/>
      <c r="AP45" s="817"/>
      <c r="AQ45" s="818"/>
      <c r="AR45" s="304"/>
      <c r="AS45" s="305"/>
      <c r="AT45" s="305"/>
      <c r="AU45" s="305"/>
      <c r="AV45" s="306"/>
      <c r="AW45" s="816"/>
      <c r="AX45" s="338"/>
      <c r="AY45" s="818"/>
      <c r="AZ45" s="304"/>
      <c r="BA45" s="305"/>
      <c r="BB45" s="305"/>
      <c r="BC45" s="305"/>
      <c r="BD45" s="306"/>
      <c r="BE45" s="819"/>
      <c r="BF45" s="338"/>
      <c r="BG45" s="820"/>
      <c r="BH45" s="328"/>
      <c r="BI45" s="305"/>
      <c r="BJ45" s="305"/>
      <c r="BK45" s="305"/>
      <c r="BL45" s="306"/>
      <c r="BM45" s="821"/>
      <c r="BN45" s="822"/>
      <c r="BO45" s="823"/>
    </row>
    <row r="46" spans="1:69" x14ac:dyDescent="0.35">
      <c r="A46" s="3800"/>
      <c r="B46" s="6" t="s">
        <v>1418</v>
      </c>
      <c r="C46" s="1895" t="s">
        <v>1426</v>
      </c>
      <c r="D46" s="321">
        <v>0.23490701001430617</v>
      </c>
      <c r="E46" s="322">
        <v>6.7724631202503355E-2</v>
      </c>
      <c r="F46" s="322">
        <v>8.8485663082437271E-2</v>
      </c>
      <c r="G46" s="322">
        <v>3.9673711531331105E-2</v>
      </c>
      <c r="H46" s="261">
        <v>4.1724233213594919E-2</v>
      </c>
      <c r="I46" s="276">
        <v>9.3568259165122986E-2</v>
      </c>
      <c r="J46" s="261">
        <v>0.06</v>
      </c>
      <c r="K46" s="253">
        <v>9.0190717367585799E-2</v>
      </c>
      <c r="L46" s="813"/>
      <c r="M46" s="814"/>
      <c r="N46" s="814"/>
      <c r="O46" s="814"/>
      <c r="P46" s="817"/>
      <c r="Q46" s="816"/>
      <c r="R46" s="817"/>
      <c r="S46" s="818"/>
      <c r="T46" s="813"/>
      <c r="U46" s="814"/>
      <c r="V46" s="814"/>
      <c r="W46" s="814"/>
      <c r="X46" s="817"/>
      <c r="Y46" s="816"/>
      <c r="Z46" s="817"/>
      <c r="AA46" s="818"/>
      <c r="AB46" s="813"/>
      <c r="AC46" s="814"/>
      <c r="AD46" s="814"/>
      <c r="AE46" s="814"/>
      <c r="AF46" s="817"/>
      <c r="AG46" s="816"/>
      <c r="AH46" s="817"/>
      <c r="AI46" s="818"/>
      <c r="AJ46" s="813"/>
      <c r="AK46" s="814"/>
      <c r="AL46" s="814"/>
      <c r="AM46" s="814"/>
      <c r="AN46" s="817"/>
      <c r="AO46" s="816"/>
      <c r="AP46" s="817"/>
      <c r="AQ46" s="818"/>
      <c r="AR46" s="304"/>
      <c r="AS46" s="305"/>
      <c r="AT46" s="305"/>
      <c r="AU46" s="305"/>
      <c r="AV46" s="306"/>
      <c r="AW46" s="816"/>
      <c r="AX46" s="338"/>
      <c r="AY46" s="818"/>
      <c r="AZ46" s="304"/>
      <c r="BA46" s="305"/>
      <c r="BB46" s="305"/>
      <c r="BC46" s="305"/>
      <c r="BD46" s="306"/>
      <c r="BE46" s="819"/>
      <c r="BF46" s="338"/>
      <c r="BG46" s="820"/>
      <c r="BH46" s="328"/>
      <c r="BI46" s="305"/>
      <c r="BJ46" s="305"/>
      <c r="BK46" s="305"/>
      <c r="BL46" s="306"/>
      <c r="BM46" s="821"/>
      <c r="BN46" s="822"/>
      <c r="BO46" s="823"/>
    </row>
    <row r="47" spans="1:69" x14ac:dyDescent="0.35">
      <c r="A47" s="3800"/>
      <c r="B47" s="5" t="s">
        <v>1421</v>
      </c>
      <c r="C47" s="36" t="s">
        <v>1427</v>
      </c>
      <c r="D47" s="321">
        <v>0.76509298998569386</v>
      </c>
      <c r="E47" s="322">
        <v>0.93227536879749662</v>
      </c>
      <c r="F47" s="322">
        <v>0.91151433691756267</v>
      </c>
      <c r="G47" s="322">
        <v>0.96032628846866896</v>
      </c>
      <c r="H47" s="261">
        <v>0.95827576678640514</v>
      </c>
      <c r="I47" s="276">
        <v>0.90643174083487699</v>
      </c>
      <c r="J47" s="261">
        <v>0.94</v>
      </c>
      <c r="K47" s="253">
        <v>0.90980928263241423</v>
      </c>
      <c r="L47" s="813"/>
      <c r="M47" s="814"/>
      <c r="N47" s="814"/>
      <c r="O47" s="814"/>
      <c r="P47" s="817"/>
      <c r="Q47" s="816"/>
      <c r="R47" s="817"/>
      <c r="S47" s="818"/>
      <c r="T47" s="813"/>
      <c r="U47" s="814"/>
      <c r="V47" s="814"/>
      <c r="W47" s="814"/>
      <c r="X47" s="817"/>
      <c r="Y47" s="816"/>
      <c r="Z47" s="817"/>
      <c r="AA47" s="818"/>
      <c r="AB47" s="813"/>
      <c r="AC47" s="814"/>
      <c r="AD47" s="814"/>
      <c r="AE47" s="814"/>
      <c r="AF47" s="817"/>
      <c r="AG47" s="816"/>
      <c r="AH47" s="817"/>
      <c r="AI47" s="818"/>
      <c r="AJ47" s="813"/>
      <c r="AK47" s="814"/>
      <c r="AL47" s="814"/>
      <c r="AM47" s="814"/>
      <c r="AN47" s="817"/>
      <c r="AO47" s="816"/>
      <c r="AP47" s="817"/>
      <c r="AQ47" s="818"/>
      <c r="AR47" s="304"/>
      <c r="AS47" s="305"/>
      <c r="AT47" s="305"/>
      <c r="AU47" s="305"/>
      <c r="AV47" s="306"/>
      <c r="AW47" s="816"/>
      <c r="AX47" s="338"/>
      <c r="AY47" s="818"/>
      <c r="AZ47" s="304"/>
      <c r="BA47" s="305"/>
      <c r="BB47" s="305"/>
      <c r="BC47" s="305"/>
      <c r="BD47" s="306"/>
      <c r="BE47" s="819"/>
      <c r="BF47" s="338"/>
      <c r="BG47" s="820"/>
      <c r="BH47" s="328"/>
      <c r="BI47" s="305"/>
      <c r="BJ47" s="305"/>
      <c r="BK47" s="305"/>
      <c r="BL47" s="306"/>
      <c r="BM47" s="821"/>
      <c r="BN47" s="822"/>
      <c r="BO47" s="823"/>
    </row>
    <row r="48" spans="1:69" s="6" customFormat="1" x14ac:dyDescent="0.35">
      <c r="A48" s="3741" t="s">
        <v>1430</v>
      </c>
      <c r="B48" s="3741"/>
      <c r="C48" s="3741"/>
      <c r="D48" s="111"/>
      <c r="E48" s="112"/>
      <c r="F48" s="112"/>
      <c r="G48" s="112"/>
      <c r="H48" s="113"/>
      <c r="I48" s="152"/>
      <c r="J48" s="137"/>
      <c r="K48" s="145"/>
      <c r="L48" s="111"/>
      <c r="M48" s="112"/>
      <c r="N48" s="112"/>
      <c r="O48" s="112"/>
      <c r="P48" s="113"/>
      <c r="Q48" s="152"/>
      <c r="R48" s="137"/>
      <c r="S48" s="145"/>
      <c r="T48" s="111"/>
      <c r="U48" s="112"/>
      <c r="V48" s="112"/>
      <c r="W48" s="112"/>
      <c r="X48" s="113"/>
      <c r="Y48" s="152"/>
      <c r="Z48" s="137"/>
      <c r="AA48" s="145"/>
      <c r="AB48" s="436"/>
      <c r="AC48" s="437"/>
      <c r="AD48" s="437"/>
      <c r="AE48" s="437"/>
      <c r="AF48" s="438"/>
      <c r="AG48" s="152"/>
      <c r="AH48" s="137"/>
      <c r="AI48" s="145"/>
      <c r="AJ48" s="111"/>
      <c r="AK48" s="112"/>
      <c r="AL48" s="112"/>
      <c r="AM48" s="112"/>
      <c r="AN48" s="113"/>
      <c r="AO48" s="152"/>
      <c r="AP48" s="137"/>
      <c r="AQ48" s="145"/>
      <c r="AR48" s="111"/>
      <c r="AS48" s="112"/>
      <c r="AT48" s="112"/>
      <c r="AU48" s="112"/>
      <c r="AV48" s="113"/>
      <c r="AW48" s="152"/>
      <c r="AX48" s="137"/>
      <c r="AY48" s="145"/>
      <c r="AZ48" s="111"/>
      <c r="BA48" s="112"/>
      <c r="BB48" s="112"/>
      <c r="BC48" s="112"/>
      <c r="BD48" s="113"/>
      <c r="BE48" s="152"/>
      <c r="BF48" s="137"/>
      <c r="BG48" s="145"/>
      <c r="BH48" s="251"/>
      <c r="BI48" s="112"/>
      <c r="BJ48" s="112"/>
      <c r="BK48" s="112"/>
      <c r="BL48" s="113"/>
      <c r="BM48" s="152"/>
      <c r="BN48" s="137"/>
      <c r="BO48" s="53"/>
    </row>
    <row r="49" spans="1:67" s="6" customFormat="1" ht="20.149999999999999" customHeight="1" x14ac:dyDescent="0.35">
      <c r="A49" s="3800" t="s">
        <v>1431</v>
      </c>
      <c r="B49" s="5" t="s">
        <v>1432</v>
      </c>
      <c r="C49" s="36" t="s">
        <v>1433</v>
      </c>
      <c r="D49" s="129">
        <v>4</v>
      </c>
      <c r="E49" s="130">
        <v>894.25</v>
      </c>
      <c r="F49" s="130">
        <v>1926.4166666666667</v>
      </c>
      <c r="G49" s="130">
        <v>695.25</v>
      </c>
      <c r="H49" s="131">
        <v>644.08333333333337</v>
      </c>
      <c r="I49" s="158">
        <v>4164</v>
      </c>
      <c r="J49" s="159">
        <v>824</v>
      </c>
      <c r="K49" s="150">
        <v>4988</v>
      </c>
      <c r="L49" s="114">
        <v>4</v>
      </c>
      <c r="M49" s="130">
        <v>754.5</v>
      </c>
      <c r="N49" s="130">
        <v>1800.9166666666667</v>
      </c>
      <c r="O49" s="130">
        <v>667.75</v>
      </c>
      <c r="P49" s="131">
        <v>626.75</v>
      </c>
      <c r="Q49" s="153">
        <v>3853.916666666667</v>
      </c>
      <c r="R49" s="159">
        <v>979</v>
      </c>
      <c r="S49" s="146">
        <v>4832.916666666667</v>
      </c>
      <c r="T49" s="114">
        <v>4</v>
      </c>
      <c r="U49" s="130">
        <v>622.41666666666663</v>
      </c>
      <c r="V49" s="130">
        <v>1755.8333333333333</v>
      </c>
      <c r="W49" s="130">
        <v>669.41666666666663</v>
      </c>
      <c r="X49" s="131">
        <v>630.5</v>
      </c>
      <c r="Y49" s="153">
        <v>3682.1666666666665</v>
      </c>
      <c r="Z49" s="138">
        <v>1041.1666666666667</v>
      </c>
      <c r="AA49" s="146">
        <v>4723.333333333333</v>
      </c>
      <c r="AB49" s="114">
        <v>4</v>
      </c>
      <c r="AC49" s="115">
        <v>602.83333333333337</v>
      </c>
      <c r="AD49" s="115">
        <v>1738.5</v>
      </c>
      <c r="AE49" s="115">
        <v>622</v>
      </c>
      <c r="AF49" s="116">
        <v>625.41666666666663</v>
      </c>
      <c r="AG49" s="153">
        <v>3592.75</v>
      </c>
      <c r="AH49" s="138">
        <v>1037.8333333333333</v>
      </c>
      <c r="AI49" s="146">
        <v>4630.583333333333</v>
      </c>
      <c r="AJ49" s="114">
        <v>4.25</v>
      </c>
      <c r="AK49" s="115">
        <v>559.41666666666663</v>
      </c>
      <c r="AL49" s="115">
        <v>1660</v>
      </c>
      <c r="AM49" s="115">
        <v>591.83333333333337</v>
      </c>
      <c r="AN49" s="116">
        <v>653.41666666666663</v>
      </c>
      <c r="AO49" s="153">
        <v>3468.9166666666665</v>
      </c>
      <c r="AP49" s="138">
        <v>1002</v>
      </c>
      <c r="AQ49" s="146">
        <v>4470.9166666666661</v>
      </c>
      <c r="AR49" s="114">
        <v>7.75</v>
      </c>
      <c r="AS49" s="115">
        <v>547.08333333333337</v>
      </c>
      <c r="AT49" s="115">
        <v>1577.1666666666667</v>
      </c>
      <c r="AU49" s="115">
        <v>589.5</v>
      </c>
      <c r="AV49" s="116">
        <v>665.08333333333337</v>
      </c>
      <c r="AW49" s="153">
        <v>3386.5833333333335</v>
      </c>
      <c r="AX49" s="138">
        <v>1006</v>
      </c>
      <c r="AY49" s="146">
        <v>4392.5833333333339</v>
      </c>
      <c r="AZ49" s="114">
        <v>8.0833333333333339</v>
      </c>
      <c r="BA49" s="115">
        <v>538.08333333333337</v>
      </c>
      <c r="BB49" s="115">
        <v>1510.75</v>
      </c>
      <c r="BC49" s="115">
        <v>604.91666666666663</v>
      </c>
      <c r="BD49" s="116">
        <v>652.25</v>
      </c>
      <c r="BE49" s="153">
        <v>3314.0833333333335</v>
      </c>
      <c r="BF49" s="138">
        <v>1049</v>
      </c>
      <c r="BG49" s="272"/>
      <c r="BH49" s="327">
        <v>9.3333333333333339</v>
      </c>
      <c r="BI49" s="115">
        <v>555.58333333333337</v>
      </c>
      <c r="BJ49" s="115">
        <v>1529.3333333333333</v>
      </c>
      <c r="BK49" s="115">
        <v>593.83333333333337</v>
      </c>
      <c r="BL49" s="116">
        <v>659.75</v>
      </c>
      <c r="BM49" s="153">
        <v>3347.8333333333335</v>
      </c>
      <c r="BN49" s="138">
        <v>1046.75</v>
      </c>
      <c r="BO49" s="13">
        <v>4394.5833333333339</v>
      </c>
    </row>
    <row r="50" spans="1:67" s="6" customFormat="1" x14ac:dyDescent="0.35">
      <c r="A50" s="3800"/>
      <c r="B50" s="6" t="s">
        <v>1418</v>
      </c>
      <c r="C50" s="2675" t="s">
        <v>1426</v>
      </c>
      <c r="D50" s="321">
        <v>0</v>
      </c>
      <c r="E50" s="322">
        <v>0.27537042214145935</v>
      </c>
      <c r="F50" s="322">
        <v>0.25241164510965952</v>
      </c>
      <c r="G50" s="322">
        <v>0.19932877861680451</v>
      </c>
      <c r="H50" s="261">
        <v>0.14335619096907748</v>
      </c>
      <c r="I50" s="276">
        <v>0.23136807556836375</v>
      </c>
      <c r="J50" s="261">
        <v>0.23</v>
      </c>
      <c r="K50" s="253">
        <v>0.23114207431168138</v>
      </c>
      <c r="L50" s="203">
        <v>0</v>
      </c>
      <c r="M50" s="322">
        <v>0.27612105146896398</v>
      </c>
      <c r="N50" s="322">
        <v>0.22312711119337372</v>
      </c>
      <c r="O50" s="322">
        <v>0.16573068763259705</v>
      </c>
      <c r="P50" s="261">
        <v>0.11288392500997207</v>
      </c>
      <c r="Q50" s="212">
        <v>0.20539710683936258</v>
      </c>
      <c r="R50" s="261">
        <v>0.21</v>
      </c>
      <c r="S50" s="211">
        <v>0.20687990343995172</v>
      </c>
      <c r="T50" s="203">
        <v>0</v>
      </c>
      <c r="U50" s="322">
        <v>0.2012317579327888</v>
      </c>
      <c r="V50" s="322">
        <v>0.19183673469387752</v>
      </c>
      <c r="W50" s="322">
        <v>0.13133325034233778</v>
      </c>
      <c r="X50" s="261">
        <v>7.2825799629923305E-2</v>
      </c>
      <c r="Y50" s="212">
        <v>0.16183859140904355</v>
      </c>
      <c r="Z50" s="205">
        <v>0.1744</v>
      </c>
      <c r="AA50" s="211">
        <v>0.16460750882145375</v>
      </c>
      <c r="AB50" s="203">
        <v>0</v>
      </c>
      <c r="AC50" s="204">
        <v>0.17093608816104833</v>
      </c>
      <c r="AD50" s="204">
        <v>0.16116941000953605</v>
      </c>
      <c r="AE50" s="204">
        <v>8.5593282230329124E-2</v>
      </c>
      <c r="AF50" s="205">
        <v>5.9481952062080873E-2</v>
      </c>
      <c r="AG50" s="212">
        <v>9.5436146492598878E-2</v>
      </c>
      <c r="AH50" s="205">
        <v>0.13629144686448039</v>
      </c>
      <c r="AI50" s="211">
        <v>0.10459287460157386</v>
      </c>
      <c r="AJ50" s="203">
        <v>0.23529411764705882</v>
      </c>
      <c r="AK50" s="204">
        <v>0.13093996722776702</v>
      </c>
      <c r="AL50" s="204">
        <v>0.13614457831325302</v>
      </c>
      <c r="AM50" s="204">
        <v>6.0123908758096312E-2</v>
      </c>
      <c r="AN50" s="205">
        <v>5.7135569442673138E-2</v>
      </c>
      <c r="AO50" s="212">
        <v>0.10757441083911884</v>
      </c>
      <c r="AP50" s="205">
        <v>0.10079840319361277</v>
      </c>
      <c r="AQ50" s="211">
        <v>0.10605580511080875</v>
      </c>
      <c r="AR50" s="203">
        <v>0.12903225806451613</v>
      </c>
      <c r="AS50" s="204">
        <v>8.0426504188880421E-2</v>
      </c>
      <c r="AT50" s="204">
        <v>9.3680650956356332E-2</v>
      </c>
      <c r="AU50" s="204">
        <v>5.2586938083121287E-2</v>
      </c>
      <c r="AV50" s="205">
        <v>2.8693146222277907E-2</v>
      </c>
      <c r="AW50" s="212">
        <v>7.1704520288392928E-2</v>
      </c>
      <c r="AX50" s="205">
        <v>6.560636182902585E-2</v>
      </c>
      <c r="AY50" s="211">
        <v>7.0307905370795468E-2</v>
      </c>
      <c r="AZ50" s="203">
        <v>0.134020618556701</v>
      </c>
      <c r="BA50" s="204">
        <v>6.0554437045067369E-2</v>
      </c>
      <c r="BB50" s="204">
        <v>6.6578410281868824E-2</v>
      </c>
      <c r="BC50" s="204">
        <v>4.4496487119437947E-2</v>
      </c>
      <c r="BD50" s="205">
        <v>1.7503513478983008E-2</v>
      </c>
      <c r="BE50" s="212">
        <v>5.207573738338906E-2</v>
      </c>
      <c r="BF50" s="205">
        <v>6.0057197330791227E-2</v>
      </c>
      <c r="BG50" s="272"/>
      <c r="BH50" s="329">
        <v>0.16964285714285712</v>
      </c>
      <c r="BI50" s="204">
        <v>5.2947352632368383E-2</v>
      </c>
      <c r="BJ50" s="204">
        <v>6.9474716652136004E-2</v>
      </c>
      <c r="BK50" s="204">
        <v>3.4661801852371596E-2</v>
      </c>
      <c r="BL50" s="205">
        <v>1.0862700517872931E-2</v>
      </c>
      <c r="BM50" s="212">
        <v>4.9285607606909941E-2</v>
      </c>
      <c r="BN50" s="205">
        <v>3.8930021495103891E-2</v>
      </c>
      <c r="BO50" s="29">
        <v>4.6819000663695834E-2</v>
      </c>
    </row>
    <row r="51" spans="1:67" s="6" customFormat="1" x14ac:dyDescent="0.35">
      <c r="A51" s="3800"/>
      <c r="B51" s="425" t="s">
        <v>1421</v>
      </c>
      <c r="C51" s="2677" t="s">
        <v>1427</v>
      </c>
      <c r="D51" s="1191">
        <v>1</v>
      </c>
      <c r="E51" s="1192">
        <v>0.72462957785854065</v>
      </c>
      <c r="F51" s="1192">
        <v>0.74758835489034048</v>
      </c>
      <c r="G51" s="1192">
        <v>0.80067122138319546</v>
      </c>
      <c r="H51" s="1193">
        <v>0.85664380903092241</v>
      </c>
      <c r="I51" s="987">
        <v>0.7686319244316363</v>
      </c>
      <c r="J51" s="1193">
        <v>0.77</v>
      </c>
      <c r="K51" s="1852">
        <v>0.76885792568831857</v>
      </c>
      <c r="L51" s="1001">
        <v>1</v>
      </c>
      <c r="M51" s="1192">
        <v>0.72387894853103596</v>
      </c>
      <c r="N51" s="1192">
        <v>0.7768728888066263</v>
      </c>
      <c r="O51" s="1192">
        <v>0.83426931236740298</v>
      </c>
      <c r="P51" s="1193">
        <v>0.88711607499002798</v>
      </c>
      <c r="Q51" s="1002">
        <v>0.79460289316063748</v>
      </c>
      <c r="R51" s="1193">
        <v>0.79</v>
      </c>
      <c r="S51" s="1022">
        <v>0.79312009656004823</v>
      </c>
      <c r="T51" s="1001">
        <v>1</v>
      </c>
      <c r="U51" s="1192">
        <v>0.7987682420672112</v>
      </c>
      <c r="V51" s="1192">
        <v>0.80816326530612248</v>
      </c>
      <c r="W51" s="1192">
        <v>0.86866674965766222</v>
      </c>
      <c r="X51" s="1193">
        <v>0.9271742003700767</v>
      </c>
      <c r="Y51" s="1002">
        <v>0.83816140859095645</v>
      </c>
      <c r="Z51" s="985">
        <v>0.8256</v>
      </c>
      <c r="AA51" s="1022">
        <v>0.8353924911785463</v>
      </c>
      <c r="AB51" s="1001">
        <v>1</v>
      </c>
      <c r="AC51" s="982">
        <v>0.82906391183895145</v>
      </c>
      <c r="AD51" s="982">
        <v>0.83883058999046389</v>
      </c>
      <c r="AE51" s="982">
        <v>0.91440671776967086</v>
      </c>
      <c r="AF51" s="985">
        <v>0.94051804793791893</v>
      </c>
      <c r="AG51" s="1002">
        <v>0.90456385350740098</v>
      </c>
      <c r="AH51" s="985">
        <v>0.86370855313551953</v>
      </c>
      <c r="AI51" s="1022">
        <v>0.89540712539842604</v>
      </c>
      <c r="AJ51" s="1001">
        <v>0.76470588235294112</v>
      </c>
      <c r="AK51" s="982">
        <v>0.86906003277223298</v>
      </c>
      <c r="AL51" s="982">
        <v>0.863855421686747</v>
      </c>
      <c r="AM51" s="982">
        <v>0.93987609124190374</v>
      </c>
      <c r="AN51" s="985">
        <v>0.94286443055732683</v>
      </c>
      <c r="AO51" s="1002">
        <v>0.89242558916088122</v>
      </c>
      <c r="AP51" s="985">
        <v>0.89920159680638723</v>
      </c>
      <c r="AQ51" s="1022">
        <v>0.8939441948891913</v>
      </c>
      <c r="AR51" s="1001">
        <v>0.87096774193548387</v>
      </c>
      <c r="AS51" s="982">
        <v>0.91957349581111958</v>
      </c>
      <c r="AT51" s="982">
        <v>0.90631934904364364</v>
      </c>
      <c r="AU51" s="982">
        <v>0.94741306191687868</v>
      </c>
      <c r="AV51" s="985">
        <v>0.97130685377772208</v>
      </c>
      <c r="AW51" s="1002">
        <v>0.92829547971160709</v>
      </c>
      <c r="AX51" s="985">
        <v>0.93439363817097409</v>
      </c>
      <c r="AY51" s="1022">
        <v>0.92969209462920455</v>
      </c>
      <c r="AZ51" s="1001">
        <v>0.865979381443299</v>
      </c>
      <c r="BA51" s="982">
        <v>0.93944556295493264</v>
      </c>
      <c r="BB51" s="982">
        <v>0.93342158971813116</v>
      </c>
      <c r="BC51" s="982">
        <v>0.95550351288056201</v>
      </c>
      <c r="BD51" s="985">
        <v>0.98249648652101695</v>
      </c>
      <c r="BE51" s="1002">
        <v>0.94792426261661089</v>
      </c>
      <c r="BF51" s="985">
        <v>0.93994280266920882</v>
      </c>
      <c r="BG51" s="1023"/>
      <c r="BH51" s="1024">
        <v>0.8303571428571429</v>
      </c>
      <c r="BI51" s="982">
        <v>0.94705264736763162</v>
      </c>
      <c r="BJ51" s="982">
        <v>0.930525283347864</v>
      </c>
      <c r="BK51" s="982">
        <v>0.96533819814762845</v>
      </c>
      <c r="BL51" s="985">
        <v>0.98913729948212703</v>
      </c>
      <c r="BM51" s="1002">
        <v>0.95071439239309008</v>
      </c>
      <c r="BN51" s="985">
        <v>0.96106997850489606</v>
      </c>
      <c r="BO51" s="1025">
        <v>0.95318099933630418</v>
      </c>
    </row>
    <row r="52" spans="1:67" ht="15.65" customHeight="1" x14ac:dyDescent="0.35">
      <c r="A52" s="3800"/>
      <c r="B52" s="45" t="s">
        <v>1434</v>
      </c>
      <c r="C52" s="2675" t="s">
        <v>1435</v>
      </c>
      <c r="D52" s="1897">
        <v>640.58333333333337</v>
      </c>
      <c r="E52" s="1186">
        <v>551.33333333333337</v>
      </c>
      <c r="F52" s="1186">
        <v>726.16666666666663</v>
      </c>
      <c r="G52" s="1186">
        <v>220.91666666666666</v>
      </c>
      <c r="H52" s="1208">
        <v>236.16666666666666</v>
      </c>
      <c r="I52" s="1899">
        <v>2375.1666666666665</v>
      </c>
      <c r="J52" s="1900">
        <v>285</v>
      </c>
      <c r="K52" s="2946">
        <v>2660.1666666666665</v>
      </c>
      <c r="L52" s="1014">
        <v>598.16666666666663</v>
      </c>
      <c r="M52" s="1186">
        <v>539.66666666666663</v>
      </c>
      <c r="N52" s="1186">
        <v>692.5</v>
      </c>
      <c r="O52" s="1186">
        <v>223</v>
      </c>
      <c r="P52" s="1208">
        <v>244.5</v>
      </c>
      <c r="Q52" s="975">
        <v>2297.833333333333</v>
      </c>
      <c r="R52" s="1900">
        <v>321</v>
      </c>
      <c r="S52" s="979">
        <v>2618.833333333333</v>
      </c>
      <c r="T52" s="1014">
        <v>490.5</v>
      </c>
      <c r="U52" s="1186">
        <v>457.58333333333331</v>
      </c>
      <c r="V52" s="1186">
        <v>667.25</v>
      </c>
      <c r="W52" s="1186">
        <v>213.58333333333334</v>
      </c>
      <c r="X52" s="1208">
        <v>254.66666666666666</v>
      </c>
      <c r="Y52" s="975">
        <v>2083.5833333333335</v>
      </c>
      <c r="Z52" s="976">
        <v>326.58333333333331</v>
      </c>
      <c r="AA52" s="979">
        <v>2410.166666666667</v>
      </c>
      <c r="AB52" s="1014">
        <v>490.08333333333331</v>
      </c>
      <c r="AC52" s="973">
        <v>397.08333333333331</v>
      </c>
      <c r="AD52" s="973">
        <v>597.33333333333337</v>
      </c>
      <c r="AE52" s="973">
        <v>199.5</v>
      </c>
      <c r="AF52" s="1012">
        <v>243</v>
      </c>
      <c r="AG52" s="975">
        <v>1927</v>
      </c>
      <c r="AH52" s="976">
        <v>311.66666666666669</v>
      </c>
      <c r="AI52" s="979">
        <v>2238.6666666666665</v>
      </c>
      <c r="AJ52" s="1014">
        <v>488.16666666666669</v>
      </c>
      <c r="AK52" s="973">
        <v>347.66666666666669</v>
      </c>
      <c r="AL52" s="973">
        <v>501.83333333333331</v>
      </c>
      <c r="AM52" s="973">
        <v>192.75</v>
      </c>
      <c r="AN52" s="1012">
        <v>234</v>
      </c>
      <c r="AO52" s="975">
        <v>1764.4166666666667</v>
      </c>
      <c r="AP52" s="976">
        <v>301</v>
      </c>
      <c r="AQ52" s="979">
        <v>2065.416666666667</v>
      </c>
      <c r="AR52" s="1014">
        <v>452.08333333333331</v>
      </c>
      <c r="AS52" s="973">
        <v>342.25</v>
      </c>
      <c r="AT52" s="973">
        <v>460.5</v>
      </c>
      <c r="AU52" s="973">
        <v>173.75</v>
      </c>
      <c r="AV52" s="1012">
        <v>214.08333333333334</v>
      </c>
      <c r="AW52" s="975">
        <v>1642.6666666666665</v>
      </c>
      <c r="AX52" s="976">
        <v>311</v>
      </c>
      <c r="AY52" s="979">
        <v>1953.6666666666665</v>
      </c>
      <c r="AZ52" s="1014">
        <v>395.83333333333331</v>
      </c>
      <c r="BA52" s="973">
        <v>338.25</v>
      </c>
      <c r="BB52" s="973">
        <v>489.58333333333331</v>
      </c>
      <c r="BC52" s="973">
        <v>165.66666666666666</v>
      </c>
      <c r="BD52" s="1012">
        <v>206.5</v>
      </c>
      <c r="BE52" s="975">
        <v>1595.8333333333333</v>
      </c>
      <c r="BF52" s="976">
        <v>336</v>
      </c>
      <c r="BG52" s="1026"/>
      <c r="BH52" s="1011">
        <v>353</v>
      </c>
      <c r="BI52" s="973">
        <v>300.25</v>
      </c>
      <c r="BJ52" s="973">
        <v>467.66666666666669</v>
      </c>
      <c r="BK52" s="973">
        <v>163.75</v>
      </c>
      <c r="BL52" s="1012">
        <v>206.5</v>
      </c>
      <c r="BM52" s="975">
        <v>1491.1666666666667</v>
      </c>
      <c r="BN52" s="976">
        <v>280.41666666666663</v>
      </c>
      <c r="BO52" s="980">
        <v>1771.5833333333335</v>
      </c>
    </row>
    <row r="53" spans="1:67" x14ac:dyDescent="0.35">
      <c r="A53" s="3800"/>
      <c r="B53" s="6" t="s">
        <v>1418</v>
      </c>
      <c r="C53" s="2675" t="s">
        <v>1426</v>
      </c>
      <c r="D53" s="321">
        <v>0.40796149343046695</v>
      </c>
      <c r="E53" s="322">
        <v>0.33222490931076176</v>
      </c>
      <c r="F53" s="322">
        <v>0.35288042230892819</v>
      </c>
      <c r="G53" s="322">
        <v>0.32893247831007172</v>
      </c>
      <c r="H53" s="261">
        <v>0.32745236414961187</v>
      </c>
      <c r="I53" s="276">
        <v>0.3581853904989124</v>
      </c>
      <c r="J53" s="261">
        <v>0.3</v>
      </c>
      <c r="K53" s="253">
        <v>0.3519516321032517</v>
      </c>
      <c r="L53" s="203">
        <v>0.4074951239899694</v>
      </c>
      <c r="M53" s="322">
        <v>0.30945027794935148</v>
      </c>
      <c r="N53" s="322">
        <v>0.30661853188929</v>
      </c>
      <c r="O53" s="322">
        <v>0.28363228699551568</v>
      </c>
      <c r="P53" s="261">
        <v>0.30299931833674165</v>
      </c>
      <c r="Q53" s="212">
        <v>0.33092768550083407</v>
      </c>
      <c r="R53" s="261">
        <v>0.31</v>
      </c>
      <c r="S53" s="211">
        <v>0.32864507096035134</v>
      </c>
      <c r="T53" s="203">
        <v>0.42201834862385323</v>
      </c>
      <c r="U53" s="322">
        <v>0.26716445091968677</v>
      </c>
      <c r="V53" s="322">
        <v>0.26489321843387037</v>
      </c>
      <c r="W53" s="322">
        <v>0.25009754194303557</v>
      </c>
      <c r="X53" s="261">
        <v>0.2745418848167539</v>
      </c>
      <c r="Y53" s="212">
        <v>0.30204375474943013</v>
      </c>
      <c r="Z53" s="205">
        <v>0.2911083333333333</v>
      </c>
      <c r="AA53" s="211">
        <v>0.30056197905861748</v>
      </c>
      <c r="AB53" s="203">
        <v>0.3751779683307781</v>
      </c>
      <c r="AC53" s="204">
        <v>0.21556043982302606</v>
      </c>
      <c r="AD53" s="204">
        <v>0.24131186137646402</v>
      </c>
      <c r="AE53" s="204">
        <v>0.23098515722377488</v>
      </c>
      <c r="AF53" s="205">
        <v>0.23068210994711505</v>
      </c>
      <c r="AG53" s="212">
        <v>0.2587435073402316</v>
      </c>
      <c r="AH53" s="205">
        <v>0.27444061530932395</v>
      </c>
      <c r="AI53" s="211">
        <v>0.26092885515903763</v>
      </c>
      <c r="AJ53" s="203">
        <v>0.36206896551724138</v>
      </c>
      <c r="AK53" s="204">
        <v>0.1879194630872483</v>
      </c>
      <c r="AL53" s="204">
        <v>0.2241780139488542</v>
      </c>
      <c r="AM53" s="204">
        <v>0.22913964548205792</v>
      </c>
      <c r="AN53" s="205">
        <v>0.18554131054131054</v>
      </c>
      <c r="AO53" s="212">
        <v>0.2506021820242762</v>
      </c>
      <c r="AP53" s="205">
        <v>0.26245847176079734</v>
      </c>
      <c r="AQ53" s="211">
        <v>0.25233003832963485</v>
      </c>
      <c r="AR53" s="203">
        <v>0.33788018433179723</v>
      </c>
      <c r="AS53" s="204">
        <v>0.1477964450937424</v>
      </c>
      <c r="AT53" s="204">
        <v>0.16485703944987334</v>
      </c>
      <c r="AU53" s="204">
        <v>0.20911270983213431</v>
      </c>
      <c r="AV53" s="205">
        <v>0.17516543402101983</v>
      </c>
      <c r="AW53" s="212">
        <v>0.21494521103896105</v>
      </c>
      <c r="AX53" s="205">
        <v>0.26366559485530544</v>
      </c>
      <c r="AY53" s="211">
        <v>0.22270090428254566</v>
      </c>
      <c r="AZ53" s="203">
        <v>0.33073684210526316</v>
      </c>
      <c r="BA53" s="204">
        <v>0.12564671101256467</v>
      </c>
      <c r="BB53" s="204">
        <v>0.12051063829787234</v>
      </c>
      <c r="BC53" s="204">
        <v>0.15140845070422534</v>
      </c>
      <c r="BD53" s="205">
        <v>0.15173527037933818</v>
      </c>
      <c r="BE53" s="212">
        <v>0.18099216710182767</v>
      </c>
      <c r="BF53" s="205">
        <v>0.26488095238095238</v>
      </c>
      <c r="BG53" s="272"/>
      <c r="BH53" s="329">
        <v>0.30524079320113312</v>
      </c>
      <c r="BI53" s="204">
        <v>0.11212878157091312</v>
      </c>
      <c r="BJ53" s="204">
        <v>0.12883107626514612</v>
      </c>
      <c r="BK53" s="204">
        <v>0.11755725190839694</v>
      </c>
      <c r="BL53" s="205">
        <v>0.14003228410008073</v>
      </c>
      <c r="BM53" s="212">
        <v>0.16754219291382585</v>
      </c>
      <c r="BN53" s="205">
        <v>0.26537890044576529</v>
      </c>
      <c r="BO53" s="29">
        <v>0.18302836445740625</v>
      </c>
    </row>
    <row r="54" spans="1:67" x14ac:dyDescent="0.35">
      <c r="A54" s="3800"/>
      <c r="B54" s="425" t="s">
        <v>1421</v>
      </c>
      <c r="C54" s="2677" t="s">
        <v>1427</v>
      </c>
      <c r="D54" s="1191">
        <v>0.59203850656953294</v>
      </c>
      <c r="E54" s="1192">
        <v>0.66777509068923824</v>
      </c>
      <c r="F54" s="1192">
        <v>0.64711957769107187</v>
      </c>
      <c r="G54" s="1192">
        <v>0.67106752168992834</v>
      </c>
      <c r="H54" s="1193">
        <v>0.67254763585038824</v>
      </c>
      <c r="I54" s="987">
        <v>0.64181460950108771</v>
      </c>
      <c r="J54" s="1193">
        <v>0.7</v>
      </c>
      <c r="K54" s="1852">
        <v>0.64804836789674836</v>
      </c>
      <c r="L54" s="1001">
        <v>0.59250487601003066</v>
      </c>
      <c r="M54" s="1192">
        <v>0.69054972205064846</v>
      </c>
      <c r="N54" s="1192">
        <v>0.69338146811071</v>
      </c>
      <c r="O54" s="1192">
        <v>0.71636771300448432</v>
      </c>
      <c r="P54" s="1193">
        <v>0.69700068166325835</v>
      </c>
      <c r="Q54" s="1002">
        <v>0.66907231449916593</v>
      </c>
      <c r="R54" s="1193">
        <v>0.69</v>
      </c>
      <c r="S54" s="1022">
        <v>0.67135492903964866</v>
      </c>
      <c r="T54" s="1001">
        <v>0.57798165137614677</v>
      </c>
      <c r="U54" s="1192">
        <v>0.73283554908031323</v>
      </c>
      <c r="V54" s="1192">
        <v>0.73510678156612963</v>
      </c>
      <c r="W54" s="1192">
        <v>0.74990245805696443</v>
      </c>
      <c r="X54" s="1193">
        <v>0.7254581151832461</v>
      </c>
      <c r="Y54" s="1002">
        <v>0.69795624525056987</v>
      </c>
      <c r="Z54" s="985">
        <v>0.70889999999999986</v>
      </c>
      <c r="AA54" s="1022">
        <v>0.69943915012793023</v>
      </c>
      <c r="AB54" s="1001">
        <v>0.6248220316692219</v>
      </c>
      <c r="AC54" s="982">
        <v>0.78443956017697403</v>
      </c>
      <c r="AD54" s="982">
        <v>0.75868813862353612</v>
      </c>
      <c r="AE54" s="982">
        <v>0.76901484277622512</v>
      </c>
      <c r="AF54" s="985">
        <v>0.76931789005288509</v>
      </c>
      <c r="AG54" s="1002">
        <v>0.74125649265976845</v>
      </c>
      <c r="AH54" s="985">
        <v>0.72555938469067616</v>
      </c>
      <c r="AI54" s="1022">
        <v>0.73907114484096259</v>
      </c>
      <c r="AJ54" s="1001">
        <v>0.63793103448275867</v>
      </c>
      <c r="AK54" s="982">
        <v>0.81208053691275173</v>
      </c>
      <c r="AL54" s="982">
        <v>0.77582198605114583</v>
      </c>
      <c r="AM54" s="982">
        <v>0.7708603545179421</v>
      </c>
      <c r="AN54" s="985">
        <v>0.81445868945868949</v>
      </c>
      <c r="AO54" s="1002">
        <v>0.7493978179757238</v>
      </c>
      <c r="AP54" s="985">
        <v>0.7375415282392026</v>
      </c>
      <c r="AQ54" s="1022">
        <v>0.74766996167036515</v>
      </c>
      <c r="AR54" s="1001">
        <v>0.66211981566820277</v>
      </c>
      <c r="AS54" s="982">
        <v>0.85220355490625765</v>
      </c>
      <c r="AT54" s="982">
        <v>0.8351429605501266</v>
      </c>
      <c r="AU54" s="982">
        <v>0.79088729016786563</v>
      </c>
      <c r="AV54" s="985">
        <v>0.82483456597898019</v>
      </c>
      <c r="AW54" s="1002">
        <v>0.78505478896103897</v>
      </c>
      <c r="AX54" s="985">
        <v>0.7363344051446945</v>
      </c>
      <c r="AY54" s="1022">
        <v>0.77729909571745437</v>
      </c>
      <c r="AZ54" s="1001">
        <v>0.66926315789473678</v>
      </c>
      <c r="BA54" s="982">
        <v>0.87435328898743536</v>
      </c>
      <c r="BB54" s="982">
        <v>0.87948936170212766</v>
      </c>
      <c r="BC54" s="982">
        <v>0.84859154929577463</v>
      </c>
      <c r="BD54" s="985">
        <v>0.84826472962066179</v>
      </c>
      <c r="BE54" s="1002">
        <v>0.81900783289817236</v>
      </c>
      <c r="BF54" s="985">
        <v>0.73511904761904767</v>
      </c>
      <c r="BG54" s="1023"/>
      <c r="BH54" s="1024">
        <v>0.69475920679886682</v>
      </c>
      <c r="BI54" s="982">
        <v>0.88787121842908689</v>
      </c>
      <c r="BJ54" s="982">
        <v>0.87116892373485388</v>
      </c>
      <c r="BK54" s="982">
        <v>0.88244274809160306</v>
      </c>
      <c r="BL54" s="985">
        <v>0.85996771589991927</v>
      </c>
      <c r="BM54" s="1002">
        <v>0.83245780708617412</v>
      </c>
      <c r="BN54" s="985">
        <v>0.73462109955423471</v>
      </c>
      <c r="BO54" s="1025">
        <v>0.81697163554259378</v>
      </c>
    </row>
    <row r="55" spans="1:67" ht="15.65" customHeight="1" x14ac:dyDescent="0.35">
      <c r="A55" s="3800"/>
      <c r="B55" s="5" t="s">
        <v>1436</v>
      </c>
      <c r="C55" s="36" t="s">
        <v>1437</v>
      </c>
      <c r="D55" s="129">
        <v>189.91666666666666</v>
      </c>
      <c r="E55" s="130">
        <v>78.416666666666671</v>
      </c>
      <c r="F55" s="130">
        <v>85</v>
      </c>
      <c r="G55" s="130">
        <v>32.083333333333336</v>
      </c>
      <c r="H55" s="131">
        <v>33.166666666666664</v>
      </c>
      <c r="I55" s="158">
        <v>418.58333333333331</v>
      </c>
      <c r="J55" s="159">
        <v>30</v>
      </c>
      <c r="K55" s="150">
        <v>448.58333333333331</v>
      </c>
      <c r="L55" s="114">
        <v>176.83333333333334</v>
      </c>
      <c r="M55" s="130">
        <v>75.25</v>
      </c>
      <c r="N55" s="130">
        <v>79.5</v>
      </c>
      <c r="O55" s="130">
        <v>34.166666666666664</v>
      </c>
      <c r="P55" s="131">
        <v>34.5</v>
      </c>
      <c r="Q55" s="153">
        <v>400.25000000000006</v>
      </c>
      <c r="R55" s="159">
        <v>37</v>
      </c>
      <c r="S55" s="146">
        <v>437.25000000000006</v>
      </c>
      <c r="T55" s="114">
        <v>152.41666666666666</v>
      </c>
      <c r="U55" s="130">
        <v>74.25</v>
      </c>
      <c r="V55" s="130">
        <v>79.5</v>
      </c>
      <c r="W55" s="130">
        <v>31.333333333333332</v>
      </c>
      <c r="X55" s="131">
        <v>35.333333333333336</v>
      </c>
      <c r="Y55" s="153">
        <v>372.83333333333331</v>
      </c>
      <c r="Z55" s="138">
        <v>34.833333333333336</v>
      </c>
      <c r="AA55" s="146">
        <v>407.66666666666663</v>
      </c>
      <c r="AB55" s="114">
        <v>141.25</v>
      </c>
      <c r="AC55" s="115">
        <v>68.916666666666671</v>
      </c>
      <c r="AD55" s="115">
        <v>71.75</v>
      </c>
      <c r="AE55" s="115">
        <v>30.5</v>
      </c>
      <c r="AF55" s="116">
        <v>35.083333333333336</v>
      </c>
      <c r="AG55" s="153">
        <v>347.5</v>
      </c>
      <c r="AH55" s="138">
        <v>32.916666666666664</v>
      </c>
      <c r="AI55" s="146">
        <v>380.41666666666669</v>
      </c>
      <c r="AJ55" s="114">
        <v>122.08333333333333</v>
      </c>
      <c r="AK55" s="115">
        <v>63.416666666666664</v>
      </c>
      <c r="AL55" s="115">
        <v>65.083333333333329</v>
      </c>
      <c r="AM55" s="115">
        <v>31.666666666666668</v>
      </c>
      <c r="AN55" s="116">
        <v>31.25</v>
      </c>
      <c r="AO55" s="153">
        <v>313.5</v>
      </c>
      <c r="AP55" s="138">
        <v>33</v>
      </c>
      <c r="AQ55" s="146">
        <v>346.5</v>
      </c>
      <c r="AR55" s="114">
        <v>117.5</v>
      </c>
      <c r="AS55" s="115">
        <v>60.5</v>
      </c>
      <c r="AT55" s="115">
        <v>58.25</v>
      </c>
      <c r="AU55" s="115">
        <v>30.083333333333332</v>
      </c>
      <c r="AV55" s="116">
        <v>28.916666666666668</v>
      </c>
      <c r="AW55" s="153">
        <v>295.25</v>
      </c>
      <c r="AX55" s="138">
        <v>35</v>
      </c>
      <c r="AY55" s="146">
        <v>330.25</v>
      </c>
      <c r="AZ55" s="114">
        <v>110.66666666666667</v>
      </c>
      <c r="BA55" s="115">
        <v>51.666666666666664</v>
      </c>
      <c r="BB55" s="115">
        <v>56.333333333333336</v>
      </c>
      <c r="BC55" s="115">
        <v>27.833333333333332</v>
      </c>
      <c r="BD55" s="116">
        <v>28.833333333333332</v>
      </c>
      <c r="BE55" s="153">
        <v>275.33333333333337</v>
      </c>
      <c r="BF55" s="138">
        <v>41</v>
      </c>
      <c r="BG55" s="272"/>
      <c r="BH55" s="327">
        <v>103.83333333333333</v>
      </c>
      <c r="BI55" s="115">
        <v>52.833333333333336</v>
      </c>
      <c r="BJ55" s="115">
        <v>54.583333333333336</v>
      </c>
      <c r="BK55" s="115">
        <v>28.333333333333332</v>
      </c>
      <c r="BL55" s="116">
        <v>28.916666666666668</v>
      </c>
      <c r="BM55" s="153">
        <v>268.5</v>
      </c>
      <c r="BN55" s="138">
        <v>42.916666666666664</v>
      </c>
      <c r="BO55" s="13">
        <v>311.41666666666669</v>
      </c>
    </row>
    <row r="56" spans="1:67" ht="15.65" customHeight="1" x14ac:dyDescent="0.35">
      <c r="A56" s="3800"/>
      <c r="B56" s="6" t="s">
        <v>1418</v>
      </c>
      <c r="C56" s="2675" t="s">
        <v>1426</v>
      </c>
      <c r="D56" s="321">
        <v>0.28477402369460292</v>
      </c>
      <c r="E56" s="322">
        <v>0.22104144527098829</v>
      </c>
      <c r="F56" s="322">
        <v>0.26372549019607844</v>
      </c>
      <c r="G56" s="322">
        <v>0.29610389610389609</v>
      </c>
      <c r="H56" s="261">
        <v>0.25125628140703521</v>
      </c>
      <c r="I56" s="2097">
        <v>0.26677284491339837</v>
      </c>
      <c r="J56" s="261">
        <v>0.34</v>
      </c>
      <c r="K56" s="2970">
        <v>0.2716700724503065</v>
      </c>
      <c r="L56" s="203">
        <v>0.25400565504241279</v>
      </c>
      <c r="M56" s="204">
        <v>0.20155038759689922</v>
      </c>
      <c r="N56" s="204">
        <v>0.20859538784067083</v>
      </c>
      <c r="O56" s="204">
        <v>0.24878048780487808</v>
      </c>
      <c r="P56" s="205">
        <v>0.19082125603864733</v>
      </c>
      <c r="Q56" s="212">
        <v>0.22923173016864459</v>
      </c>
      <c r="R56" s="261">
        <v>0.38</v>
      </c>
      <c r="S56" s="211">
        <v>0.24147131694301502</v>
      </c>
      <c r="T56" s="203">
        <v>0.24931656642974298</v>
      </c>
      <c r="U56" s="204">
        <v>0.17171717171717171</v>
      </c>
      <c r="V56" s="204">
        <v>0.1970649895178197</v>
      </c>
      <c r="W56" s="204">
        <v>0.1728723404255319</v>
      </c>
      <c r="X56" s="205">
        <v>0.15094339622641517</v>
      </c>
      <c r="Y56" s="212">
        <v>0.20697362539114872</v>
      </c>
      <c r="Z56" s="205">
        <v>0.37724051182580592</v>
      </c>
      <c r="AA56" s="211">
        <v>0.22152218600637497</v>
      </c>
      <c r="AB56" s="203">
        <v>0.23835428896321523</v>
      </c>
      <c r="AC56" s="204">
        <v>0.12326098027432904</v>
      </c>
      <c r="AD56" s="204">
        <v>0.15388155040863874</v>
      </c>
      <c r="AE56" s="204">
        <v>0.13382265367804855</v>
      </c>
      <c r="AF56" s="205">
        <v>0.23279645191409903</v>
      </c>
      <c r="AG56" s="212">
        <v>0.17642318504766613</v>
      </c>
      <c r="AH56" s="205">
        <v>0.36469474153297687</v>
      </c>
      <c r="AI56" s="211">
        <v>0.19271393308965906</v>
      </c>
      <c r="AJ56" s="203">
        <v>0.21638225255972698</v>
      </c>
      <c r="AK56" s="204">
        <v>0.10512483574244416</v>
      </c>
      <c r="AL56" s="204">
        <v>0.14468629961587709</v>
      </c>
      <c r="AM56" s="204">
        <v>9.2105263157894732E-2</v>
      </c>
      <c r="AN56" s="205">
        <v>0.15733333333333335</v>
      </c>
      <c r="AO56" s="212">
        <v>0.16055289739500264</v>
      </c>
      <c r="AP56" s="205">
        <v>0.30303030303030304</v>
      </c>
      <c r="AQ56" s="211">
        <v>0.17412217412217409</v>
      </c>
      <c r="AR56" s="203">
        <v>0.17588652482269504</v>
      </c>
      <c r="AS56" s="204">
        <v>9.366391184573003E-2</v>
      </c>
      <c r="AT56" s="204">
        <v>0.1301859799713877</v>
      </c>
      <c r="AU56" s="204">
        <v>5.817174515235457E-2</v>
      </c>
      <c r="AV56" s="205">
        <v>8.6455331412103736E-3</v>
      </c>
      <c r="AW56" s="212">
        <v>0.12164832063223259</v>
      </c>
      <c r="AX56" s="205">
        <v>0.17142857142857143</v>
      </c>
      <c r="AY56" s="211">
        <v>0.126924047438809</v>
      </c>
      <c r="AZ56" s="203">
        <v>0.16490963855421686</v>
      </c>
      <c r="BA56" s="204">
        <v>5.3225806451612907E-2</v>
      </c>
      <c r="BB56" s="204">
        <v>6.5088757396449703E-2</v>
      </c>
      <c r="BC56" s="204">
        <v>4.1916167664670663E-2</v>
      </c>
      <c r="BD56" s="205">
        <v>0</v>
      </c>
      <c r="BE56" s="212">
        <v>9.3825665859564158E-2</v>
      </c>
      <c r="BF56" s="205">
        <v>0.12195121951219512</v>
      </c>
      <c r="BG56" s="272"/>
      <c r="BH56" s="329">
        <v>0.14365971107544143</v>
      </c>
      <c r="BI56" s="204">
        <v>3.3123028391167188E-2</v>
      </c>
      <c r="BJ56" s="204">
        <v>7.6335877862595422E-2</v>
      </c>
      <c r="BK56" s="204">
        <v>7.647058823529411E-2</v>
      </c>
      <c r="BL56" s="205">
        <v>0</v>
      </c>
      <c r="BM56" s="212">
        <v>8.5661080074487903E-2</v>
      </c>
      <c r="BN56" s="205">
        <v>7.7669902912621366E-2</v>
      </c>
      <c r="BO56" s="29">
        <v>8.4559807332084555E-2</v>
      </c>
    </row>
    <row r="57" spans="1:67" ht="15.65" customHeight="1" x14ac:dyDescent="0.35">
      <c r="A57" s="3800"/>
      <c r="B57" s="6" t="s">
        <v>1421</v>
      </c>
      <c r="C57" s="2675" t="s">
        <v>1427</v>
      </c>
      <c r="D57" s="321">
        <v>0.71522597630539719</v>
      </c>
      <c r="E57" s="322">
        <v>0.77895855472901165</v>
      </c>
      <c r="F57" s="322">
        <v>0.73627450980392162</v>
      </c>
      <c r="G57" s="322">
        <v>0.7038961038961038</v>
      </c>
      <c r="H57" s="261">
        <v>0.74874371859296485</v>
      </c>
      <c r="I57" s="276">
        <v>0.73322715508660175</v>
      </c>
      <c r="J57" s="261">
        <v>0.66</v>
      </c>
      <c r="K57" s="253">
        <v>0.7283299275496935</v>
      </c>
      <c r="L57" s="203">
        <v>0.74599434495758721</v>
      </c>
      <c r="M57" s="204">
        <v>0.79844961240310075</v>
      </c>
      <c r="N57" s="204">
        <v>0.79140461215932922</v>
      </c>
      <c r="O57" s="204">
        <v>0.75121951219512195</v>
      </c>
      <c r="P57" s="205">
        <v>0.8091787439613527</v>
      </c>
      <c r="Q57" s="212">
        <v>0.77076826983135538</v>
      </c>
      <c r="R57" s="261">
        <v>0.62</v>
      </c>
      <c r="S57" s="211">
        <v>0.75852868305698495</v>
      </c>
      <c r="T57" s="203">
        <v>0.75068343357025702</v>
      </c>
      <c r="U57" s="204">
        <v>0.82828282828282829</v>
      </c>
      <c r="V57" s="204">
        <v>0.8029350104821803</v>
      </c>
      <c r="W57" s="204">
        <v>0.8271276595744681</v>
      </c>
      <c r="X57" s="205">
        <v>0.84905660377358483</v>
      </c>
      <c r="Y57" s="212">
        <v>0.79302637460885128</v>
      </c>
      <c r="Z57" s="205">
        <v>0.62276782150752741</v>
      </c>
      <c r="AA57" s="211">
        <v>0.77847852604050427</v>
      </c>
      <c r="AB57" s="203">
        <v>0.7616457110367848</v>
      </c>
      <c r="AC57" s="204">
        <v>0.87673901972567092</v>
      </c>
      <c r="AD57" s="204">
        <v>0.84611844959136118</v>
      </c>
      <c r="AE57" s="204">
        <v>0.86617734632195154</v>
      </c>
      <c r="AF57" s="205">
        <v>0.76720354808590108</v>
      </c>
      <c r="AG57" s="212">
        <v>0.82357681495233392</v>
      </c>
      <c r="AH57" s="205">
        <v>0.63530525846702324</v>
      </c>
      <c r="AI57" s="211">
        <v>0.80728606691034088</v>
      </c>
      <c r="AJ57" s="203">
        <v>0.78361774744027302</v>
      </c>
      <c r="AK57" s="204">
        <v>0.89487516425755587</v>
      </c>
      <c r="AL57" s="204">
        <v>0.85531370038412291</v>
      </c>
      <c r="AM57" s="204">
        <v>0.90789473684210531</v>
      </c>
      <c r="AN57" s="205">
        <v>0.84266666666666667</v>
      </c>
      <c r="AO57" s="212">
        <v>0.83944710260499733</v>
      </c>
      <c r="AP57" s="205">
        <v>0.69696969696969702</v>
      </c>
      <c r="AQ57" s="211">
        <v>0.82587782587782588</v>
      </c>
      <c r="AR57" s="203">
        <v>0.82411347517730493</v>
      </c>
      <c r="AS57" s="204">
        <v>0.90633608815426991</v>
      </c>
      <c r="AT57" s="204">
        <v>0.8698140200286123</v>
      </c>
      <c r="AU57" s="204">
        <v>0.94182825484764543</v>
      </c>
      <c r="AV57" s="205">
        <v>0.99135446685878958</v>
      </c>
      <c r="AW57" s="212">
        <v>0.87835167936776737</v>
      </c>
      <c r="AX57" s="205">
        <v>0.82857142857142851</v>
      </c>
      <c r="AY57" s="211">
        <v>0.87307595256119097</v>
      </c>
      <c r="AZ57" s="203">
        <v>0.83509036144578319</v>
      </c>
      <c r="BA57" s="204">
        <v>0.9467741935483871</v>
      </c>
      <c r="BB57" s="204">
        <v>0.9349112426035503</v>
      </c>
      <c r="BC57" s="204">
        <v>0.95808383233532934</v>
      </c>
      <c r="BD57" s="205">
        <v>1</v>
      </c>
      <c r="BE57" s="212">
        <v>0.9061743341404358</v>
      </c>
      <c r="BF57" s="205">
        <v>0.87804878048780488</v>
      </c>
      <c r="BG57" s="272"/>
      <c r="BH57" s="329">
        <v>0.8563402889245586</v>
      </c>
      <c r="BI57" s="204">
        <v>0.96687697160883279</v>
      </c>
      <c r="BJ57" s="204">
        <v>0.92366412213740456</v>
      </c>
      <c r="BK57" s="204">
        <v>0.92352941176470593</v>
      </c>
      <c r="BL57" s="205">
        <v>1</v>
      </c>
      <c r="BM57" s="212">
        <v>0.91433891992551208</v>
      </c>
      <c r="BN57" s="205">
        <v>0.92233009708737868</v>
      </c>
      <c r="BO57" s="29">
        <v>0.91544019266791543</v>
      </c>
    </row>
    <row r="58" spans="1:67" s="6" customFormat="1" x14ac:dyDescent="0.35">
      <c r="A58" s="3741" t="s">
        <v>1438</v>
      </c>
      <c r="B58" s="3741"/>
      <c r="C58" s="3741"/>
      <c r="D58" s="111"/>
      <c r="E58" s="112"/>
      <c r="F58" s="112"/>
      <c r="G58" s="112"/>
      <c r="H58" s="113"/>
      <c r="I58" s="152"/>
      <c r="J58" s="137"/>
      <c r="K58" s="145"/>
      <c r="L58" s="111"/>
      <c r="M58" s="112"/>
      <c r="N58" s="112"/>
      <c r="O58" s="112"/>
      <c r="P58" s="113"/>
      <c r="Q58" s="152"/>
      <c r="R58" s="137"/>
      <c r="S58" s="145"/>
      <c r="T58" s="111"/>
      <c r="U58" s="112"/>
      <c r="V58" s="112"/>
      <c r="W58" s="112"/>
      <c r="X58" s="113"/>
      <c r="Y58" s="152"/>
      <c r="Z58" s="137"/>
      <c r="AA58" s="145"/>
      <c r="AB58" s="436"/>
      <c r="AC58" s="437"/>
      <c r="AD58" s="437"/>
      <c r="AE58" s="437"/>
      <c r="AF58" s="438"/>
      <c r="AG58" s="152"/>
      <c r="AH58" s="137"/>
      <c r="AI58" s="145"/>
      <c r="AJ58" s="111"/>
      <c r="AK58" s="112"/>
      <c r="AL58" s="112"/>
      <c r="AM58" s="112"/>
      <c r="AN58" s="113"/>
      <c r="AO58" s="152"/>
      <c r="AP58" s="137"/>
      <c r="AQ58" s="145"/>
      <c r="AR58" s="111"/>
      <c r="AS58" s="112"/>
      <c r="AT58" s="112"/>
      <c r="AU58" s="112"/>
      <c r="AV58" s="113"/>
      <c r="AW58" s="152"/>
      <c r="AX58" s="137"/>
      <c r="AY58" s="145"/>
      <c r="AZ58" s="111"/>
      <c r="BA58" s="112"/>
      <c r="BB58" s="112"/>
      <c r="BC58" s="112"/>
      <c r="BD58" s="113"/>
      <c r="BE58" s="152"/>
      <c r="BF58" s="137"/>
      <c r="BG58" s="145"/>
      <c r="BH58" s="251"/>
      <c r="BI58" s="112"/>
      <c r="BJ58" s="112"/>
      <c r="BK58" s="112"/>
      <c r="BL58" s="113"/>
      <c r="BM58" s="152"/>
      <c r="BN58" s="137"/>
      <c r="BO58" s="53"/>
    </row>
    <row r="59" spans="1:67" s="6" customFormat="1" ht="20.149999999999999" customHeight="1" x14ac:dyDescent="0.35">
      <c r="A59" s="3800" t="s">
        <v>1431</v>
      </c>
      <c r="B59" s="5" t="s">
        <v>1432</v>
      </c>
      <c r="C59" s="36" t="s">
        <v>1433</v>
      </c>
      <c r="D59" s="129">
        <v>4</v>
      </c>
      <c r="E59" s="130">
        <v>894.25</v>
      </c>
      <c r="F59" s="130">
        <v>1926.4166666666667</v>
      </c>
      <c r="G59" s="130">
        <v>695.25</v>
      </c>
      <c r="H59" s="131">
        <v>644.08333333333337</v>
      </c>
      <c r="I59" s="158">
        <v>4164</v>
      </c>
      <c r="J59" s="159">
        <v>824</v>
      </c>
      <c r="K59" s="150">
        <v>4988</v>
      </c>
      <c r="L59" s="304"/>
      <c r="M59" s="507"/>
      <c r="N59" s="507"/>
      <c r="O59" s="507"/>
      <c r="P59" s="508"/>
      <c r="Q59" s="298"/>
      <c r="R59" s="2062"/>
      <c r="S59" s="396"/>
      <c r="T59" s="304"/>
      <c r="U59" s="507"/>
      <c r="V59" s="507"/>
      <c r="W59" s="507"/>
      <c r="X59" s="508"/>
      <c r="Y59" s="298"/>
      <c r="Z59" s="282"/>
      <c r="AA59" s="396"/>
      <c r="AB59" s="304"/>
      <c r="AC59" s="305"/>
      <c r="AD59" s="305"/>
      <c r="AE59" s="305"/>
      <c r="AF59" s="306"/>
      <c r="AG59" s="298"/>
      <c r="AH59" s="282"/>
      <c r="AI59" s="396"/>
      <c r="AJ59" s="304"/>
      <c r="AK59" s="305"/>
      <c r="AL59" s="305"/>
      <c r="AM59" s="305"/>
      <c r="AN59" s="306"/>
      <c r="AO59" s="298"/>
      <c r="AP59" s="282"/>
      <c r="AQ59" s="396"/>
      <c r="AR59" s="304"/>
      <c r="AS59" s="305"/>
      <c r="AT59" s="305"/>
      <c r="AU59" s="305"/>
      <c r="AV59" s="306"/>
      <c r="AW59" s="298"/>
      <c r="AX59" s="282"/>
      <c r="AY59" s="396"/>
      <c r="AZ59" s="304"/>
      <c r="BA59" s="305"/>
      <c r="BB59" s="305"/>
      <c r="BC59" s="305"/>
      <c r="BD59" s="306"/>
      <c r="BE59" s="298"/>
      <c r="BF59" s="282"/>
      <c r="BG59" s="272"/>
      <c r="BH59" s="328"/>
      <c r="BI59" s="305"/>
      <c r="BJ59" s="305"/>
      <c r="BK59" s="305"/>
      <c r="BL59" s="306"/>
      <c r="BM59" s="298"/>
      <c r="BN59" s="282"/>
      <c r="BO59" s="397"/>
    </row>
    <row r="60" spans="1:67" s="6" customFormat="1" x14ac:dyDescent="0.35">
      <c r="A60" s="3800"/>
      <c r="B60" s="6" t="s">
        <v>1439</v>
      </c>
      <c r="C60" s="2675" t="s">
        <v>1440</v>
      </c>
      <c r="D60" s="321">
        <v>0</v>
      </c>
      <c r="E60" s="322">
        <v>0.10977541701612152</v>
      </c>
      <c r="F60" s="322">
        <v>6.3719340744906344E-2</v>
      </c>
      <c r="G60" s="322">
        <v>0.11770346398178112</v>
      </c>
      <c r="H60" s="261">
        <v>0.13365247768145944</v>
      </c>
      <c r="I60" s="276">
        <v>9.3379763048350939E-2</v>
      </c>
      <c r="J60" s="261">
        <v>0.27</v>
      </c>
      <c r="K60" s="253">
        <v>0.1225568029938519</v>
      </c>
      <c r="L60" s="538"/>
      <c r="M60" s="531"/>
      <c r="N60" s="531"/>
      <c r="O60" s="531"/>
      <c r="P60" s="532"/>
      <c r="Q60" s="819"/>
      <c r="R60" s="532"/>
      <c r="S60" s="254"/>
      <c r="T60" s="538"/>
      <c r="U60" s="531"/>
      <c r="V60" s="531"/>
      <c r="W60" s="531"/>
      <c r="X60" s="532"/>
      <c r="Y60" s="819"/>
      <c r="Z60" s="338"/>
      <c r="AA60" s="254"/>
      <c r="AB60" s="538"/>
      <c r="AC60" s="337"/>
      <c r="AD60" s="337"/>
      <c r="AE60" s="337"/>
      <c r="AF60" s="338"/>
      <c r="AG60" s="819"/>
      <c r="AH60" s="338"/>
      <c r="AI60" s="254"/>
      <c r="AJ60" s="538"/>
      <c r="AK60" s="337"/>
      <c r="AL60" s="337"/>
      <c r="AM60" s="337"/>
      <c r="AN60" s="338"/>
      <c r="AO60" s="819"/>
      <c r="AP60" s="338"/>
      <c r="AQ60" s="254"/>
      <c r="AR60" s="538"/>
      <c r="AS60" s="337"/>
      <c r="AT60" s="337"/>
      <c r="AU60" s="337"/>
      <c r="AV60" s="338"/>
      <c r="AW60" s="819"/>
      <c r="AX60" s="338"/>
      <c r="AY60" s="254"/>
      <c r="AZ60" s="538"/>
      <c r="BA60" s="337"/>
      <c r="BB60" s="337"/>
      <c r="BC60" s="337"/>
      <c r="BD60" s="338"/>
      <c r="BE60" s="819"/>
      <c r="BF60" s="338"/>
      <c r="BG60" s="272"/>
      <c r="BH60" s="459"/>
      <c r="BI60" s="337"/>
      <c r="BJ60" s="337"/>
      <c r="BK60" s="337"/>
      <c r="BL60" s="338"/>
      <c r="BM60" s="819"/>
      <c r="BN60" s="338"/>
      <c r="BO60" s="1158"/>
    </row>
    <row r="61" spans="1:67" s="6" customFormat="1" x14ac:dyDescent="0.35">
      <c r="A61" s="3800"/>
      <c r="B61" s="5" t="s">
        <v>1441</v>
      </c>
      <c r="C61" s="1895" t="s">
        <v>1442</v>
      </c>
      <c r="D61" s="321">
        <v>0</v>
      </c>
      <c r="E61" s="322">
        <v>0.64001491007361855</v>
      </c>
      <c r="F61" s="322">
        <v>0.65259332958428862</v>
      </c>
      <c r="G61" s="322">
        <v>0.61992089176555198</v>
      </c>
      <c r="H61" s="261">
        <v>0.52089532927933757</v>
      </c>
      <c r="I61" s="276">
        <v>0.62343900096061478</v>
      </c>
      <c r="J61" s="261">
        <v>0.53</v>
      </c>
      <c r="K61" s="253">
        <v>0.60800320769847638</v>
      </c>
      <c r="L61" s="538"/>
      <c r="M61" s="531"/>
      <c r="N61" s="531"/>
      <c r="O61" s="531"/>
      <c r="P61" s="532"/>
      <c r="Q61" s="819"/>
      <c r="R61" s="532"/>
      <c r="S61" s="254"/>
      <c r="T61" s="538"/>
      <c r="U61" s="531"/>
      <c r="V61" s="531"/>
      <c r="W61" s="531"/>
      <c r="X61" s="532"/>
      <c r="Y61" s="819"/>
      <c r="Z61" s="338"/>
      <c r="AA61" s="254"/>
      <c r="AB61" s="538"/>
      <c r="AC61" s="337"/>
      <c r="AD61" s="337"/>
      <c r="AE61" s="337"/>
      <c r="AF61" s="338"/>
      <c r="AG61" s="819"/>
      <c r="AH61" s="338"/>
      <c r="AI61" s="254"/>
      <c r="AJ61" s="538"/>
      <c r="AK61" s="337"/>
      <c r="AL61" s="337"/>
      <c r="AM61" s="337"/>
      <c r="AN61" s="338"/>
      <c r="AO61" s="819"/>
      <c r="AP61" s="338"/>
      <c r="AQ61" s="254"/>
      <c r="AR61" s="538"/>
      <c r="AS61" s="337"/>
      <c r="AT61" s="337"/>
      <c r="AU61" s="337"/>
      <c r="AV61" s="338"/>
      <c r="AW61" s="819"/>
      <c r="AX61" s="338"/>
      <c r="AY61" s="254"/>
      <c r="AZ61" s="538"/>
      <c r="BA61" s="337"/>
      <c r="BB61" s="337"/>
      <c r="BC61" s="337"/>
      <c r="BD61" s="338"/>
      <c r="BE61" s="819"/>
      <c r="BF61" s="338"/>
      <c r="BG61" s="272"/>
      <c r="BH61" s="459"/>
      <c r="BI61" s="337"/>
      <c r="BJ61" s="337"/>
      <c r="BK61" s="337"/>
      <c r="BL61" s="338"/>
      <c r="BM61" s="819"/>
      <c r="BN61" s="338"/>
      <c r="BO61" s="1158"/>
    </row>
    <row r="62" spans="1:67" s="6" customFormat="1" x14ac:dyDescent="0.35">
      <c r="A62" s="3800"/>
      <c r="B62" s="6" t="s">
        <v>1443</v>
      </c>
      <c r="C62" s="2676" t="s">
        <v>1442</v>
      </c>
      <c r="D62" s="1191">
        <v>1</v>
      </c>
      <c r="E62" s="1192">
        <v>0.25020967291025997</v>
      </c>
      <c r="F62" s="1192">
        <v>0.28368732967080501</v>
      </c>
      <c r="G62" s="1192">
        <v>0.26237564425266691</v>
      </c>
      <c r="H62" s="1193">
        <v>0.34545219303920299</v>
      </c>
      <c r="I62" s="987">
        <v>0.28318123599103429</v>
      </c>
      <c r="J62" s="1193">
        <v>0.2</v>
      </c>
      <c r="K62" s="1852">
        <v>0.26943998930767177</v>
      </c>
      <c r="L62" s="1035"/>
      <c r="M62" s="2065"/>
      <c r="N62" s="2065"/>
      <c r="O62" s="2065"/>
      <c r="P62" s="2067"/>
      <c r="Q62" s="968"/>
      <c r="R62" s="2067"/>
      <c r="S62" s="2080"/>
      <c r="T62" s="1035"/>
      <c r="U62" s="2065"/>
      <c r="V62" s="2065"/>
      <c r="W62" s="2065"/>
      <c r="X62" s="2067"/>
      <c r="Y62" s="968"/>
      <c r="Z62" s="967"/>
      <c r="AA62" s="2080"/>
      <c r="AB62" s="1035"/>
      <c r="AC62" s="1036"/>
      <c r="AD62" s="1036"/>
      <c r="AE62" s="1036"/>
      <c r="AF62" s="967"/>
      <c r="AG62" s="968"/>
      <c r="AH62" s="967"/>
      <c r="AI62" s="2080"/>
      <c r="AJ62" s="1035"/>
      <c r="AK62" s="1036"/>
      <c r="AL62" s="1036"/>
      <c r="AM62" s="1036"/>
      <c r="AN62" s="967"/>
      <c r="AO62" s="968"/>
      <c r="AP62" s="967"/>
      <c r="AQ62" s="2080"/>
      <c r="AR62" s="1035"/>
      <c r="AS62" s="1036"/>
      <c r="AT62" s="1036"/>
      <c r="AU62" s="1036"/>
      <c r="AV62" s="967"/>
      <c r="AW62" s="968"/>
      <c r="AX62" s="967"/>
      <c r="AY62" s="2080"/>
      <c r="AZ62" s="1035"/>
      <c r="BA62" s="1036"/>
      <c r="BB62" s="1036"/>
      <c r="BC62" s="1036"/>
      <c r="BD62" s="967"/>
      <c r="BE62" s="968"/>
      <c r="BF62" s="967"/>
      <c r="BG62" s="1023"/>
      <c r="BH62" s="2488"/>
      <c r="BI62" s="1036"/>
      <c r="BJ62" s="1036"/>
      <c r="BK62" s="1036"/>
      <c r="BL62" s="967"/>
      <c r="BM62" s="968"/>
      <c r="BN62" s="967"/>
      <c r="BO62" s="2489"/>
    </row>
    <row r="63" spans="1:67" ht="15.65" customHeight="1" x14ac:dyDescent="0.35">
      <c r="A63" s="3800"/>
      <c r="B63" s="45" t="s">
        <v>1434</v>
      </c>
      <c r="C63" s="2675" t="s">
        <v>1435</v>
      </c>
      <c r="D63" s="1897">
        <v>640.58333333333337</v>
      </c>
      <c r="E63" s="1186">
        <v>551.33333333333337</v>
      </c>
      <c r="F63" s="1186">
        <v>726.16666666666663</v>
      </c>
      <c r="G63" s="1186">
        <v>220.91666666666666</v>
      </c>
      <c r="H63" s="1208">
        <v>236.16666666666666</v>
      </c>
      <c r="I63" s="1899">
        <v>2375.1666666666665</v>
      </c>
      <c r="J63" s="1900">
        <v>285</v>
      </c>
      <c r="K63" s="2946">
        <v>2660.1666666666665</v>
      </c>
      <c r="L63" s="1020"/>
      <c r="M63" s="2071"/>
      <c r="N63" s="2071"/>
      <c r="O63" s="2071"/>
      <c r="P63" s="2490"/>
      <c r="Q63" s="1019"/>
      <c r="R63" s="2074"/>
      <c r="S63" s="2082"/>
      <c r="T63" s="1020"/>
      <c r="U63" s="2071"/>
      <c r="V63" s="2071"/>
      <c r="W63" s="2071"/>
      <c r="X63" s="2490"/>
      <c r="Y63" s="1019"/>
      <c r="Z63" s="1015"/>
      <c r="AA63" s="2082"/>
      <c r="AB63" s="1020"/>
      <c r="AC63" s="1017"/>
      <c r="AD63" s="1017"/>
      <c r="AE63" s="1017"/>
      <c r="AF63" s="1018"/>
      <c r="AG63" s="1019"/>
      <c r="AH63" s="1015"/>
      <c r="AI63" s="2082"/>
      <c r="AJ63" s="1020"/>
      <c r="AK63" s="1017"/>
      <c r="AL63" s="1017"/>
      <c r="AM63" s="1017"/>
      <c r="AN63" s="1018"/>
      <c r="AO63" s="1019"/>
      <c r="AP63" s="1015"/>
      <c r="AQ63" s="2082"/>
      <c r="AR63" s="1020"/>
      <c r="AS63" s="1017"/>
      <c r="AT63" s="1017"/>
      <c r="AU63" s="1017"/>
      <c r="AV63" s="1018"/>
      <c r="AW63" s="1019"/>
      <c r="AX63" s="1015"/>
      <c r="AY63" s="2082"/>
      <c r="AZ63" s="1020"/>
      <c r="BA63" s="1017"/>
      <c r="BB63" s="1017"/>
      <c r="BC63" s="1017"/>
      <c r="BD63" s="1018"/>
      <c r="BE63" s="1019"/>
      <c r="BF63" s="1015"/>
      <c r="BG63" s="1026"/>
      <c r="BH63" s="1016"/>
      <c r="BI63" s="1017"/>
      <c r="BJ63" s="1017"/>
      <c r="BK63" s="1017"/>
      <c r="BL63" s="1018"/>
      <c r="BM63" s="1019"/>
      <c r="BN63" s="1015"/>
      <c r="BO63" s="2083"/>
    </row>
    <row r="64" spans="1:67" x14ac:dyDescent="0.35">
      <c r="A64" s="3800"/>
      <c r="B64" s="6" t="s">
        <v>1444</v>
      </c>
      <c r="C64" s="2675" t="s">
        <v>1440</v>
      </c>
      <c r="D64" s="321">
        <v>4.1368544295563935E-2</v>
      </c>
      <c r="E64" s="322">
        <v>7.4365175332527206E-2</v>
      </c>
      <c r="F64" s="322">
        <v>0.10741335781501034</v>
      </c>
      <c r="G64" s="322">
        <v>5.0546963410033952E-2</v>
      </c>
      <c r="H64" s="261">
        <v>5.257586450247001E-2</v>
      </c>
      <c r="I64" s="276">
        <v>7.1187986807943304E-2</v>
      </c>
      <c r="J64" s="261">
        <v>0.14000000000000001</v>
      </c>
      <c r="K64" s="253">
        <v>7.8560240586429422E-2</v>
      </c>
      <c r="L64" s="538"/>
      <c r="M64" s="531"/>
      <c r="N64" s="531"/>
      <c r="O64" s="531"/>
      <c r="P64" s="532"/>
      <c r="Q64" s="819"/>
      <c r="R64" s="532"/>
      <c r="S64" s="254"/>
      <c r="T64" s="538"/>
      <c r="U64" s="531"/>
      <c r="V64" s="531"/>
      <c r="W64" s="531"/>
      <c r="X64" s="532"/>
      <c r="Y64" s="819"/>
      <c r="Z64" s="338"/>
      <c r="AA64" s="254"/>
      <c r="AB64" s="538"/>
      <c r="AC64" s="337"/>
      <c r="AD64" s="337"/>
      <c r="AE64" s="337"/>
      <c r="AF64" s="338"/>
      <c r="AG64" s="819"/>
      <c r="AH64" s="338"/>
      <c r="AI64" s="254"/>
      <c r="AJ64" s="538"/>
      <c r="AK64" s="337"/>
      <c r="AL64" s="337"/>
      <c r="AM64" s="337"/>
      <c r="AN64" s="338"/>
      <c r="AO64" s="819"/>
      <c r="AP64" s="338"/>
      <c r="AQ64" s="254"/>
      <c r="AR64" s="538"/>
      <c r="AS64" s="337"/>
      <c r="AT64" s="337"/>
      <c r="AU64" s="337"/>
      <c r="AV64" s="338"/>
      <c r="AW64" s="819"/>
      <c r="AX64" s="338"/>
      <c r="AY64" s="254"/>
      <c r="AZ64" s="538"/>
      <c r="BA64" s="337"/>
      <c r="BB64" s="337"/>
      <c r="BC64" s="337"/>
      <c r="BD64" s="338"/>
      <c r="BE64" s="819"/>
      <c r="BF64" s="338"/>
      <c r="BG64" s="272"/>
      <c r="BH64" s="459"/>
      <c r="BI64" s="337"/>
      <c r="BJ64" s="337"/>
      <c r="BK64" s="337"/>
      <c r="BL64" s="338"/>
      <c r="BM64" s="819"/>
      <c r="BN64" s="338"/>
      <c r="BO64" s="1158"/>
    </row>
    <row r="65" spans="1:67" x14ac:dyDescent="0.35">
      <c r="A65" s="3800"/>
      <c r="B65" s="5" t="s">
        <v>1445</v>
      </c>
      <c r="C65" s="2677" t="s">
        <v>1442</v>
      </c>
      <c r="D65" s="321">
        <v>0.65981527253805128</v>
      </c>
      <c r="E65" s="322">
        <v>0.71055018137847636</v>
      </c>
      <c r="F65" s="322">
        <v>0.65756254303419792</v>
      </c>
      <c r="G65" s="322">
        <v>0.79102225575254626</v>
      </c>
      <c r="H65" s="261">
        <v>0.66866619618913192</v>
      </c>
      <c r="I65" s="276">
        <v>0.68398708862535962</v>
      </c>
      <c r="J65" s="261">
        <v>0.71</v>
      </c>
      <c r="K65" s="253">
        <v>0.68677401165340513</v>
      </c>
      <c r="L65" s="538"/>
      <c r="M65" s="531"/>
      <c r="N65" s="531"/>
      <c r="O65" s="531"/>
      <c r="P65" s="532"/>
      <c r="Q65" s="819"/>
      <c r="R65" s="532"/>
      <c r="S65" s="254"/>
      <c r="T65" s="538"/>
      <c r="U65" s="531"/>
      <c r="V65" s="531"/>
      <c r="W65" s="531"/>
      <c r="X65" s="532"/>
      <c r="Y65" s="819"/>
      <c r="Z65" s="338"/>
      <c r="AA65" s="254"/>
      <c r="AB65" s="538"/>
      <c r="AC65" s="337"/>
      <c r="AD65" s="337"/>
      <c r="AE65" s="337"/>
      <c r="AF65" s="338"/>
      <c r="AG65" s="819"/>
      <c r="AH65" s="338"/>
      <c r="AI65" s="254"/>
      <c r="AJ65" s="538"/>
      <c r="AK65" s="337"/>
      <c r="AL65" s="337"/>
      <c r="AM65" s="337"/>
      <c r="AN65" s="338"/>
      <c r="AO65" s="819"/>
      <c r="AP65" s="338"/>
      <c r="AQ65" s="254"/>
      <c r="AR65" s="538"/>
      <c r="AS65" s="337"/>
      <c r="AT65" s="337"/>
      <c r="AU65" s="337"/>
      <c r="AV65" s="338"/>
      <c r="AW65" s="819"/>
      <c r="AX65" s="338"/>
      <c r="AY65" s="254"/>
      <c r="AZ65" s="538"/>
      <c r="BA65" s="337"/>
      <c r="BB65" s="337"/>
      <c r="BC65" s="337"/>
      <c r="BD65" s="338"/>
      <c r="BE65" s="819"/>
      <c r="BF65" s="338"/>
      <c r="BG65" s="272"/>
      <c r="BH65" s="459"/>
      <c r="BI65" s="337"/>
      <c r="BJ65" s="337"/>
      <c r="BK65" s="337"/>
      <c r="BL65" s="338"/>
      <c r="BM65" s="819"/>
      <c r="BN65" s="338"/>
      <c r="BO65" s="1158"/>
    </row>
    <row r="66" spans="1:67" x14ac:dyDescent="0.35">
      <c r="A66" s="3800"/>
      <c r="B66" s="2460" t="s">
        <v>1446</v>
      </c>
      <c r="C66" s="1889" t="s">
        <v>1442</v>
      </c>
      <c r="D66" s="1191">
        <v>0.29881618316638475</v>
      </c>
      <c r="E66" s="1192">
        <v>0.21508464328899635</v>
      </c>
      <c r="F66" s="1192">
        <v>0.23502409915079184</v>
      </c>
      <c r="G66" s="1192">
        <v>0.15843078083741985</v>
      </c>
      <c r="H66" s="1193">
        <v>0.27875793930839804</v>
      </c>
      <c r="I66" s="987">
        <v>0.24482492456669708</v>
      </c>
      <c r="J66" s="1193">
        <v>0.15</v>
      </c>
      <c r="K66" s="1852">
        <v>0.23466574776016541</v>
      </c>
      <c r="L66" s="1035"/>
      <c r="M66" s="2065"/>
      <c r="N66" s="2065"/>
      <c r="O66" s="2065"/>
      <c r="P66" s="2067"/>
      <c r="Q66" s="968"/>
      <c r="R66" s="2067"/>
      <c r="S66" s="2080"/>
      <c r="T66" s="1035"/>
      <c r="U66" s="2065"/>
      <c r="V66" s="2065"/>
      <c r="W66" s="2065"/>
      <c r="X66" s="2067"/>
      <c r="Y66" s="968"/>
      <c r="Z66" s="967"/>
      <c r="AA66" s="2080"/>
      <c r="AB66" s="1035"/>
      <c r="AC66" s="1036"/>
      <c r="AD66" s="1036"/>
      <c r="AE66" s="1036"/>
      <c r="AF66" s="967"/>
      <c r="AG66" s="968"/>
      <c r="AH66" s="967"/>
      <c r="AI66" s="2080"/>
      <c r="AJ66" s="1035"/>
      <c r="AK66" s="1036"/>
      <c r="AL66" s="1036"/>
      <c r="AM66" s="1036"/>
      <c r="AN66" s="967"/>
      <c r="AO66" s="968"/>
      <c r="AP66" s="967"/>
      <c r="AQ66" s="2080"/>
      <c r="AR66" s="1035"/>
      <c r="AS66" s="1036"/>
      <c r="AT66" s="1036"/>
      <c r="AU66" s="1036"/>
      <c r="AV66" s="967"/>
      <c r="AW66" s="968"/>
      <c r="AX66" s="967"/>
      <c r="AY66" s="2080"/>
      <c r="AZ66" s="1035"/>
      <c r="BA66" s="1036"/>
      <c r="BB66" s="1036"/>
      <c r="BC66" s="1036"/>
      <c r="BD66" s="967"/>
      <c r="BE66" s="968"/>
      <c r="BF66" s="967"/>
      <c r="BG66" s="1023"/>
      <c r="BH66" s="2488"/>
      <c r="BI66" s="1036"/>
      <c r="BJ66" s="1036"/>
      <c r="BK66" s="1036"/>
      <c r="BL66" s="967"/>
      <c r="BM66" s="968"/>
      <c r="BN66" s="967"/>
      <c r="BO66" s="2489"/>
    </row>
    <row r="67" spans="1:67" ht="15.65" customHeight="1" x14ac:dyDescent="0.35">
      <c r="A67" s="3800"/>
      <c r="B67" s="5" t="s">
        <v>1436</v>
      </c>
      <c r="C67" s="36" t="s">
        <v>1437</v>
      </c>
      <c r="D67" s="129">
        <v>189.91666666666666</v>
      </c>
      <c r="E67" s="130">
        <v>78.416666666666671</v>
      </c>
      <c r="F67" s="130">
        <v>85</v>
      </c>
      <c r="G67" s="130">
        <v>32.083333333333336</v>
      </c>
      <c r="H67" s="131">
        <v>33.166666666666664</v>
      </c>
      <c r="I67" s="158">
        <v>418.58333333333331</v>
      </c>
      <c r="J67" s="159">
        <v>30</v>
      </c>
      <c r="K67" s="150">
        <v>448.58333333333331</v>
      </c>
      <c r="L67" s="304"/>
      <c r="M67" s="531"/>
      <c r="N67" s="507"/>
      <c r="O67" s="507"/>
      <c r="P67" s="508"/>
      <c r="Q67" s="298"/>
      <c r="R67" s="2062"/>
      <c r="S67" s="396"/>
      <c r="T67" s="304"/>
      <c r="U67" s="507"/>
      <c r="V67" s="507"/>
      <c r="W67" s="507"/>
      <c r="X67" s="508"/>
      <c r="Y67" s="298"/>
      <c r="Z67" s="282"/>
      <c r="AA67" s="396"/>
      <c r="AB67" s="304"/>
      <c r="AC67" s="305"/>
      <c r="AD67" s="305"/>
      <c r="AE67" s="305"/>
      <c r="AF67" s="306"/>
      <c r="AG67" s="298"/>
      <c r="AH67" s="282"/>
      <c r="AI67" s="396"/>
      <c r="AJ67" s="304"/>
      <c r="AK67" s="305"/>
      <c r="AL67" s="305"/>
      <c r="AM67" s="305"/>
      <c r="AN67" s="306"/>
      <c r="AO67" s="298"/>
      <c r="AP67" s="282"/>
      <c r="AQ67" s="396"/>
      <c r="AR67" s="304"/>
      <c r="AS67" s="305"/>
      <c r="AT67" s="305"/>
      <c r="AU67" s="305"/>
      <c r="AV67" s="306"/>
      <c r="AW67" s="298"/>
      <c r="AX67" s="282"/>
      <c r="AY67" s="396"/>
      <c r="AZ67" s="304"/>
      <c r="BA67" s="305"/>
      <c r="BB67" s="305"/>
      <c r="BC67" s="305"/>
      <c r="BD67" s="306"/>
      <c r="BE67" s="298"/>
      <c r="BF67" s="282"/>
      <c r="BG67" s="272"/>
      <c r="BH67" s="328"/>
      <c r="BI67" s="305"/>
      <c r="BJ67" s="305"/>
      <c r="BK67" s="305"/>
      <c r="BL67" s="306"/>
      <c r="BM67" s="298"/>
      <c r="BN67" s="282"/>
      <c r="BO67" s="397"/>
    </row>
    <row r="68" spans="1:67" ht="15.65" customHeight="1" x14ac:dyDescent="0.35">
      <c r="A68" s="3800"/>
      <c r="B68" s="6" t="s">
        <v>1447</v>
      </c>
      <c r="C68" s="2675" t="s">
        <v>1440</v>
      </c>
      <c r="D68" s="321">
        <v>0</v>
      </c>
      <c r="E68" s="322">
        <v>0</v>
      </c>
      <c r="F68" s="322">
        <v>0</v>
      </c>
      <c r="G68" s="322">
        <v>0</v>
      </c>
      <c r="H68" s="261">
        <v>0</v>
      </c>
      <c r="I68" s="276">
        <v>0</v>
      </c>
      <c r="J68" s="261">
        <v>0</v>
      </c>
      <c r="K68" s="253">
        <v>0</v>
      </c>
      <c r="L68" s="538"/>
      <c r="M68" s="337"/>
      <c r="N68" s="337"/>
      <c r="O68" s="337"/>
      <c r="P68" s="338"/>
      <c r="Q68" s="819"/>
      <c r="R68" s="532"/>
      <c r="S68" s="254"/>
      <c r="T68" s="538"/>
      <c r="U68" s="337"/>
      <c r="V68" s="337"/>
      <c r="W68" s="337"/>
      <c r="X68" s="338"/>
      <c r="Y68" s="819"/>
      <c r="Z68" s="338"/>
      <c r="AA68" s="254"/>
      <c r="AB68" s="538"/>
      <c r="AC68" s="337"/>
      <c r="AD68" s="337"/>
      <c r="AE68" s="337"/>
      <c r="AF68" s="338"/>
      <c r="AG68" s="819"/>
      <c r="AH68" s="338"/>
      <c r="AI68" s="254"/>
      <c r="AJ68" s="538"/>
      <c r="AK68" s="337"/>
      <c r="AL68" s="337"/>
      <c r="AM68" s="337"/>
      <c r="AN68" s="338"/>
      <c r="AO68" s="819"/>
      <c r="AP68" s="338"/>
      <c r="AQ68" s="254"/>
      <c r="AR68" s="538"/>
      <c r="AS68" s="337"/>
      <c r="AT68" s="337"/>
      <c r="AU68" s="337"/>
      <c r="AV68" s="338"/>
      <c r="AW68" s="819"/>
      <c r="AX68" s="338"/>
      <c r="AY68" s="254"/>
      <c r="AZ68" s="538"/>
      <c r="BA68" s="337"/>
      <c r="BB68" s="337"/>
      <c r="BC68" s="337"/>
      <c r="BD68" s="338"/>
      <c r="BE68" s="819"/>
      <c r="BF68" s="338"/>
      <c r="BG68" s="272"/>
      <c r="BH68" s="459"/>
      <c r="BI68" s="337"/>
      <c r="BJ68" s="337"/>
      <c r="BK68" s="337"/>
      <c r="BL68" s="338"/>
      <c r="BM68" s="819"/>
      <c r="BN68" s="338"/>
      <c r="BO68" s="1158"/>
    </row>
    <row r="69" spans="1:67" ht="15.65" customHeight="1" x14ac:dyDescent="0.35">
      <c r="A69" s="3800"/>
      <c r="B69" s="5" t="s">
        <v>1448</v>
      </c>
      <c r="C69" s="2677" t="s">
        <v>1442</v>
      </c>
      <c r="D69" s="321">
        <v>0.49539271610355418</v>
      </c>
      <c r="E69" s="322">
        <v>0.6110520722635493</v>
      </c>
      <c r="F69" s="322">
        <v>0.68431372549019609</v>
      </c>
      <c r="G69" s="322">
        <v>0.77142857142857135</v>
      </c>
      <c r="H69" s="261">
        <v>0.60050251256281417</v>
      </c>
      <c r="I69" s="276">
        <v>0.58490941668325702</v>
      </c>
      <c r="J69" s="261">
        <v>0.8</v>
      </c>
      <c r="K69" s="253">
        <v>0.59929407393646661</v>
      </c>
      <c r="L69" s="538"/>
      <c r="M69" s="337"/>
      <c r="N69" s="337"/>
      <c r="O69" s="337"/>
      <c r="P69" s="338"/>
      <c r="Q69" s="819"/>
      <c r="R69" s="532"/>
      <c r="S69" s="254"/>
      <c r="T69" s="538"/>
      <c r="U69" s="337"/>
      <c r="V69" s="337"/>
      <c r="W69" s="337"/>
      <c r="X69" s="338"/>
      <c r="Y69" s="819"/>
      <c r="Z69" s="338"/>
      <c r="AA69" s="254"/>
      <c r="AB69" s="538"/>
      <c r="AC69" s="337"/>
      <c r="AD69" s="337"/>
      <c r="AE69" s="337"/>
      <c r="AF69" s="338"/>
      <c r="AG69" s="819"/>
      <c r="AH69" s="338"/>
      <c r="AI69" s="254"/>
      <c r="AJ69" s="538"/>
      <c r="AK69" s="337"/>
      <c r="AL69" s="337"/>
      <c r="AM69" s="337"/>
      <c r="AN69" s="338"/>
      <c r="AO69" s="819"/>
      <c r="AP69" s="338"/>
      <c r="AQ69" s="254"/>
      <c r="AR69" s="538"/>
      <c r="AS69" s="337"/>
      <c r="AT69" s="337"/>
      <c r="AU69" s="337"/>
      <c r="AV69" s="338"/>
      <c r="AW69" s="819"/>
      <c r="AX69" s="338"/>
      <c r="AY69" s="254"/>
      <c r="AZ69" s="538"/>
      <c r="BA69" s="337"/>
      <c r="BB69" s="337"/>
      <c r="BC69" s="337"/>
      <c r="BD69" s="338"/>
      <c r="BE69" s="819"/>
      <c r="BF69" s="338"/>
      <c r="BG69" s="272"/>
      <c r="BH69" s="459"/>
      <c r="BI69" s="337"/>
      <c r="BJ69" s="337"/>
      <c r="BK69" s="337"/>
      <c r="BL69" s="338"/>
      <c r="BM69" s="819"/>
      <c r="BN69" s="338"/>
      <c r="BO69" s="1158"/>
    </row>
    <row r="70" spans="1:67" ht="15.65" customHeight="1" x14ac:dyDescent="0.35">
      <c r="A70" s="2179"/>
      <c r="B70" s="6" t="s">
        <v>1449</v>
      </c>
      <c r="C70" s="2677" t="s">
        <v>1442</v>
      </c>
      <c r="D70" s="321">
        <v>0.50460728389644582</v>
      </c>
      <c r="E70" s="322">
        <v>0.38894792773645054</v>
      </c>
      <c r="F70" s="322">
        <v>0.31568627450980391</v>
      </c>
      <c r="G70" s="322">
        <v>0.22857142857142854</v>
      </c>
      <c r="H70" s="261">
        <v>0.39949748743718594</v>
      </c>
      <c r="I70" s="276">
        <v>0.41509058331674298</v>
      </c>
      <c r="J70" s="261">
        <v>0.2</v>
      </c>
      <c r="K70" s="253">
        <v>0.40070592606353334</v>
      </c>
      <c r="L70" s="538"/>
      <c r="M70" s="337"/>
      <c r="N70" s="337"/>
      <c r="O70" s="337"/>
      <c r="P70" s="338"/>
      <c r="Q70" s="819"/>
      <c r="R70" s="532"/>
      <c r="S70" s="254"/>
      <c r="T70" s="538"/>
      <c r="U70" s="337"/>
      <c r="V70" s="337"/>
      <c r="W70" s="337"/>
      <c r="X70" s="338"/>
      <c r="Y70" s="819"/>
      <c r="Z70" s="338"/>
      <c r="AA70" s="254"/>
      <c r="AB70" s="538"/>
      <c r="AC70" s="337"/>
      <c r="AD70" s="337"/>
      <c r="AE70" s="337"/>
      <c r="AF70" s="338"/>
      <c r="AG70" s="819"/>
      <c r="AH70" s="338"/>
      <c r="AI70" s="254"/>
      <c r="AJ70" s="538"/>
      <c r="AK70" s="337"/>
      <c r="AL70" s="337"/>
      <c r="AM70" s="337"/>
      <c r="AN70" s="338"/>
      <c r="AO70" s="819"/>
      <c r="AP70" s="338"/>
      <c r="AQ70" s="254"/>
      <c r="AR70" s="538"/>
      <c r="AS70" s="337"/>
      <c r="AT70" s="337"/>
      <c r="AU70" s="337"/>
      <c r="AV70" s="338"/>
      <c r="AW70" s="819"/>
      <c r="AX70" s="338"/>
      <c r="AY70" s="254"/>
      <c r="AZ70" s="538"/>
      <c r="BA70" s="337"/>
      <c r="BB70" s="337"/>
      <c r="BC70" s="337"/>
      <c r="BD70" s="338"/>
      <c r="BE70" s="819"/>
      <c r="BF70" s="338"/>
      <c r="BG70" s="272"/>
      <c r="BH70" s="459"/>
      <c r="BI70" s="337"/>
      <c r="BJ70" s="337"/>
      <c r="BK70" s="337"/>
      <c r="BL70" s="338"/>
      <c r="BM70" s="819"/>
      <c r="BN70" s="338"/>
      <c r="BO70" s="1158"/>
    </row>
    <row r="71" spans="1:67" s="434" customFormat="1" ht="24" customHeight="1" x14ac:dyDescent="0.35">
      <c r="A71" s="3741" t="s">
        <v>1450</v>
      </c>
      <c r="B71" s="3741"/>
      <c r="C71" s="3741"/>
      <c r="D71" s="111"/>
      <c r="E71" s="112"/>
      <c r="F71" s="112"/>
      <c r="G71" s="112"/>
      <c r="H71" s="238"/>
      <c r="I71" s="152"/>
      <c r="J71" s="137"/>
      <c r="K71" s="145"/>
      <c r="L71" s="111"/>
      <c r="M71" s="112"/>
      <c r="N71" s="112"/>
      <c r="O71" s="112"/>
      <c r="P71" s="238"/>
      <c r="Q71" s="152"/>
      <c r="R71" s="137"/>
      <c r="S71" s="145"/>
      <c r="T71" s="111"/>
      <c r="U71" s="112"/>
      <c r="V71" s="112"/>
      <c r="W71" s="112"/>
      <c r="X71" s="238"/>
      <c r="Y71" s="152"/>
      <c r="Z71" s="137"/>
      <c r="AA71" s="145"/>
      <c r="AB71" s="436"/>
      <c r="AC71" s="437"/>
      <c r="AD71" s="437"/>
      <c r="AE71" s="437"/>
      <c r="AF71" s="802"/>
      <c r="AG71" s="152"/>
      <c r="AH71" s="137"/>
      <c r="AI71" s="145"/>
      <c r="AJ71" s="111"/>
      <c r="AK71" s="112"/>
      <c r="AL71" s="112"/>
      <c r="AM71" s="112"/>
      <c r="AN71" s="238"/>
      <c r="AO71" s="152"/>
      <c r="AP71" s="137"/>
      <c r="AQ71" s="145"/>
      <c r="AR71" s="111"/>
      <c r="AS71" s="112"/>
      <c r="AT71" s="112"/>
      <c r="AU71" s="112"/>
      <c r="AV71" s="238"/>
      <c r="AW71" s="152"/>
      <c r="AX71" s="137"/>
      <c r="AY71" s="145"/>
      <c r="AZ71" s="111"/>
      <c r="BA71" s="112"/>
      <c r="BB71" s="112"/>
      <c r="BC71" s="112"/>
      <c r="BD71" s="238"/>
      <c r="BE71" s="152"/>
      <c r="BF71" s="137"/>
      <c r="BG71" s="145"/>
      <c r="BH71" s="111"/>
      <c r="BI71" s="112"/>
      <c r="BJ71" s="112"/>
      <c r="BK71" s="112"/>
      <c r="BL71" s="238"/>
      <c r="BM71" s="152"/>
      <c r="BN71" s="137"/>
      <c r="BO71" s="53"/>
    </row>
    <row r="72" spans="1:67" s="6" customFormat="1" ht="27" customHeight="1" x14ac:dyDescent="0.35">
      <c r="A72" s="3803" t="s">
        <v>1451</v>
      </c>
      <c r="B72" s="3843" t="s">
        <v>1452</v>
      </c>
      <c r="C72" s="1894" t="s">
        <v>1453</v>
      </c>
      <c r="D72" s="129">
        <v>620.16666666666663</v>
      </c>
      <c r="E72" s="130">
        <v>791.33333333333326</v>
      </c>
      <c r="F72" s="130">
        <v>1029.1666666666665</v>
      </c>
      <c r="G72" s="130">
        <v>446.33333333333331</v>
      </c>
      <c r="H72" s="245">
        <v>428.33333333333331</v>
      </c>
      <c r="I72" s="248">
        <v>3315.3333333333335</v>
      </c>
      <c r="J72" s="131">
        <v>1008</v>
      </c>
      <c r="K72" s="150">
        <v>4323.3333333333339</v>
      </c>
      <c r="L72" s="129">
        <v>583.83333333333337</v>
      </c>
      <c r="M72" s="130">
        <v>710.5</v>
      </c>
      <c r="N72" s="130">
        <v>987.08333333333326</v>
      </c>
      <c r="O72" s="130">
        <v>439.75</v>
      </c>
      <c r="P72" s="245">
        <v>416.91666666666669</v>
      </c>
      <c r="Q72" s="248">
        <v>3138.0833333333335</v>
      </c>
      <c r="R72" s="131">
        <v>1167</v>
      </c>
      <c r="S72" s="150">
        <v>4305.0833333333339</v>
      </c>
      <c r="T72" s="304"/>
      <c r="U72" s="305"/>
      <c r="V72" s="305"/>
      <c r="W72" s="305"/>
      <c r="X72" s="812"/>
      <c r="Y72" s="1160"/>
      <c r="Z72" s="306"/>
      <c r="AA72" s="396"/>
      <c r="AB72" s="1655"/>
      <c r="AC72" s="305"/>
      <c r="AD72" s="305"/>
      <c r="AE72" s="305"/>
      <c r="AF72" s="812"/>
      <c r="AG72" s="298"/>
      <c r="AH72" s="282"/>
      <c r="AI72" s="273"/>
      <c r="AJ72" s="304"/>
      <c r="AK72" s="305"/>
      <c r="AL72" s="305"/>
      <c r="AM72" s="305"/>
      <c r="AN72" s="812"/>
      <c r="AO72" s="298"/>
      <c r="AP72" s="282"/>
      <c r="AQ72" s="273"/>
      <c r="AR72" s="304"/>
      <c r="AS72" s="305"/>
      <c r="AT72" s="305"/>
      <c r="AU72" s="305"/>
      <c r="AV72" s="812"/>
      <c r="AW72" s="298"/>
      <c r="AX72" s="282"/>
      <c r="AY72" s="396"/>
      <c r="AZ72" s="304"/>
      <c r="BA72" s="305"/>
      <c r="BB72" s="305"/>
      <c r="BC72" s="305"/>
      <c r="BD72" s="812"/>
      <c r="BE72" s="298"/>
      <c r="BF72" s="282"/>
      <c r="BG72" s="396"/>
      <c r="BH72" s="304"/>
      <c r="BI72" s="305"/>
      <c r="BJ72" s="305"/>
      <c r="BK72" s="305"/>
      <c r="BL72" s="812"/>
      <c r="BM72" s="298"/>
      <c r="BN72" s="282"/>
      <c r="BO72" s="397"/>
    </row>
    <row r="73" spans="1:67" ht="31" x14ac:dyDescent="0.35">
      <c r="A73" s="3803"/>
      <c r="B73" s="3844"/>
      <c r="C73" s="2674" t="s">
        <v>1454</v>
      </c>
      <c r="D73" s="2427">
        <v>0.7431595765927701</v>
      </c>
      <c r="E73" s="2428">
        <v>0.51924759405074361</v>
      </c>
      <c r="F73" s="2428">
        <v>0.37593984962406007</v>
      </c>
      <c r="G73" s="2428">
        <v>0.47069162492310396</v>
      </c>
      <c r="H73" s="2508">
        <v>0.46893531612079192</v>
      </c>
      <c r="I73" s="2430">
        <v>0.47649503551195904</v>
      </c>
      <c r="J73" s="2429">
        <v>0.88498683055311678</v>
      </c>
      <c r="K73" s="2431">
        <v>0.53395909881536829</v>
      </c>
      <c r="L73" s="2427">
        <v>0.74946512623020967</v>
      </c>
      <c r="M73" s="2428">
        <v>0.51883405342907574</v>
      </c>
      <c r="N73" s="2428">
        <v>0.38364372469635621</v>
      </c>
      <c r="O73" s="2428">
        <v>0.47544823858005225</v>
      </c>
      <c r="P73" s="2508">
        <v>0.46029993559665106</v>
      </c>
      <c r="Q73" s="2430">
        <v>0.47895044770044765</v>
      </c>
      <c r="R73" s="2429">
        <v>0.87284966342557968</v>
      </c>
      <c r="S73" s="2431">
        <v>0.54570710271686318</v>
      </c>
      <c r="T73" s="650"/>
      <c r="U73" s="651"/>
      <c r="V73" s="651"/>
      <c r="W73" s="651"/>
      <c r="X73" s="2509"/>
      <c r="Y73" s="653"/>
      <c r="Z73" s="652"/>
      <c r="AA73" s="2510"/>
      <c r="AB73" s="2511"/>
      <c r="AC73" s="2512"/>
      <c r="AD73" s="2512"/>
      <c r="AE73" s="2512"/>
      <c r="AF73" s="2477"/>
      <c r="AG73" s="2478"/>
      <c r="AH73" s="2477"/>
      <c r="AI73" s="2437"/>
      <c r="AJ73" s="2245"/>
      <c r="AK73" s="2512"/>
      <c r="AL73" s="2512"/>
      <c r="AM73" s="2512"/>
      <c r="AN73" s="2477"/>
      <c r="AO73" s="2478"/>
      <c r="AP73" s="2477"/>
      <c r="AQ73" s="2513"/>
      <c r="AR73" s="2245"/>
      <c r="AS73" s="2512"/>
      <c r="AT73" s="2512"/>
      <c r="AU73" s="2512"/>
      <c r="AV73" s="2477"/>
      <c r="AW73" s="2478"/>
      <c r="AX73" s="2477"/>
      <c r="AY73" s="2437"/>
      <c r="AZ73" s="2245"/>
      <c r="BA73" s="2512"/>
      <c r="BB73" s="2512"/>
      <c r="BC73" s="2512"/>
      <c r="BD73" s="2514"/>
      <c r="BE73" s="2478"/>
      <c r="BF73" s="2477"/>
      <c r="BG73" s="2437"/>
      <c r="BH73" s="2515"/>
      <c r="BI73" s="2512"/>
      <c r="BJ73" s="2512"/>
      <c r="BK73" s="2512"/>
      <c r="BL73" s="2514"/>
      <c r="BM73" s="2478"/>
      <c r="BN73" s="2477"/>
      <c r="BO73" s="2516"/>
    </row>
    <row r="74" spans="1:67" s="434" customFormat="1" ht="31" customHeight="1" x14ac:dyDescent="0.35">
      <c r="A74" s="3803"/>
      <c r="B74" s="3804" t="s">
        <v>1455</v>
      </c>
      <c r="C74" s="1894" t="s">
        <v>1456</v>
      </c>
      <c r="D74" s="129">
        <v>4</v>
      </c>
      <c r="E74" s="130">
        <v>652.75</v>
      </c>
      <c r="F74" s="130">
        <v>802.16666666666663</v>
      </c>
      <c r="G74" s="130">
        <v>365.16666666666669</v>
      </c>
      <c r="H74" s="245">
        <v>321.16666666666669</v>
      </c>
      <c r="I74" s="158">
        <v>2145.25</v>
      </c>
      <c r="J74" s="159">
        <v>708</v>
      </c>
      <c r="K74" s="283">
        <v>2853.25</v>
      </c>
      <c r="L74" s="129">
        <v>4</v>
      </c>
      <c r="M74" s="130">
        <v>574.83333333333337</v>
      </c>
      <c r="N74" s="130">
        <v>758.16666666666663</v>
      </c>
      <c r="O74" s="130">
        <v>357.08333333333331</v>
      </c>
      <c r="P74" s="245">
        <v>298.16666666666669</v>
      </c>
      <c r="Q74" s="158">
        <v>1992.25</v>
      </c>
      <c r="R74" s="159">
        <v>828</v>
      </c>
      <c r="S74" s="283">
        <v>2820.25</v>
      </c>
      <c r="T74" s="304"/>
      <c r="U74" s="305"/>
      <c r="V74" s="305"/>
      <c r="W74" s="305"/>
      <c r="X74" s="1162"/>
      <c r="Y74" s="298"/>
      <c r="Z74" s="282"/>
      <c r="AA74" s="273"/>
      <c r="AB74" s="304"/>
      <c r="AC74" s="305"/>
      <c r="AD74" s="305"/>
      <c r="AE74" s="305"/>
      <c r="AF74" s="812"/>
      <c r="AG74" s="298"/>
      <c r="AH74" s="282"/>
      <c r="AI74" s="396"/>
      <c r="AJ74" s="304"/>
      <c r="AK74" s="305"/>
      <c r="AL74" s="305"/>
      <c r="AM74" s="305"/>
      <c r="AN74" s="812"/>
      <c r="AO74" s="298"/>
      <c r="AP74" s="282"/>
      <c r="AQ74" s="396"/>
      <c r="AR74" s="304"/>
      <c r="AS74" s="305"/>
      <c r="AT74" s="305"/>
      <c r="AU74" s="305"/>
      <c r="AV74" s="812"/>
      <c r="AW74" s="298"/>
      <c r="AX74" s="282"/>
      <c r="AY74" s="396"/>
      <c r="AZ74" s="304"/>
      <c r="BA74" s="305"/>
      <c r="BB74" s="305"/>
      <c r="BC74" s="305"/>
      <c r="BD74" s="812"/>
      <c r="BE74" s="298"/>
      <c r="BF74" s="282"/>
      <c r="BG74" s="396"/>
      <c r="BH74" s="304"/>
      <c r="BI74" s="305"/>
      <c r="BJ74" s="305"/>
      <c r="BK74" s="305"/>
      <c r="BL74" s="812"/>
      <c r="BM74" s="298"/>
      <c r="BN74" s="282"/>
      <c r="BO74" s="397"/>
    </row>
    <row r="75" spans="1:67" s="6" customFormat="1" ht="31" x14ac:dyDescent="0.35">
      <c r="A75" s="3803"/>
      <c r="B75" s="3804"/>
      <c r="C75" s="1895" t="s">
        <v>1457</v>
      </c>
      <c r="D75" s="1191">
        <v>1</v>
      </c>
      <c r="E75" s="1192">
        <v>0.72994129158512722</v>
      </c>
      <c r="F75" s="1192">
        <v>0.41640351256650948</v>
      </c>
      <c r="G75" s="1896">
        <v>0.52523073235047346</v>
      </c>
      <c r="H75" s="1193">
        <v>0.49864148013973347</v>
      </c>
      <c r="I75" s="987">
        <v>0.51518972142170993</v>
      </c>
      <c r="J75" s="1193">
        <v>0.85922330097087374</v>
      </c>
      <c r="K75" s="1852">
        <v>0.57202285485164395</v>
      </c>
      <c r="L75" s="1191">
        <v>1</v>
      </c>
      <c r="M75" s="1192">
        <v>0.76187320521316548</v>
      </c>
      <c r="N75" s="1192">
        <v>0.42098931099902825</v>
      </c>
      <c r="O75" s="1896">
        <v>0.53475602146511914</v>
      </c>
      <c r="P75" s="1193">
        <v>0.47573460975934057</v>
      </c>
      <c r="Q75" s="987">
        <v>0.51694163945769456</v>
      </c>
      <c r="R75" s="1193">
        <v>0.84576098059244131</v>
      </c>
      <c r="S75" s="1852">
        <v>0.65509765587193425</v>
      </c>
      <c r="T75" s="1035"/>
      <c r="U75" s="1036"/>
      <c r="V75" s="1036"/>
      <c r="W75" s="1036"/>
      <c r="X75" s="967"/>
      <c r="Y75" s="968"/>
      <c r="Z75" s="967"/>
      <c r="AA75" s="2080"/>
      <c r="AB75" s="951"/>
      <c r="AC75" s="952"/>
      <c r="AD75" s="952"/>
      <c r="AE75" s="952"/>
      <c r="AF75" s="953"/>
      <c r="AG75" s="954"/>
      <c r="AH75" s="955"/>
      <c r="AI75" s="956"/>
      <c r="AJ75" s="951"/>
      <c r="AK75" s="952"/>
      <c r="AL75" s="952"/>
      <c r="AM75" s="952"/>
      <c r="AN75" s="953"/>
      <c r="AO75" s="954"/>
      <c r="AP75" s="955"/>
      <c r="AQ75" s="957"/>
      <c r="AR75" s="951"/>
      <c r="AS75" s="952"/>
      <c r="AT75" s="952"/>
      <c r="AU75" s="952"/>
      <c r="AV75" s="953"/>
      <c r="AW75" s="954"/>
      <c r="AX75" s="955"/>
      <c r="AY75" s="956"/>
      <c r="AZ75" s="951"/>
      <c r="BA75" s="952"/>
      <c r="BB75" s="952"/>
      <c r="BC75" s="952"/>
      <c r="BD75" s="953"/>
      <c r="BE75" s="954"/>
      <c r="BF75" s="955"/>
      <c r="BG75" s="956"/>
      <c r="BH75" s="958"/>
      <c r="BI75" s="952"/>
      <c r="BJ75" s="952"/>
      <c r="BK75" s="952"/>
      <c r="BL75" s="953"/>
      <c r="BM75" s="954"/>
      <c r="BN75" s="955"/>
      <c r="BO75" s="959"/>
    </row>
    <row r="76" spans="1:67" s="434" customFormat="1" ht="46.5" customHeight="1" x14ac:dyDescent="0.35">
      <c r="A76" s="3803"/>
      <c r="B76" s="3829" t="s">
        <v>1458</v>
      </c>
      <c r="C76" s="1894" t="s">
        <v>1459</v>
      </c>
      <c r="D76" s="1897">
        <v>457.5</v>
      </c>
      <c r="E76" s="1186">
        <v>130.66666666666666</v>
      </c>
      <c r="F76" s="1186">
        <v>210.25</v>
      </c>
      <c r="G76" s="1186">
        <v>78.333333333333329</v>
      </c>
      <c r="H76" s="1898">
        <v>97.083333333333329</v>
      </c>
      <c r="I76" s="1899">
        <v>973.83333333333337</v>
      </c>
      <c r="J76" s="1900">
        <v>274</v>
      </c>
      <c r="K76" s="1901">
        <v>1247.8333333333335</v>
      </c>
      <c r="L76" s="1897">
        <v>431.5</v>
      </c>
      <c r="M76" s="1186">
        <v>127.41666666666667</v>
      </c>
      <c r="N76" s="1186">
        <v>210.33333333333334</v>
      </c>
      <c r="O76" s="1186">
        <v>79.416666666666671</v>
      </c>
      <c r="P76" s="1898">
        <v>108.66666666666667</v>
      </c>
      <c r="Q76" s="1899">
        <v>957.33333333333326</v>
      </c>
      <c r="R76" s="1900">
        <v>309</v>
      </c>
      <c r="S76" s="1901">
        <v>1266.3333333333333</v>
      </c>
      <c r="T76" s="1020"/>
      <c r="U76" s="1017"/>
      <c r="V76" s="2071"/>
      <c r="W76" s="1017"/>
      <c r="X76" s="2081"/>
      <c r="Y76" s="1019"/>
      <c r="Z76" s="1015"/>
      <c r="AA76" s="978"/>
      <c r="AB76" s="1020"/>
      <c r="AC76" s="1017"/>
      <c r="AD76" s="1017"/>
      <c r="AE76" s="1017"/>
      <c r="AF76" s="2081"/>
      <c r="AG76" s="1019"/>
      <c r="AH76" s="1015"/>
      <c r="AI76" s="978"/>
      <c r="AJ76" s="1020"/>
      <c r="AK76" s="1017"/>
      <c r="AL76" s="1017"/>
      <c r="AM76" s="1017"/>
      <c r="AN76" s="2081"/>
      <c r="AO76" s="1019"/>
      <c r="AP76" s="1015"/>
      <c r="AQ76" s="978"/>
      <c r="AR76" s="1020"/>
      <c r="AS76" s="1017"/>
      <c r="AT76" s="1017"/>
      <c r="AU76" s="1017"/>
      <c r="AV76" s="2081"/>
      <c r="AW76" s="1019"/>
      <c r="AX76" s="1015"/>
      <c r="AY76" s="2082"/>
      <c r="AZ76" s="1020"/>
      <c r="BA76" s="1017"/>
      <c r="BB76" s="1017"/>
      <c r="BC76" s="1017"/>
      <c r="BD76" s="2081"/>
      <c r="BE76" s="1019"/>
      <c r="BF76" s="1015"/>
      <c r="BG76" s="2082"/>
      <c r="BH76" s="1020"/>
      <c r="BI76" s="1017"/>
      <c r="BJ76" s="1017"/>
      <c r="BK76" s="1017"/>
      <c r="BL76" s="2081"/>
      <c r="BM76" s="1019"/>
      <c r="BN76" s="1015"/>
      <c r="BO76" s="2083"/>
    </row>
    <row r="77" spans="1:67" s="43" customFormat="1" ht="32.15" customHeight="1" x14ac:dyDescent="0.35">
      <c r="A77" s="3803"/>
      <c r="B77" s="3829"/>
      <c r="C77" s="1895" t="s">
        <v>1460</v>
      </c>
      <c r="D77" s="1191">
        <v>0.71419279302718874</v>
      </c>
      <c r="E77" s="1192">
        <v>0.23700120918984277</v>
      </c>
      <c r="F77" s="1192">
        <v>0.28953408308469131</v>
      </c>
      <c r="G77" s="1192">
        <v>0.35458317615993962</v>
      </c>
      <c r="H77" s="1193">
        <v>0.41107974594213126</v>
      </c>
      <c r="I77" s="987">
        <v>0.41000631534629151</v>
      </c>
      <c r="J77" s="1193">
        <v>0.96140350877192982</v>
      </c>
      <c r="K77" s="1852">
        <v>0.46908088465634995</v>
      </c>
      <c r="L77" s="1191">
        <v>0.72137085539147394</v>
      </c>
      <c r="M77" s="1192">
        <v>0.23610253242742435</v>
      </c>
      <c r="N77" s="1192">
        <v>0.30373044524669074</v>
      </c>
      <c r="O77" s="1192">
        <v>0.35612855007473843</v>
      </c>
      <c r="P77" s="1193">
        <v>0.44444444444444448</v>
      </c>
      <c r="Q77" s="987">
        <v>0.41662435627765287</v>
      </c>
      <c r="R77" s="1193">
        <v>0.96261682242990654</v>
      </c>
      <c r="S77" s="1852">
        <v>0.294148390468632</v>
      </c>
      <c r="T77" s="1035"/>
      <c r="U77" s="1036"/>
      <c r="V77" s="1036"/>
      <c r="W77" s="1036"/>
      <c r="X77" s="967"/>
      <c r="Y77" s="968"/>
      <c r="Z77" s="967"/>
      <c r="AA77" s="2080"/>
      <c r="AB77" s="1035"/>
      <c r="AC77" s="1036"/>
      <c r="AD77" s="1036"/>
      <c r="AE77" s="1036"/>
      <c r="AF77" s="2084"/>
      <c r="AG77" s="968"/>
      <c r="AH77" s="967"/>
      <c r="AI77" s="2080"/>
      <c r="AJ77" s="947"/>
      <c r="AK77" s="1036"/>
      <c r="AL77" s="1036"/>
      <c r="AM77" s="1036"/>
      <c r="AN77" s="2084"/>
      <c r="AO77" s="2068"/>
      <c r="AP77" s="988"/>
      <c r="AQ77" s="989"/>
      <c r="AR77" s="990"/>
      <c r="AS77" s="991"/>
      <c r="AT77" s="991"/>
      <c r="AU77" s="991"/>
      <c r="AV77" s="992"/>
      <c r="AW77" s="993"/>
      <c r="AX77" s="994"/>
      <c r="AY77" s="995"/>
      <c r="AZ77" s="990"/>
      <c r="BA77" s="991"/>
      <c r="BB77" s="991"/>
      <c r="BC77" s="991"/>
      <c r="BD77" s="992"/>
      <c r="BE77" s="993"/>
      <c r="BF77" s="994"/>
      <c r="BG77" s="995"/>
      <c r="BH77" s="996"/>
      <c r="BI77" s="991"/>
      <c r="BJ77" s="991"/>
      <c r="BK77" s="991"/>
      <c r="BL77" s="992"/>
      <c r="BM77" s="993"/>
      <c r="BN77" s="994"/>
      <c r="BO77" s="997"/>
    </row>
    <row r="78" spans="1:67" s="434" customFormat="1" ht="27.65" customHeight="1" x14ac:dyDescent="0.35">
      <c r="A78" s="3803"/>
      <c r="B78" s="3816" t="s">
        <v>1461</v>
      </c>
      <c r="C78" s="1894" t="s">
        <v>1462</v>
      </c>
      <c r="D78" s="129">
        <v>158.66666666666666</v>
      </c>
      <c r="E78" s="130">
        <v>7.916666666666667</v>
      </c>
      <c r="F78" s="130">
        <v>16.75</v>
      </c>
      <c r="G78" s="130">
        <v>2.8333333333333335</v>
      </c>
      <c r="H78" s="245">
        <v>10.083333333333334</v>
      </c>
      <c r="I78" s="158">
        <v>196.25</v>
      </c>
      <c r="J78" s="159">
        <v>26</v>
      </c>
      <c r="K78" s="283">
        <v>222.25</v>
      </c>
      <c r="L78" s="129">
        <v>148.33333333333334</v>
      </c>
      <c r="M78" s="130">
        <v>8.25</v>
      </c>
      <c r="N78" s="130">
        <v>18.583333333333332</v>
      </c>
      <c r="O78" s="130">
        <v>3.25</v>
      </c>
      <c r="P78" s="245">
        <v>10.083333333333334</v>
      </c>
      <c r="Q78" s="158">
        <v>188.50000000000003</v>
      </c>
      <c r="R78" s="159">
        <v>30</v>
      </c>
      <c r="S78" s="283">
        <v>218.50000000000003</v>
      </c>
      <c r="T78" s="304"/>
      <c r="U78" s="507"/>
      <c r="V78" s="305"/>
      <c r="W78" s="305"/>
      <c r="X78" s="812"/>
      <c r="Y78" s="298"/>
      <c r="Z78" s="282"/>
      <c r="AA78" s="273"/>
      <c r="AB78" s="304"/>
      <c r="AC78" s="305"/>
      <c r="AD78" s="305"/>
      <c r="AE78" s="305"/>
      <c r="AF78" s="812"/>
      <c r="AG78" s="298"/>
      <c r="AH78" s="282"/>
      <c r="AI78" s="396"/>
      <c r="AJ78" s="304"/>
      <c r="AK78" s="305"/>
      <c r="AL78" s="305"/>
      <c r="AM78" s="305"/>
      <c r="AN78" s="812"/>
      <c r="AO78" s="298"/>
      <c r="AP78" s="282"/>
      <c r="AQ78" s="396"/>
      <c r="AR78" s="304"/>
      <c r="AS78" s="305"/>
      <c r="AT78" s="305"/>
      <c r="AU78" s="305"/>
      <c r="AV78" s="812"/>
      <c r="AW78" s="298"/>
      <c r="AX78" s="282"/>
      <c r="AY78" s="396"/>
      <c r="AZ78" s="304"/>
      <c r="BA78" s="305"/>
      <c r="BB78" s="305"/>
      <c r="BC78" s="305"/>
      <c r="BD78" s="812"/>
      <c r="BE78" s="298"/>
      <c r="BF78" s="282"/>
      <c r="BG78" s="396"/>
      <c r="BH78" s="304"/>
      <c r="BI78" s="305"/>
      <c r="BJ78" s="305"/>
      <c r="BK78" s="305"/>
      <c r="BL78" s="812"/>
      <c r="BM78" s="298"/>
      <c r="BN78" s="282"/>
      <c r="BO78" s="397"/>
    </row>
    <row r="79" spans="1:67" s="43" customFormat="1" ht="40.5" customHeight="1" x14ac:dyDescent="0.35">
      <c r="A79" s="3803"/>
      <c r="B79" s="3816"/>
      <c r="C79" s="2138" t="s">
        <v>1463</v>
      </c>
      <c r="D79" s="321">
        <v>0.83545414655550676</v>
      </c>
      <c r="E79" s="322">
        <v>0.10095642933049946</v>
      </c>
      <c r="F79" s="322">
        <v>0.19705882352941176</v>
      </c>
      <c r="G79" s="322">
        <v>8.8311688311688313E-2</v>
      </c>
      <c r="H79" s="261">
        <v>0.3040201005025126</v>
      </c>
      <c r="I79" s="276">
        <v>0.46884332072466656</v>
      </c>
      <c r="J79" s="261">
        <v>0.8666666666666667</v>
      </c>
      <c r="K79" s="253">
        <v>0.49544863459037713</v>
      </c>
      <c r="L79" s="321">
        <v>0.83883129123468425</v>
      </c>
      <c r="M79" s="322">
        <v>0.10963455149501661</v>
      </c>
      <c r="N79" s="322">
        <v>0.23375262054507337</v>
      </c>
      <c r="O79" s="322">
        <v>9.5121951219512196E-2</v>
      </c>
      <c r="P79" s="261">
        <v>0.2922705314009662</v>
      </c>
      <c r="Q79" s="276">
        <v>0.47095565271705186</v>
      </c>
      <c r="R79" s="261">
        <v>0.81081081081081086</v>
      </c>
      <c r="S79" s="253">
        <v>5.0753953659433616E-2</v>
      </c>
      <c r="T79" s="538"/>
      <c r="U79" s="337"/>
      <c r="V79" s="337"/>
      <c r="W79" s="337"/>
      <c r="X79" s="338"/>
      <c r="Y79" s="819"/>
      <c r="Z79" s="338"/>
      <c r="AA79" s="254"/>
      <c r="AB79" s="804"/>
      <c r="AC79" s="805"/>
      <c r="AD79" s="805"/>
      <c r="AE79" s="805"/>
      <c r="AF79" s="806"/>
      <c r="AG79" s="807"/>
      <c r="AH79" s="808"/>
      <c r="AI79" s="809"/>
      <c r="AJ79" s="804"/>
      <c r="AK79" s="805"/>
      <c r="AL79" s="805"/>
      <c r="AM79" s="805"/>
      <c r="AN79" s="806"/>
      <c r="AO79" s="807"/>
      <c r="AP79" s="808"/>
      <c r="AQ79" s="1580"/>
      <c r="AR79" s="804"/>
      <c r="AS79" s="805"/>
      <c r="AT79" s="805"/>
      <c r="AU79" s="805"/>
      <c r="AV79" s="806"/>
      <c r="AW79" s="807"/>
      <c r="AX79" s="808"/>
      <c r="AY79" s="809"/>
      <c r="AZ79" s="804"/>
      <c r="BA79" s="805"/>
      <c r="BB79" s="805"/>
      <c r="BC79" s="805"/>
      <c r="BD79" s="806"/>
      <c r="BE79" s="807"/>
      <c r="BF79" s="808"/>
      <c r="BG79" s="809"/>
      <c r="BH79" s="811"/>
      <c r="BI79" s="805"/>
      <c r="BJ79" s="805"/>
      <c r="BK79" s="805"/>
      <c r="BL79" s="806"/>
      <c r="BM79" s="807"/>
      <c r="BN79" s="808"/>
      <c r="BO79" s="810"/>
    </row>
    <row r="80" spans="1:67" s="6" customFormat="1" ht="24" customHeight="1" x14ac:dyDescent="0.35">
      <c r="A80" s="3741" t="s">
        <v>1464</v>
      </c>
      <c r="B80" s="3741"/>
      <c r="C80" s="3741"/>
      <c r="D80" s="436"/>
      <c r="E80" s="437"/>
      <c r="F80" s="437"/>
      <c r="G80" s="437"/>
      <c r="H80" s="438"/>
      <c r="I80" s="152"/>
      <c r="J80" s="137"/>
      <c r="K80" s="145"/>
      <c r="L80" s="436"/>
      <c r="M80" s="437"/>
      <c r="N80" s="437"/>
      <c r="O80" s="437"/>
      <c r="P80" s="438"/>
      <c r="Q80" s="152"/>
      <c r="R80" s="137"/>
      <c r="S80" s="145"/>
      <c r="T80" s="436"/>
      <c r="U80" s="437"/>
      <c r="V80" s="437"/>
      <c r="W80" s="437"/>
      <c r="X80" s="438"/>
      <c r="Y80" s="152"/>
      <c r="Z80" s="137"/>
      <c r="AA80" s="145"/>
      <c r="AB80" s="436"/>
      <c r="AC80" s="437"/>
      <c r="AD80" s="437"/>
      <c r="AE80" s="437"/>
      <c r="AF80" s="438"/>
      <c r="AG80" s="152"/>
      <c r="AH80" s="137"/>
      <c r="AI80" s="217"/>
      <c r="AJ80" s="111"/>
      <c r="AK80" s="112"/>
      <c r="AL80" s="112"/>
      <c r="AM80" s="112"/>
      <c r="AN80" s="113"/>
      <c r="AO80" s="152"/>
      <c r="AP80" s="137"/>
      <c r="AQ80" s="145"/>
      <c r="AR80" s="251"/>
      <c r="AS80" s="112"/>
      <c r="AT80" s="112"/>
      <c r="AU80" s="112"/>
      <c r="AV80" s="113"/>
      <c r="AW80" s="152"/>
      <c r="AX80" s="137"/>
      <c r="AY80" s="217"/>
      <c r="AZ80" s="111"/>
      <c r="BA80" s="112"/>
      <c r="BB80" s="112"/>
      <c r="BC80" s="112"/>
      <c r="BD80" s="113"/>
      <c r="BE80" s="152"/>
      <c r="BF80" s="137"/>
      <c r="BG80" s="145"/>
      <c r="BH80" s="251"/>
      <c r="BI80" s="112"/>
      <c r="BJ80" s="112"/>
      <c r="BK80" s="112"/>
      <c r="BL80" s="113"/>
      <c r="BM80" s="152"/>
      <c r="BN80" s="137"/>
      <c r="BO80" s="53"/>
    </row>
    <row r="81" spans="1:69" s="6" customFormat="1" x14ac:dyDescent="0.35">
      <c r="A81" s="3839" t="s">
        <v>1465</v>
      </c>
      <c r="B81" s="3834" t="s">
        <v>1464</v>
      </c>
      <c r="C81" s="92" t="s">
        <v>1401</v>
      </c>
      <c r="D81" s="2699">
        <v>8975.5541666666668</v>
      </c>
      <c r="E81" s="2700">
        <v>6706.6563316604152</v>
      </c>
      <c r="F81" s="2700">
        <v>6863.1088602054051</v>
      </c>
      <c r="G81" s="2700">
        <v>1896.1444352321378</v>
      </c>
      <c r="H81" s="2701">
        <v>2125.81430575984</v>
      </c>
      <c r="I81" s="2702">
        <v>26567.278099524465</v>
      </c>
      <c r="J81" s="346">
        <v>583</v>
      </c>
      <c r="K81" s="265">
        <v>27150.278099524465</v>
      </c>
      <c r="L81" s="1885">
        <v>3271.0833333333335</v>
      </c>
      <c r="M81" s="1886">
        <v>6166.3216666666667</v>
      </c>
      <c r="N81" s="1839">
        <v>6109.666666666667</v>
      </c>
      <c r="O81" s="1886">
        <v>1658.0725</v>
      </c>
      <c r="P81" s="1887">
        <v>1908.0833333333333</v>
      </c>
      <c r="Q81" s="1888">
        <v>19113.227499999997</v>
      </c>
      <c r="R81" s="159">
        <v>556</v>
      </c>
      <c r="S81" s="283">
        <v>19669.227499999997</v>
      </c>
      <c r="T81" s="334">
        <v>4509.916666666667</v>
      </c>
      <c r="U81" s="335">
        <v>6512.3066666666673</v>
      </c>
      <c r="V81" s="115">
        <v>6611.916666666667</v>
      </c>
      <c r="W81" s="335">
        <v>1746.7791666666662</v>
      </c>
      <c r="X81" s="116">
        <v>2181.8333333333335</v>
      </c>
      <c r="Y81" s="153">
        <v>21562.752499999999</v>
      </c>
      <c r="Z81" s="138">
        <v>601.41666666666663</v>
      </c>
      <c r="AA81" s="1407">
        <v>22164.169166666667</v>
      </c>
      <c r="AB81" s="334">
        <v>7481.916666666667</v>
      </c>
      <c r="AC81" s="335">
        <v>6435.940833333334</v>
      </c>
      <c r="AD81" s="335">
        <v>6049.166666666667</v>
      </c>
      <c r="AE81" s="335">
        <v>1309.4108333333334</v>
      </c>
      <c r="AF81" s="336">
        <v>2079.75</v>
      </c>
      <c r="AG81" s="153">
        <v>23356.185000000001</v>
      </c>
      <c r="AH81" s="138">
        <v>520.58333333333337</v>
      </c>
      <c r="AI81" s="391">
        <v>23876.768333333333</v>
      </c>
      <c r="AJ81" s="304"/>
      <c r="AK81" s="305"/>
      <c r="AL81" s="305"/>
      <c r="AM81" s="305"/>
      <c r="AN81" s="306"/>
      <c r="AO81" s="153">
        <v>19571.402666039692</v>
      </c>
      <c r="AP81" s="138">
        <v>537</v>
      </c>
      <c r="AQ81" s="283">
        <v>20108.402666039692</v>
      </c>
      <c r="AR81" s="328"/>
      <c r="AS81" s="305"/>
      <c r="AT81" s="305"/>
      <c r="AU81" s="305"/>
      <c r="AV81" s="306"/>
      <c r="AW81" s="153">
        <v>16053.259941175036</v>
      </c>
      <c r="AX81" s="138">
        <v>518</v>
      </c>
      <c r="AY81" s="271"/>
      <c r="AZ81" s="304"/>
      <c r="BA81" s="305"/>
      <c r="BB81" s="305"/>
      <c r="BC81" s="305"/>
      <c r="BD81" s="306"/>
      <c r="BE81" s="153">
        <v>17928.869946465173</v>
      </c>
      <c r="BF81" s="138">
        <v>602</v>
      </c>
      <c r="BG81" s="273"/>
      <c r="BH81" s="328"/>
      <c r="BI81" s="305"/>
      <c r="BJ81" s="305"/>
      <c r="BK81" s="305"/>
      <c r="BL81" s="306"/>
      <c r="BM81" s="153">
        <v>14333.340323541011</v>
      </c>
      <c r="BN81" s="138">
        <v>625</v>
      </c>
      <c r="BO81" s="281"/>
    </row>
    <row r="82" spans="1:69" s="6" customFormat="1" x14ac:dyDescent="0.35">
      <c r="A82" s="3839"/>
      <c r="B82" s="3837"/>
      <c r="C82" s="1889" t="s">
        <v>1403</v>
      </c>
      <c r="D82" s="2703">
        <v>10860.310000000001</v>
      </c>
      <c r="E82" s="2704">
        <v>7087.8125422853736</v>
      </c>
      <c r="F82" s="2704">
        <v>6641.2664872467067</v>
      </c>
      <c r="G82" s="2704">
        <v>2016.8100000000002</v>
      </c>
      <c r="H82" s="2705">
        <v>2406.33</v>
      </c>
      <c r="I82" s="2706">
        <v>29012.529029532081</v>
      </c>
      <c r="J82" s="2707">
        <v>602</v>
      </c>
      <c r="K82" s="1880">
        <v>29614.529029532081</v>
      </c>
      <c r="L82" s="2491">
        <v>5183</v>
      </c>
      <c r="M82" s="2492">
        <v>6203.58</v>
      </c>
      <c r="N82" s="2493">
        <v>6371</v>
      </c>
      <c r="O82" s="2492">
        <v>1549.03</v>
      </c>
      <c r="P82" s="2494">
        <v>1934</v>
      </c>
      <c r="Q82" s="2342">
        <v>21240.61</v>
      </c>
      <c r="R82" s="2343">
        <v>541</v>
      </c>
      <c r="S82" s="2495">
        <v>21781.61</v>
      </c>
      <c r="T82" s="2496"/>
      <c r="U82" s="2497"/>
      <c r="V82" s="2497"/>
      <c r="W82" s="2497"/>
      <c r="X82" s="2498"/>
      <c r="Y82" s="2499"/>
      <c r="Z82" s="2500"/>
      <c r="AA82" s="2501"/>
      <c r="AB82" s="2496"/>
      <c r="AC82" s="2497"/>
      <c r="AD82" s="2497"/>
      <c r="AE82" s="2497"/>
      <c r="AF82" s="2498"/>
      <c r="AG82" s="2499"/>
      <c r="AH82" s="2500"/>
      <c r="AI82" s="2501"/>
      <c r="AJ82" s="2502"/>
      <c r="AK82" s="2503"/>
      <c r="AL82" s="2503"/>
      <c r="AM82" s="2503"/>
      <c r="AN82" s="2504"/>
      <c r="AO82" s="2499"/>
      <c r="AP82" s="2500"/>
      <c r="AQ82" s="2505"/>
      <c r="AR82" s="2506"/>
      <c r="AS82" s="2503"/>
      <c r="AT82" s="2503"/>
      <c r="AU82" s="2503"/>
      <c r="AV82" s="2504"/>
      <c r="AW82" s="2499"/>
      <c r="AX82" s="2500"/>
      <c r="AY82" s="2505"/>
      <c r="AZ82" s="2502"/>
      <c r="BA82" s="2503"/>
      <c r="BB82" s="2503"/>
      <c r="BC82" s="2503"/>
      <c r="BD82" s="2504"/>
      <c r="BE82" s="2499"/>
      <c r="BF82" s="2500"/>
      <c r="BG82" s="2505"/>
      <c r="BH82" s="2506"/>
      <c r="BI82" s="2503"/>
      <c r="BJ82" s="2503"/>
      <c r="BK82" s="2503"/>
      <c r="BL82" s="2504"/>
      <c r="BM82" s="2499"/>
      <c r="BN82" s="2500"/>
      <c r="BO82" s="2507"/>
    </row>
    <row r="83" spans="1:69" s="6" customFormat="1" x14ac:dyDescent="0.35">
      <c r="A83" s="3839"/>
      <c r="B83" s="3833" t="s">
        <v>1466</v>
      </c>
      <c r="C83" s="803" t="s">
        <v>1467</v>
      </c>
      <c r="D83" s="2698">
        <v>0.91493421077780324</v>
      </c>
      <c r="E83" s="2697">
        <v>0.81483858168907952</v>
      </c>
      <c r="F83" s="2697">
        <v>0.714855629349754</v>
      </c>
      <c r="G83" s="2697">
        <v>0.66662499818784415</v>
      </c>
      <c r="H83" s="2696">
        <v>0.69945796323028409</v>
      </c>
      <c r="I83" s="2695">
        <v>0.79246102406402774</v>
      </c>
      <c r="J83" s="261">
        <v>0.33855981416957026</v>
      </c>
      <c r="K83" s="253">
        <v>0.77028559749384262</v>
      </c>
      <c r="L83" s="1890">
        <v>0.80765827863624207</v>
      </c>
      <c r="M83" s="1891">
        <v>0.81827704120122724</v>
      </c>
      <c r="N83" s="1891">
        <v>0.7036692228695377</v>
      </c>
      <c r="O83" s="1891">
        <v>0.64192003644356488</v>
      </c>
      <c r="P83" s="1892">
        <v>0.67810815613338871</v>
      </c>
      <c r="Q83" s="1893">
        <v>0.74471295841815544</v>
      </c>
      <c r="R83" s="261">
        <v>0.29371368198626518</v>
      </c>
      <c r="S83" s="253">
        <v>0.7137334032096222</v>
      </c>
      <c r="T83" s="1187">
        <v>0.87455156588345562</v>
      </c>
      <c r="U83" s="1337">
        <v>0.84944349201531999</v>
      </c>
      <c r="V83" s="1337">
        <v>0.72542834677345613</v>
      </c>
      <c r="W83" s="1337">
        <v>0.6564093651308115</v>
      </c>
      <c r="X83" s="1206">
        <v>0.70328784785645215</v>
      </c>
      <c r="Y83" s="212">
        <v>0.77840117999122971</v>
      </c>
      <c r="Z83" s="205">
        <v>0.3</v>
      </c>
      <c r="AA83" s="1336">
        <v>0.74614892572044378</v>
      </c>
      <c r="AB83" s="1187">
        <v>0.9217304711160389</v>
      </c>
      <c r="AC83" s="1337">
        <v>0.85757954741920395</v>
      </c>
      <c r="AD83" s="1337">
        <v>0.71530631349710783</v>
      </c>
      <c r="AE83" s="1337">
        <v>0.60581302413200022</v>
      </c>
      <c r="AF83" s="1206">
        <v>0.69714237827872283</v>
      </c>
      <c r="AG83" s="212">
        <v>0.79922791417230732</v>
      </c>
      <c r="AH83" s="205">
        <v>0.27347635852048974</v>
      </c>
      <c r="AI83" s="398">
        <v>0.76708972078984738</v>
      </c>
      <c r="AJ83" s="304"/>
      <c r="AK83" s="305"/>
      <c r="AL83" s="305"/>
      <c r="AM83" s="305"/>
      <c r="AN83" s="306"/>
      <c r="AO83" s="212">
        <v>0.77917106386484358</v>
      </c>
      <c r="AP83" s="205">
        <v>0.28670000000000001</v>
      </c>
      <c r="AQ83" s="273"/>
      <c r="AR83" s="328"/>
      <c r="AS83" s="305"/>
      <c r="AT83" s="305"/>
      <c r="AU83" s="305"/>
      <c r="AV83" s="306"/>
      <c r="AW83" s="212">
        <v>0.75</v>
      </c>
      <c r="AX83" s="205">
        <v>0.27700000000000002</v>
      </c>
      <c r="AY83" s="271"/>
      <c r="AZ83" s="304"/>
      <c r="BA83" s="305"/>
      <c r="BB83" s="305"/>
      <c r="BC83" s="305"/>
      <c r="BD83" s="306"/>
      <c r="BE83" s="212">
        <v>0.77566742700956792</v>
      </c>
      <c r="BF83" s="205">
        <v>0.29959999999999998</v>
      </c>
      <c r="BG83" s="273"/>
      <c r="BH83" s="328"/>
      <c r="BI83" s="305"/>
      <c r="BJ83" s="305"/>
      <c r="BK83" s="305"/>
      <c r="BL83" s="306"/>
      <c r="BM83" s="212">
        <v>0.73727987499515124</v>
      </c>
      <c r="BN83" s="205">
        <v>0.31</v>
      </c>
      <c r="BO83" s="281"/>
    </row>
    <row r="84" spans="1:69" s="6" customFormat="1" ht="15.65" customHeight="1" x14ac:dyDescent="0.35">
      <c r="A84" s="3839"/>
      <c r="B84" s="3834"/>
      <c r="C84" s="803" t="s">
        <v>1468</v>
      </c>
      <c r="D84" s="2698">
        <v>0.92709771211449932</v>
      </c>
      <c r="E84" s="2697">
        <v>0.81339970396315775</v>
      </c>
      <c r="F84" s="2697">
        <v>0.69336831420272516</v>
      </c>
      <c r="G84" s="2697">
        <v>0.67388507790337504</v>
      </c>
      <c r="H84" s="2696">
        <v>0.71716641880232346</v>
      </c>
      <c r="I84" s="2695">
        <v>0.7980444198840857</v>
      </c>
      <c r="J84" s="1892">
        <v>0.35061153174140941</v>
      </c>
      <c r="K84" s="253">
        <v>0.77786550171284408</v>
      </c>
      <c r="L84" s="1890">
        <v>0.86412137379126375</v>
      </c>
      <c r="M84" s="1891">
        <v>0.8045542618065048</v>
      </c>
      <c r="N84" s="1891">
        <v>0.70851868327402134</v>
      </c>
      <c r="O84" s="1891">
        <v>0.62485326922223616</v>
      </c>
      <c r="P84" s="1892">
        <v>0.67082899757197367</v>
      </c>
      <c r="Q84" s="1893">
        <v>0.75690073018867454</v>
      </c>
      <c r="R84" s="1892">
        <v>0.29823594266813669</v>
      </c>
      <c r="S84" s="253">
        <v>0.7290522586063144</v>
      </c>
      <c r="T84" s="813"/>
      <c r="U84" s="814"/>
      <c r="V84" s="814"/>
      <c r="W84" s="814"/>
      <c r="X84" s="815"/>
      <c r="Y84" s="816"/>
      <c r="Z84" s="817"/>
      <c r="AA84" s="818"/>
      <c r="AB84" s="813"/>
      <c r="AC84" s="814"/>
      <c r="AD84" s="814"/>
      <c r="AE84" s="814"/>
      <c r="AF84" s="815"/>
      <c r="AG84" s="816"/>
      <c r="AH84" s="817"/>
      <c r="AI84" s="818"/>
      <c r="AJ84" s="304"/>
      <c r="AK84" s="305"/>
      <c r="AL84" s="305"/>
      <c r="AM84" s="305"/>
      <c r="AN84" s="306"/>
      <c r="AO84" s="816"/>
      <c r="AP84" s="817"/>
      <c r="AQ84" s="273"/>
      <c r="AR84" s="328"/>
      <c r="AS84" s="305"/>
      <c r="AT84" s="305"/>
      <c r="AU84" s="305"/>
      <c r="AV84" s="306"/>
      <c r="AW84" s="816"/>
      <c r="AX84" s="817"/>
      <c r="AY84" s="273"/>
      <c r="AZ84" s="304"/>
      <c r="BA84" s="305"/>
      <c r="BB84" s="305"/>
      <c r="BC84" s="305"/>
      <c r="BD84" s="306"/>
      <c r="BE84" s="816"/>
      <c r="BF84" s="817"/>
      <c r="BG84" s="273"/>
      <c r="BH84" s="328"/>
      <c r="BI84" s="305"/>
      <c r="BJ84" s="305"/>
      <c r="BK84" s="305"/>
      <c r="BL84" s="306"/>
      <c r="BM84" s="816"/>
      <c r="BN84" s="817"/>
      <c r="BO84" s="281"/>
    </row>
    <row r="85" spans="1:69" ht="24" customHeight="1" x14ac:dyDescent="0.35">
      <c r="A85" s="3741" t="s">
        <v>1469</v>
      </c>
      <c r="B85" s="3741"/>
      <c r="C85" s="3741"/>
      <c r="D85" s="436"/>
      <c r="E85" s="437"/>
      <c r="F85" s="437"/>
      <c r="G85" s="437"/>
      <c r="H85" s="438"/>
      <c r="I85" s="152"/>
      <c r="J85" s="137"/>
      <c r="K85" s="145"/>
      <c r="L85" s="436"/>
      <c r="M85" s="437"/>
      <c r="N85" s="437"/>
      <c r="O85" s="437"/>
      <c r="P85" s="438"/>
      <c r="Q85" s="152"/>
      <c r="R85" s="137"/>
      <c r="S85" s="145"/>
      <c r="T85" s="436"/>
      <c r="U85" s="437"/>
      <c r="V85" s="437"/>
      <c r="W85" s="437"/>
      <c r="X85" s="438"/>
      <c r="Y85" s="152"/>
      <c r="Z85" s="137"/>
      <c r="AA85" s="145"/>
      <c r="AB85" s="436"/>
      <c r="AC85" s="437"/>
      <c r="AD85" s="437"/>
      <c r="AE85" s="437"/>
      <c r="AF85" s="438"/>
      <c r="AG85" s="152"/>
      <c r="AH85" s="137"/>
      <c r="AI85" s="217"/>
      <c r="AJ85" s="111"/>
      <c r="AK85" s="112"/>
      <c r="AL85" s="112"/>
      <c r="AM85" s="112"/>
      <c r="AN85" s="113"/>
      <c r="AO85" s="152"/>
      <c r="AP85" s="137"/>
      <c r="AQ85" s="145"/>
      <c r="AR85" s="251"/>
      <c r="AS85" s="112"/>
      <c r="AT85" s="112"/>
      <c r="AU85" s="112"/>
      <c r="AV85" s="113"/>
      <c r="AW85" s="152"/>
      <c r="AX85" s="137"/>
      <c r="AY85" s="217"/>
      <c r="AZ85" s="111"/>
      <c r="BA85" s="112"/>
      <c r="BB85" s="112"/>
      <c r="BC85" s="112"/>
      <c r="BD85" s="113"/>
      <c r="BE85" s="152"/>
      <c r="BF85" s="137"/>
      <c r="BG85" s="145"/>
      <c r="BH85" s="251"/>
      <c r="BI85" s="112"/>
      <c r="BJ85" s="112"/>
      <c r="BK85" s="112"/>
      <c r="BL85" s="113"/>
      <c r="BM85" s="152"/>
      <c r="BN85" s="137"/>
      <c r="BO85" s="53"/>
      <c r="BP85" s="389"/>
      <c r="BQ85" s="389"/>
    </row>
    <row r="86" spans="1:69" x14ac:dyDescent="0.35">
      <c r="A86" s="3839" t="s">
        <v>1465</v>
      </c>
      <c r="B86" s="3834" t="s">
        <v>1470</v>
      </c>
      <c r="C86" s="2673" t="s">
        <v>1401</v>
      </c>
      <c r="D86" s="2699">
        <v>9810.0541666666668</v>
      </c>
      <c r="E86" s="2700">
        <v>8230.6563316604152</v>
      </c>
      <c r="F86" s="2700">
        <v>9600.6921935387381</v>
      </c>
      <c r="G86" s="2700">
        <v>2844.3944352321378</v>
      </c>
      <c r="H86" s="2701">
        <v>3039.230972426506</v>
      </c>
      <c r="I86" s="2702">
        <v>33525.028099524468</v>
      </c>
      <c r="J86" s="2708">
        <v>1722</v>
      </c>
      <c r="K86" s="265">
        <v>35247.028099524468</v>
      </c>
      <c r="L86" s="1885">
        <v>4050.0833333333335</v>
      </c>
      <c r="M86" s="1886">
        <v>7535.7383333333328</v>
      </c>
      <c r="N86" s="1839">
        <v>8682.5833333333339</v>
      </c>
      <c r="O86" s="1886">
        <v>2582.9891666666667</v>
      </c>
      <c r="P86" s="1887">
        <v>2813.833333333333</v>
      </c>
      <c r="Q86" s="1888">
        <v>25665.227499999997</v>
      </c>
      <c r="R86" s="159">
        <v>1893</v>
      </c>
      <c r="S86" s="283">
        <v>27558.227499999997</v>
      </c>
      <c r="T86" s="334">
        <v>5156.8333333333339</v>
      </c>
      <c r="U86" s="335">
        <v>7666.5566666666673</v>
      </c>
      <c r="V86" s="115">
        <v>9114.5</v>
      </c>
      <c r="W86" s="335">
        <v>2661.1124999999997</v>
      </c>
      <c r="X86" s="116">
        <v>3102.3333333333335</v>
      </c>
      <c r="Y86" s="153">
        <v>27701.335833333331</v>
      </c>
      <c r="Z86" s="138">
        <v>2003.4166666666665</v>
      </c>
      <c r="AA86" s="1407">
        <v>29704.752499999999</v>
      </c>
      <c r="AB86" s="334">
        <v>8117.25</v>
      </c>
      <c r="AC86" s="335">
        <v>7504.774166666667</v>
      </c>
      <c r="AD86" s="335">
        <v>8456.75</v>
      </c>
      <c r="AE86" s="335">
        <v>2161.4108333333334</v>
      </c>
      <c r="AF86" s="336">
        <v>2983.25</v>
      </c>
      <c r="AG86" s="153">
        <v>29223.435000000001</v>
      </c>
      <c r="AH86" s="138">
        <v>1903</v>
      </c>
      <c r="AI86" s="391">
        <v>31126.435000000001</v>
      </c>
      <c r="AJ86" s="304"/>
      <c r="AK86" s="305"/>
      <c r="AL86" s="305"/>
      <c r="AM86" s="305"/>
      <c r="AN86" s="306"/>
      <c r="AO86" s="153">
        <v>25118.235999373024</v>
      </c>
      <c r="AP86" s="138">
        <v>1873</v>
      </c>
      <c r="AQ86" s="283">
        <v>26991.235999373024</v>
      </c>
      <c r="AR86" s="328"/>
      <c r="AS86" s="305"/>
      <c r="AT86" s="305"/>
      <c r="AU86" s="305"/>
      <c r="AV86" s="306"/>
      <c r="AW86" s="153">
        <v>21377.759941175034</v>
      </c>
      <c r="AX86" s="138">
        <v>1870</v>
      </c>
      <c r="AY86" s="2532">
        <v>23247.759941175034</v>
      </c>
      <c r="AZ86" s="304"/>
      <c r="BA86" s="305"/>
      <c r="BB86" s="305"/>
      <c r="BC86" s="305"/>
      <c r="BD86" s="306"/>
      <c r="BE86" s="153">
        <v>23114.119946465173</v>
      </c>
      <c r="BF86" s="138">
        <v>2008.7272727272727</v>
      </c>
      <c r="BG86" s="283">
        <v>25122.847219192445</v>
      </c>
      <c r="BH86" s="328"/>
      <c r="BI86" s="305"/>
      <c r="BJ86" s="305"/>
      <c r="BK86" s="305"/>
      <c r="BL86" s="306"/>
      <c r="BM86" s="153">
        <v>19440.840323541011</v>
      </c>
      <c r="BN86" s="138">
        <v>1994.5833333333335</v>
      </c>
      <c r="BO86" s="284">
        <v>21435.423656874344</v>
      </c>
      <c r="BP86" s="389"/>
      <c r="BQ86" s="389"/>
    </row>
    <row r="87" spans="1:69" ht="17.5" customHeight="1" x14ac:dyDescent="0.35">
      <c r="A87" s="3839"/>
      <c r="B87" s="3837"/>
      <c r="C87" s="1889" t="s">
        <v>1403</v>
      </c>
      <c r="D87" s="2703">
        <v>11714.310000000001</v>
      </c>
      <c r="E87" s="2704">
        <v>8713.81254228537</v>
      </c>
      <c r="F87" s="2704">
        <v>9578.2664872467067</v>
      </c>
      <c r="G87" s="2704">
        <v>2992.8100000000004</v>
      </c>
      <c r="H87" s="2705">
        <v>3355.33</v>
      </c>
      <c r="I87" s="2706">
        <v>36354.529029532081</v>
      </c>
      <c r="J87" s="2709">
        <v>1717</v>
      </c>
      <c r="K87" s="1880">
        <v>38071.529029532081</v>
      </c>
      <c r="L87" s="2517">
        <v>5998</v>
      </c>
      <c r="M87" s="2518">
        <v>7710.58</v>
      </c>
      <c r="N87" s="2519">
        <v>8992</v>
      </c>
      <c r="O87" s="2518">
        <v>2479.0299999999997</v>
      </c>
      <c r="P87" s="2520">
        <v>2883</v>
      </c>
      <c r="Q87" s="2521">
        <v>28062.61</v>
      </c>
      <c r="R87" s="2522">
        <v>1814</v>
      </c>
      <c r="S87" s="2523">
        <v>29876.61</v>
      </c>
      <c r="T87" s="2524"/>
      <c r="U87" s="2525"/>
      <c r="V87" s="2525"/>
      <c r="W87" s="2525"/>
      <c r="X87" s="2526"/>
      <c r="Y87" s="2527"/>
      <c r="Z87" s="2528"/>
      <c r="AA87" s="2529"/>
      <c r="AB87" s="2524"/>
      <c r="AC87" s="2525"/>
      <c r="AD87" s="2525"/>
      <c r="AE87" s="2525"/>
      <c r="AF87" s="2526"/>
      <c r="AG87" s="2527"/>
      <c r="AH87" s="2528"/>
      <c r="AI87" s="2529"/>
      <c r="AJ87" s="2524"/>
      <c r="AK87" s="2525"/>
      <c r="AL87" s="2525"/>
      <c r="AM87" s="2525"/>
      <c r="AN87" s="2528"/>
      <c r="AO87" s="2527"/>
      <c r="AP87" s="2528"/>
      <c r="AQ87" s="2529"/>
      <c r="AR87" s="2530"/>
      <c r="AS87" s="2525"/>
      <c r="AT87" s="2525"/>
      <c r="AU87" s="2525"/>
      <c r="AV87" s="2528"/>
      <c r="AW87" s="2527"/>
      <c r="AX87" s="2528"/>
      <c r="AY87" s="2529"/>
      <c r="AZ87" s="2524"/>
      <c r="BA87" s="2525"/>
      <c r="BB87" s="2525"/>
      <c r="BC87" s="2525"/>
      <c r="BD87" s="2528"/>
      <c r="BE87" s="2527"/>
      <c r="BF87" s="2528"/>
      <c r="BG87" s="2529"/>
      <c r="BH87" s="2530"/>
      <c r="BI87" s="2525"/>
      <c r="BJ87" s="2525"/>
      <c r="BK87" s="2525"/>
      <c r="BL87" s="2528"/>
      <c r="BM87" s="2527"/>
      <c r="BN87" s="2528"/>
      <c r="BO87" s="2531"/>
      <c r="BP87" s="389"/>
      <c r="BQ87" s="389"/>
    </row>
    <row r="88" spans="1:69" ht="16.5" customHeight="1" x14ac:dyDescent="0.35">
      <c r="A88" s="3741" t="s">
        <v>1471</v>
      </c>
      <c r="B88" s="3741"/>
      <c r="C88" s="3741"/>
      <c r="D88" s="439"/>
      <c r="E88" s="440"/>
      <c r="F88" s="440"/>
      <c r="G88" s="440"/>
      <c r="H88" s="441"/>
      <c r="I88" s="442"/>
      <c r="J88" s="137"/>
      <c r="K88" s="145"/>
      <c r="L88" s="439"/>
      <c r="M88" s="440"/>
      <c r="N88" s="440"/>
      <c r="O88" s="440"/>
      <c r="P88" s="441"/>
      <c r="Q88" s="442"/>
      <c r="R88" s="137"/>
      <c r="S88" s="145"/>
      <c r="T88" s="439"/>
      <c r="U88" s="440"/>
      <c r="V88" s="440"/>
      <c r="W88" s="440"/>
      <c r="X88" s="441"/>
      <c r="Y88" s="442"/>
      <c r="Z88" s="137"/>
      <c r="AA88" s="145"/>
      <c r="AB88" s="111"/>
      <c r="AC88" s="112"/>
      <c r="AD88" s="112"/>
      <c r="AE88" s="112"/>
      <c r="AF88" s="113"/>
      <c r="AG88" s="152"/>
      <c r="AH88" s="137"/>
      <c r="AI88" s="145"/>
      <c r="AJ88" s="111"/>
      <c r="AK88" s="112"/>
      <c r="AL88" s="112"/>
      <c r="AM88" s="112"/>
      <c r="AN88" s="113"/>
      <c r="AO88" s="152"/>
      <c r="AP88" s="137"/>
      <c r="AQ88" s="217"/>
      <c r="AR88" s="111"/>
      <c r="AS88" s="112"/>
      <c r="AT88" s="112"/>
      <c r="AU88" s="112"/>
      <c r="AV88" s="113"/>
      <c r="AW88" s="152"/>
      <c r="AX88" s="137"/>
      <c r="AY88" s="145"/>
      <c r="AZ88" s="111"/>
      <c r="BA88" s="112"/>
      <c r="BB88" s="112"/>
      <c r="BC88" s="112"/>
      <c r="BD88" s="113"/>
      <c r="BE88" s="152"/>
      <c r="BF88" s="137"/>
      <c r="BG88" s="145"/>
      <c r="BH88" s="111"/>
      <c r="BI88" s="112"/>
      <c r="BJ88" s="112"/>
      <c r="BK88" s="112"/>
      <c r="BL88" s="113"/>
      <c r="BM88" s="152"/>
      <c r="BN88" s="137"/>
      <c r="BO88" s="53"/>
    </row>
    <row r="89" spans="1:69" x14ac:dyDescent="0.35">
      <c r="A89" s="3759" t="s">
        <v>1472</v>
      </c>
      <c r="B89" s="5" t="s">
        <v>1473</v>
      </c>
      <c r="C89" s="9" t="s">
        <v>1474</v>
      </c>
      <c r="D89" s="129">
        <v>0</v>
      </c>
      <c r="E89" s="130">
        <v>1347.75</v>
      </c>
      <c r="F89" s="130">
        <v>2504.75</v>
      </c>
      <c r="G89" s="130">
        <v>881.5</v>
      </c>
      <c r="H89" s="131">
        <v>812.58333333333337</v>
      </c>
      <c r="I89" s="158">
        <v>5546.5833333333303</v>
      </c>
      <c r="J89" s="346">
        <v>873</v>
      </c>
      <c r="K89" s="150">
        <v>6419.5833333333303</v>
      </c>
      <c r="L89" s="114">
        <v>0</v>
      </c>
      <c r="M89" s="115">
        <v>1093.4166666666667</v>
      </c>
      <c r="N89" s="115">
        <v>2360.8333333333335</v>
      </c>
      <c r="O89" s="115">
        <v>807.75</v>
      </c>
      <c r="P89" s="116">
        <v>784.16666666666663</v>
      </c>
      <c r="Q89" s="153">
        <v>5046.166666666667</v>
      </c>
      <c r="R89" s="346">
        <v>964</v>
      </c>
      <c r="S89" s="150">
        <v>6010.166666666667</v>
      </c>
      <c r="T89" s="114">
        <v>0</v>
      </c>
      <c r="U89" s="115">
        <v>993.91666666666674</v>
      </c>
      <c r="V89" s="115">
        <v>2330.6666666666665</v>
      </c>
      <c r="W89" s="115">
        <v>798.33333333333337</v>
      </c>
      <c r="X89" s="116">
        <v>838.75</v>
      </c>
      <c r="Y89" s="153">
        <v>4961.6666666666661</v>
      </c>
      <c r="Z89" s="353">
        <v>1013.5833333333334</v>
      </c>
      <c r="AA89" s="146">
        <v>5975.2499999999991</v>
      </c>
      <c r="AB89" s="114">
        <v>0</v>
      </c>
      <c r="AC89" s="115">
        <v>871.83333333333337</v>
      </c>
      <c r="AD89" s="115">
        <v>2157</v>
      </c>
      <c r="AE89" s="115">
        <v>752.58333333333337</v>
      </c>
      <c r="AF89" s="116">
        <v>811.41666666666663</v>
      </c>
      <c r="AG89" s="153">
        <v>4592.833333333333</v>
      </c>
      <c r="AH89" s="138">
        <v>974.75</v>
      </c>
      <c r="AI89" s="146">
        <v>5567.583333333333</v>
      </c>
      <c r="AJ89" s="114">
        <v>0</v>
      </c>
      <c r="AK89" s="115">
        <v>774.5</v>
      </c>
      <c r="AL89" s="115">
        <v>1954.0833333333333</v>
      </c>
      <c r="AM89" s="115">
        <v>675.25</v>
      </c>
      <c r="AN89" s="116">
        <v>799.08333333333337</v>
      </c>
      <c r="AO89" s="153">
        <v>4202.9166666666661</v>
      </c>
      <c r="AP89" s="138">
        <v>1129</v>
      </c>
      <c r="AQ89" s="9">
        <v>5331.9166666666661</v>
      </c>
      <c r="AR89" s="114">
        <v>0</v>
      </c>
      <c r="AS89" s="115">
        <v>787.41666666666663</v>
      </c>
      <c r="AT89" s="115">
        <v>1896.5</v>
      </c>
      <c r="AU89" s="115">
        <v>677.08333333333337</v>
      </c>
      <c r="AV89" s="116">
        <v>789.08333333333337</v>
      </c>
      <c r="AW89" s="153">
        <v>4150.083333333333</v>
      </c>
      <c r="AX89" s="138">
        <v>914</v>
      </c>
      <c r="AY89" s="146">
        <v>5064.083333333333</v>
      </c>
      <c r="AZ89" s="114">
        <v>0</v>
      </c>
      <c r="BA89" s="115">
        <v>792.83333333333337</v>
      </c>
      <c r="BB89" s="115">
        <v>1871.3333333333333</v>
      </c>
      <c r="BC89" s="115">
        <v>577.83333333333337</v>
      </c>
      <c r="BD89" s="116">
        <v>785</v>
      </c>
      <c r="BE89" s="153">
        <v>4027</v>
      </c>
      <c r="BF89" s="138">
        <v>841.66666666666663</v>
      </c>
      <c r="BG89" s="146">
        <v>4868.666666666667</v>
      </c>
      <c r="BH89" s="114">
        <v>0</v>
      </c>
      <c r="BI89" s="115">
        <v>724.25</v>
      </c>
      <c r="BJ89" s="115">
        <v>1856.5833333333333</v>
      </c>
      <c r="BK89" s="115">
        <v>547.83333333333337</v>
      </c>
      <c r="BL89" s="116">
        <v>754.83333333333337</v>
      </c>
      <c r="BM89" s="153">
        <v>3883.5</v>
      </c>
      <c r="BN89" s="138">
        <v>728.41666666666663</v>
      </c>
      <c r="BO89" s="13">
        <v>4611.916666666667</v>
      </c>
    </row>
    <row r="90" spans="1:69" ht="31.5" thickBot="1" x14ac:dyDescent="0.4">
      <c r="A90" s="3832"/>
      <c r="B90" s="14" t="s">
        <v>1475</v>
      </c>
      <c r="C90" s="1201" t="s">
        <v>1476</v>
      </c>
      <c r="D90" s="1209">
        <v>0</v>
      </c>
      <c r="E90" s="1210">
        <v>0.88435039370078738</v>
      </c>
      <c r="F90" s="1210">
        <v>0.91494931661136647</v>
      </c>
      <c r="G90" s="1210">
        <v>0.92960717110466651</v>
      </c>
      <c r="H90" s="1211">
        <v>0.88960861235288757</v>
      </c>
      <c r="I90" s="429">
        <v>0.79718060196663176</v>
      </c>
      <c r="J90" s="1211">
        <v>0.78</v>
      </c>
      <c r="K90" s="1903">
        <v>0.79285927481190965</v>
      </c>
      <c r="L90" s="339">
        <v>0</v>
      </c>
      <c r="M90" s="289">
        <v>0.79845432970242813</v>
      </c>
      <c r="N90" s="289">
        <v>0.91757085020242923</v>
      </c>
      <c r="O90" s="289">
        <v>0.87332192089377414</v>
      </c>
      <c r="P90" s="342">
        <v>0.8657650197810286</v>
      </c>
      <c r="Q90" s="291">
        <v>0.77013277712774086</v>
      </c>
      <c r="R90" s="1211">
        <v>0.72101720269259539</v>
      </c>
      <c r="S90" s="1903">
        <v>0.76184138251573918</v>
      </c>
      <c r="T90" s="339">
        <v>0</v>
      </c>
      <c r="U90" s="289">
        <v>0.83250825082508251</v>
      </c>
      <c r="V90" s="289">
        <v>0.90814757878554953</v>
      </c>
      <c r="W90" s="289">
        <v>0.85247629083245524</v>
      </c>
      <c r="X90" s="342">
        <v>0.88038793103448276</v>
      </c>
      <c r="Y90" s="291">
        <v>0.7851083883129123</v>
      </c>
      <c r="Z90" s="342">
        <v>0.72025955299206923</v>
      </c>
      <c r="AA90" s="296">
        <v>0.79241216970393524</v>
      </c>
      <c r="AB90" s="339">
        <v>0</v>
      </c>
      <c r="AC90" s="289">
        <v>0.8156868860127866</v>
      </c>
      <c r="AD90" s="289">
        <v>0.89591914437021902</v>
      </c>
      <c r="AE90" s="289">
        <v>0.88331377151799695</v>
      </c>
      <c r="AF90" s="342">
        <v>0.89808153477218222</v>
      </c>
      <c r="AG90" s="291">
        <v>0.79700000000000004</v>
      </c>
      <c r="AH90" s="342">
        <v>0.70511983278370549</v>
      </c>
      <c r="AI90" s="296">
        <v>0.76797783806151998</v>
      </c>
      <c r="AJ90" s="339">
        <v>0</v>
      </c>
      <c r="AK90" s="289">
        <v>0.79804224626481202</v>
      </c>
      <c r="AL90" s="289">
        <v>0.87748381543988296</v>
      </c>
      <c r="AM90" s="289">
        <v>0.827258805513017</v>
      </c>
      <c r="AN90" s="342">
        <v>0.86982946298983999</v>
      </c>
      <c r="AO90" s="291">
        <v>0.81</v>
      </c>
      <c r="AP90" s="342">
        <v>0.85</v>
      </c>
      <c r="AQ90" s="443">
        <v>0.77466886214495001</v>
      </c>
      <c r="AR90" s="339">
        <v>0</v>
      </c>
      <c r="AS90" s="289">
        <v>0.82900508861203703</v>
      </c>
      <c r="AT90" s="289">
        <v>0.90485467774641204</v>
      </c>
      <c r="AU90" s="289">
        <v>0.85346638655462204</v>
      </c>
      <c r="AV90" s="342">
        <v>0.86895475819032797</v>
      </c>
      <c r="AW90" s="291">
        <v>0.77943155851879697</v>
      </c>
      <c r="AX90" s="342">
        <v>0.67603550295857995</v>
      </c>
      <c r="AY90" s="296">
        <v>0.75849372176040397</v>
      </c>
      <c r="AZ90" s="339">
        <v>0</v>
      </c>
      <c r="BA90" s="289">
        <v>0.85434626436781602</v>
      </c>
      <c r="BB90" s="289">
        <v>0.90988654781199396</v>
      </c>
      <c r="BC90" s="289">
        <v>0.72372403715687295</v>
      </c>
      <c r="BD90" s="342">
        <v>0.88442399774669</v>
      </c>
      <c r="BE90" s="291">
        <v>0.77662600646063396</v>
      </c>
      <c r="BF90" s="342">
        <v>0.59831545387962604</v>
      </c>
      <c r="BG90" s="296">
        <v>0.73857455285982399</v>
      </c>
      <c r="BH90" s="339">
        <v>0</v>
      </c>
      <c r="BI90" s="289">
        <v>0.79704695524578095</v>
      </c>
      <c r="BJ90" s="289">
        <v>0.90495146025427498</v>
      </c>
      <c r="BK90" s="289">
        <v>0.69706287774361098</v>
      </c>
      <c r="BL90" s="342">
        <v>0.84323217277974305</v>
      </c>
      <c r="BM90" s="291">
        <v>0.76035242290748895</v>
      </c>
      <c r="BN90" s="342">
        <v>0.531852753270459</v>
      </c>
      <c r="BO90" s="295">
        <v>0.71203602444515901</v>
      </c>
    </row>
    <row r="91" spans="1:69" ht="16" thickTop="1" x14ac:dyDescent="0.35">
      <c r="A91" s="2210"/>
      <c r="D91" s="218"/>
      <c r="E91" s="218"/>
      <c r="F91" s="218"/>
      <c r="G91" s="218"/>
      <c r="H91" s="218"/>
      <c r="I91" s="218"/>
      <c r="J91" s="218"/>
      <c r="K91" s="218"/>
      <c r="L91" s="218"/>
      <c r="M91" s="218"/>
      <c r="N91" s="218"/>
      <c r="O91" s="218"/>
      <c r="P91" s="218"/>
      <c r="Q91" s="218"/>
      <c r="R91" s="218"/>
      <c r="S91" s="218"/>
      <c r="T91" s="218"/>
      <c r="U91" s="218"/>
      <c r="V91" s="218"/>
      <c r="W91" s="218"/>
      <c r="X91" s="218"/>
      <c r="Y91" s="218"/>
      <c r="Z91" s="218"/>
      <c r="AA91" s="218"/>
      <c r="AB91" s="218"/>
      <c r="AC91" s="218"/>
      <c r="AD91" s="218"/>
      <c r="AE91" s="218"/>
      <c r="AF91" s="218"/>
      <c r="AG91" s="218"/>
      <c r="AH91" s="218"/>
      <c r="AI91" s="218"/>
      <c r="AJ91" s="218"/>
      <c r="AK91" s="218"/>
      <c r="AL91" s="218"/>
      <c r="AM91" s="218"/>
      <c r="AN91" s="218"/>
      <c r="AO91" s="218"/>
      <c r="AP91" s="218"/>
      <c r="AQ91" s="218"/>
      <c r="AR91" s="218"/>
      <c r="AS91" s="218"/>
      <c r="AT91" s="218"/>
      <c r="AU91" s="218"/>
      <c r="AV91" s="218"/>
      <c r="AW91" s="218"/>
      <c r="AX91" s="218"/>
      <c r="AY91" s="218"/>
      <c r="AZ91" s="218"/>
      <c r="BA91" s="218"/>
      <c r="BB91" s="218"/>
      <c r="BC91" s="218"/>
      <c r="BD91" s="218"/>
      <c r="BE91" s="218"/>
      <c r="BF91" s="218"/>
      <c r="BG91" s="218"/>
      <c r="BH91" s="389"/>
      <c r="BI91" s="389"/>
    </row>
    <row r="92" spans="1:69" ht="50.5" customHeight="1" x14ac:dyDescent="0.35">
      <c r="A92" s="3788" t="s">
        <v>1477</v>
      </c>
      <c r="B92" s="3788"/>
      <c r="C92" s="3788"/>
      <c r="D92" s="218"/>
      <c r="E92" s="218"/>
      <c r="F92" s="218"/>
      <c r="G92" s="218"/>
      <c r="H92" s="218"/>
      <c r="I92" s="218"/>
      <c r="J92" s="218"/>
      <c r="K92" s="218"/>
      <c r="L92" s="218"/>
      <c r="M92" s="218"/>
      <c r="N92" s="218"/>
      <c r="O92" s="218"/>
      <c r="P92" s="218"/>
      <c r="Q92" s="218"/>
      <c r="R92" s="218"/>
      <c r="S92" s="218"/>
      <c r="T92" s="218"/>
      <c r="U92" s="218"/>
      <c r="V92" s="218"/>
      <c r="W92" s="218"/>
      <c r="X92" s="218"/>
      <c r="Y92" s="218"/>
      <c r="Z92" s="218"/>
      <c r="AA92" s="218"/>
      <c r="AB92" s="218"/>
      <c r="AC92" s="218"/>
      <c r="AD92" s="218"/>
      <c r="AE92" s="218"/>
      <c r="AF92" s="218"/>
      <c r="AG92" s="218"/>
      <c r="AH92" s="218"/>
      <c r="AI92" s="218"/>
      <c r="AJ92" s="218"/>
      <c r="AK92" s="218"/>
      <c r="AL92" s="218"/>
      <c r="AM92" s="218"/>
      <c r="AN92" s="218"/>
      <c r="AO92" s="218"/>
      <c r="AP92" s="218"/>
      <c r="AQ92" s="218"/>
      <c r="AR92" s="218"/>
      <c r="AS92" s="218"/>
      <c r="AT92" s="218"/>
      <c r="AU92" s="218"/>
      <c r="AV92" s="218"/>
      <c r="AW92" s="218"/>
      <c r="AX92" s="218"/>
      <c r="AY92" s="218"/>
      <c r="AZ92" s="218"/>
      <c r="BA92" s="218"/>
      <c r="BB92" s="218"/>
      <c r="BC92" s="218"/>
      <c r="BD92" s="218"/>
      <c r="BE92" s="218"/>
      <c r="BF92" s="218"/>
      <c r="BG92" s="218"/>
      <c r="BH92" s="389"/>
      <c r="BI92" s="389"/>
      <c r="BP92" s="389"/>
      <c r="BQ92" s="389"/>
    </row>
    <row r="93" spans="1:69" ht="59.15" customHeight="1" x14ac:dyDescent="0.35">
      <c r="A93" s="3788" t="s">
        <v>2703</v>
      </c>
      <c r="B93" s="3788"/>
      <c r="C93" s="3788"/>
      <c r="D93" s="218"/>
      <c r="E93" s="218"/>
      <c r="F93" s="218"/>
      <c r="G93" s="218"/>
      <c r="H93" s="218"/>
      <c r="I93" s="218"/>
      <c r="J93" s="2769"/>
      <c r="K93" s="218"/>
      <c r="L93" s="218"/>
      <c r="M93" s="218"/>
      <c r="N93" s="218"/>
      <c r="O93" s="218"/>
      <c r="P93" s="218"/>
      <c r="Q93" s="218"/>
      <c r="R93" s="218"/>
      <c r="S93" s="218"/>
      <c r="T93" s="218"/>
      <c r="U93" s="218"/>
      <c r="V93" s="218"/>
      <c r="W93" s="218"/>
      <c r="X93" s="218"/>
      <c r="Y93" s="218"/>
      <c r="Z93" s="218"/>
      <c r="AA93" s="218"/>
      <c r="AB93" s="218"/>
      <c r="AC93" s="218"/>
      <c r="AD93" s="218"/>
      <c r="AE93" s="218"/>
      <c r="AF93" s="218"/>
      <c r="AG93" s="218"/>
      <c r="AH93" s="218"/>
      <c r="AI93" s="218"/>
      <c r="AJ93" s="218"/>
      <c r="AK93" s="218"/>
      <c r="AL93" s="218"/>
      <c r="AM93" s="218"/>
      <c r="AN93" s="218"/>
      <c r="AO93" s="218"/>
      <c r="AP93" s="218"/>
      <c r="AQ93" s="218"/>
      <c r="AR93" s="218"/>
      <c r="AS93" s="218"/>
      <c r="AT93" s="218"/>
      <c r="AU93" s="218"/>
      <c r="AV93" s="218"/>
      <c r="AW93" s="218"/>
      <c r="AX93" s="218"/>
      <c r="AY93" s="218"/>
      <c r="AZ93" s="218"/>
      <c r="BA93" s="218"/>
      <c r="BB93" s="218"/>
      <c r="BC93" s="218"/>
      <c r="BD93" s="218"/>
      <c r="BE93" s="218"/>
      <c r="BF93" s="218"/>
      <c r="BG93" s="218"/>
      <c r="BH93" s="389"/>
      <c r="BI93" s="389"/>
      <c r="BP93" s="389"/>
      <c r="BQ93" s="389"/>
    </row>
    <row r="94" spans="1:69" ht="24.65" customHeight="1" x14ac:dyDescent="0.35">
      <c r="A94" s="3755" t="s">
        <v>2704</v>
      </c>
      <c r="B94" s="3755"/>
      <c r="C94" s="3755"/>
      <c r="D94" s="218"/>
      <c r="E94" s="218"/>
      <c r="F94" s="218"/>
      <c r="G94" s="218"/>
      <c r="H94" s="218"/>
      <c r="I94" s="218"/>
      <c r="J94" s="218"/>
      <c r="K94" s="218"/>
      <c r="L94" s="218"/>
      <c r="M94" s="218"/>
      <c r="N94" s="218"/>
      <c r="O94" s="218"/>
      <c r="P94" s="218"/>
      <c r="Q94" s="218"/>
      <c r="R94" s="218"/>
      <c r="S94" s="218"/>
      <c r="T94" s="218"/>
      <c r="U94" s="218"/>
      <c r="V94" s="218"/>
      <c r="W94" s="218"/>
      <c r="X94" s="218"/>
      <c r="Y94" s="218"/>
      <c r="Z94" s="218"/>
      <c r="AA94" s="218"/>
      <c r="AB94" s="218"/>
      <c r="AC94" s="218"/>
      <c r="AD94" s="218"/>
      <c r="AE94" s="218"/>
      <c r="AF94" s="218"/>
      <c r="AG94" s="218"/>
      <c r="AH94" s="218"/>
      <c r="AI94" s="218"/>
      <c r="AJ94" s="218"/>
      <c r="AK94" s="218"/>
      <c r="AL94" s="218"/>
      <c r="AM94" s="218"/>
      <c r="AN94" s="218"/>
      <c r="AO94" s="218"/>
      <c r="AP94" s="218"/>
      <c r="AQ94" s="218"/>
      <c r="AR94" s="218"/>
      <c r="AS94" s="218"/>
      <c r="AT94" s="218"/>
      <c r="AU94" s="218"/>
      <c r="AV94" s="218"/>
      <c r="AW94" s="218"/>
      <c r="AX94" s="218"/>
      <c r="AY94" s="218"/>
      <c r="AZ94" s="218"/>
      <c r="BA94" s="218"/>
      <c r="BB94" s="218"/>
      <c r="BC94" s="218"/>
      <c r="BD94" s="218"/>
      <c r="BE94" s="218"/>
      <c r="BF94" s="218"/>
      <c r="BG94" s="218"/>
      <c r="BH94" s="389"/>
      <c r="BI94" s="389"/>
      <c r="BP94" s="389"/>
      <c r="BQ94" s="389"/>
    </row>
    <row r="95" spans="1:69" s="12" customFormat="1" ht="30" customHeight="1" x14ac:dyDescent="0.35">
      <c r="A95" s="3788" t="s">
        <v>2749</v>
      </c>
      <c r="B95" s="3788"/>
      <c r="C95" s="3788"/>
      <c r="D95" s="9"/>
      <c r="E95" s="9"/>
      <c r="F95" s="9"/>
      <c r="G95" s="9"/>
      <c r="H95" s="9"/>
      <c r="I95" s="8"/>
      <c r="J95" s="8"/>
      <c r="K95" s="9"/>
      <c r="L95" s="9"/>
      <c r="M95" s="9"/>
      <c r="N95" s="9"/>
      <c r="O95" s="9"/>
      <c r="P95" s="9"/>
      <c r="Q95" s="51"/>
      <c r="R95" s="8"/>
      <c r="S95" s="9"/>
      <c r="T95" s="9"/>
      <c r="U95" s="9"/>
      <c r="V95" s="9"/>
      <c r="W95" s="9"/>
      <c r="X95" s="9"/>
      <c r="Y95" s="8"/>
      <c r="Z95" s="8"/>
      <c r="AA95" s="9"/>
      <c r="AB95" s="9"/>
      <c r="AC95" s="9"/>
      <c r="AD95" s="9"/>
      <c r="AE95" s="9"/>
      <c r="AF95" s="9"/>
      <c r="AG95" s="8"/>
      <c r="AH95" s="8"/>
      <c r="AI95" s="9"/>
      <c r="AJ95" s="5"/>
      <c r="AK95" s="5"/>
      <c r="AL95" s="5"/>
      <c r="AM95" s="5"/>
      <c r="AN95" s="5"/>
      <c r="AO95" s="5"/>
      <c r="AP95" s="5"/>
      <c r="AQ95" s="5"/>
      <c r="AR95" s="5"/>
      <c r="AS95" s="5"/>
      <c r="AT95" s="5"/>
      <c r="AU95" s="5"/>
      <c r="AV95" s="5"/>
      <c r="AW95" s="5"/>
      <c r="AX95" s="5"/>
      <c r="AY95" s="5"/>
      <c r="AZ95" s="5"/>
      <c r="BA95" s="5"/>
      <c r="BB95" s="5"/>
      <c r="BC95" s="5"/>
      <c r="BD95" s="5"/>
      <c r="BE95" s="5"/>
      <c r="BF95" s="5"/>
      <c r="BG95" s="5"/>
      <c r="BH95" s="5"/>
      <c r="BI95" s="5"/>
      <c r="BJ95" s="5"/>
      <c r="BK95" s="5"/>
      <c r="BL95" s="5"/>
      <c r="BM95" s="5"/>
      <c r="BN95" s="5"/>
      <c r="BO95" s="5"/>
    </row>
    <row r="96" spans="1:69" ht="27" customHeight="1" x14ac:dyDescent="0.35">
      <c r="A96" s="3788" t="s">
        <v>1597</v>
      </c>
      <c r="B96" s="3788"/>
      <c r="C96" s="3788"/>
      <c r="D96" s="9"/>
      <c r="E96" s="9"/>
      <c r="F96" s="9"/>
      <c r="G96" s="9"/>
      <c r="H96" s="9"/>
      <c r="I96" s="8"/>
      <c r="J96" s="8"/>
      <c r="K96" s="9"/>
      <c r="L96" s="9"/>
      <c r="M96" s="9"/>
      <c r="N96" s="9"/>
      <c r="O96" s="9"/>
      <c r="P96" s="9"/>
      <c r="Q96" s="51"/>
      <c r="R96" s="8"/>
      <c r="S96" s="9"/>
      <c r="T96" s="9"/>
      <c r="U96" s="9"/>
      <c r="V96" s="9"/>
      <c r="W96" s="9"/>
      <c r="X96" s="9"/>
      <c r="Y96" s="8"/>
      <c r="Z96" s="8"/>
      <c r="AA96" s="9"/>
      <c r="AB96" s="9"/>
      <c r="AC96" s="9"/>
      <c r="AD96" s="9"/>
      <c r="AE96" s="9"/>
      <c r="AF96" s="9"/>
      <c r="AG96" s="8"/>
      <c r="AH96" s="8"/>
      <c r="AI96" s="9"/>
    </row>
    <row r="97" spans="1:69" ht="38.15" customHeight="1" x14ac:dyDescent="0.35">
      <c r="A97" s="3788" t="s">
        <v>2705</v>
      </c>
      <c r="B97" s="3788"/>
      <c r="C97" s="3788"/>
      <c r="D97" s="9"/>
      <c r="E97" s="9"/>
      <c r="F97" s="9"/>
      <c r="G97" s="9"/>
      <c r="H97" s="9"/>
      <c r="I97" s="8"/>
      <c r="J97" s="8"/>
      <c r="K97" s="9"/>
      <c r="L97" s="9"/>
      <c r="M97" s="9"/>
      <c r="N97" s="9"/>
      <c r="O97" s="9"/>
      <c r="P97" s="9"/>
      <c r="Q97" s="51"/>
      <c r="R97" s="8"/>
      <c r="S97" s="9"/>
      <c r="T97" s="9"/>
      <c r="U97" s="9"/>
      <c r="V97" s="9"/>
      <c r="W97" s="9"/>
      <c r="X97" s="9"/>
      <c r="Y97" s="8"/>
      <c r="Z97" s="8"/>
      <c r="AA97" s="9"/>
      <c r="AB97" s="9"/>
      <c r="AC97" s="9"/>
      <c r="AD97" s="9"/>
      <c r="AE97" s="9"/>
      <c r="AF97" s="9"/>
      <c r="AG97" s="8"/>
      <c r="AH97" s="8"/>
      <c r="AI97" s="9"/>
    </row>
    <row r="98" spans="1:69" ht="30.65" customHeight="1" thickBot="1" x14ac:dyDescent="0.4">
      <c r="A98" s="400"/>
      <c r="B98" s="400"/>
      <c r="C98" s="400"/>
      <c r="D98" s="218"/>
      <c r="E98" s="218"/>
      <c r="F98" s="218"/>
      <c r="G98" s="218"/>
      <c r="H98" s="218"/>
      <c r="I98" s="218"/>
      <c r="J98" s="218"/>
      <c r="K98" s="218"/>
      <c r="L98" s="218"/>
      <c r="M98" s="218"/>
      <c r="N98" s="218"/>
      <c r="O98" s="218"/>
      <c r="P98" s="218"/>
      <c r="Q98" s="218"/>
      <c r="R98" s="218"/>
      <c r="S98" s="218"/>
      <c r="T98" s="218"/>
      <c r="U98" s="218"/>
      <c r="V98" s="218"/>
      <c r="W98" s="218"/>
      <c r="X98" s="218"/>
      <c r="Y98" s="218"/>
      <c r="Z98" s="218"/>
      <c r="AA98" s="218"/>
      <c r="AB98" s="218"/>
      <c r="AC98" s="218"/>
      <c r="AD98" s="218"/>
      <c r="AE98" s="218"/>
      <c r="AF98" s="218"/>
      <c r="AG98" s="218"/>
      <c r="AH98" s="218"/>
      <c r="AI98" s="218"/>
      <c r="AJ98" s="218"/>
      <c r="AK98" s="218"/>
      <c r="AL98" s="218"/>
      <c r="AM98" s="218"/>
      <c r="AN98" s="218"/>
      <c r="AO98" s="218"/>
      <c r="AP98" s="218"/>
      <c r="AQ98" s="218"/>
      <c r="AR98" s="218"/>
      <c r="AS98" s="218"/>
      <c r="AT98" s="218"/>
      <c r="AU98" s="218"/>
      <c r="AV98" s="218"/>
      <c r="AW98" s="218"/>
      <c r="AX98" s="218"/>
      <c r="AY98" s="218"/>
      <c r="AZ98" s="218"/>
      <c r="BA98" s="218"/>
      <c r="BB98" s="218"/>
      <c r="BC98" s="218"/>
      <c r="BD98" s="218"/>
      <c r="BE98" s="218"/>
      <c r="BF98" s="218"/>
      <c r="BG98" s="218"/>
      <c r="BH98" s="389"/>
      <c r="BI98" s="389"/>
      <c r="BP98" s="389"/>
      <c r="BQ98" s="389"/>
    </row>
    <row r="99" spans="1:69" ht="19" thickTop="1" x14ac:dyDescent="0.35">
      <c r="A99" s="3603" t="s">
        <v>1349</v>
      </c>
      <c r="B99" s="3604"/>
      <c r="C99" s="3604"/>
      <c r="D99" s="3818">
        <v>2025</v>
      </c>
      <c r="E99" s="3604"/>
      <c r="F99" s="3604"/>
      <c r="G99" s="3604"/>
      <c r="H99" s="3604"/>
      <c r="I99" s="3604"/>
      <c r="J99" s="3604"/>
      <c r="K99" s="3790"/>
      <c r="L99" s="3818">
        <v>2024</v>
      </c>
      <c r="M99" s="3604"/>
      <c r="N99" s="3604"/>
      <c r="O99" s="3604"/>
      <c r="P99" s="3604"/>
      <c r="Q99" s="3604"/>
      <c r="R99" s="3604"/>
      <c r="S99" s="3790"/>
      <c r="T99" s="3818">
        <v>2023</v>
      </c>
      <c r="U99" s="3604"/>
      <c r="V99" s="3604"/>
      <c r="W99" s="3604"/>
      <c r="X99" s="3604"/>
      <c r="Y99" s="3604"/>
      <c r="Z99" s="3790"/>
      <c r="AA99" s="3818">
        <v>2022</v>
      </c>
      <c r="AB99" s="3604"/>
      <c r="AC99" s="3604"/>
      <c r="AD99" s="3604"/>
      <c r="AE99" s="3604"/>
      <c r="AF99" s="3604"/>
      <c r="AG99" s="3790"/>
      <c r="AH99" s="3818">
        <v>2021</v>
      </c>
      <c r="AI99" s="3604"/>
      <c r="AJ99" s="3604"/>
      <c r="AK99" s="3604"/>
      <c r="AL99" s="3604"/>
      <c r="AM99" s="3604"/>
      <c r="AN99" s="399">
        <v>2020</v>
      </c>
      <c r="AO99" s="2685">
        <v>2019</v>
      </c>
      <c r="AP99" s="96">
        <v>2018</v>
      </c>
    </row>
    <row r="100" spans="1:69" ht="38.15" customHeight="1" x14ac:dyDescent="0.35">
      <c r="A100" s="2199" t="s">
        <v>1350</v>
      </c>
      <c r="B100" s="243" t="s">
        <v>1351</v>
      </c>
      <c r="C100" s="243" t="s">
        <v>1352</v>
      </c>
      <c r="D100" s="195" t="s">
        <v>1353</v>
      </c>
      <c r="E100" s="196" t="s">
        <v>1354</v>
      </c>
      <c r="F100" s="196" t="s">
        <v>1355</v>
      </c>
      <c r="G100" s="196" t="s">
        <v>1356</v>
      </c>
      <c r="H100" s="237" t="s">
        <v>1395</v>
      </c>
      <c r="I100" s="198" t="s">
        <v>1316</v>
      </c>
      <c r="J100" s="422" t="s">
        <v>1317</v>
      </c>
      <c r="K100" s="418" t="s">
        <v>1318</v>
      </c>
      <c r="L100" s="195" t="s">
        <v>1353</v>
      </c>
      <c r="M100" s="196" t="s">
        <v>1354</v>
      </c>
      <c r="N100" s="196" t="s">
        <v>1355</v>
      </c>
      <c r="O100" s="196" t="s">
        <v>1356</v>
      </c>
      <c r="P100" s="237" t="s">
        <v>1395</v>
      </c>
      <c r="Q100" s="198" t="s">
        <v>1316</v>
      </c>
      <c r="R100" s="422" t="s">
        <v>1317</v>
      </c>
      <c r="S100" s="418" t="s">
        <v>1318</v>
      </c>
      <c r="T100" s="195" t="s">
        <v>1353</v>
      </c>
      <c r="U100" s="196" t="s">
        <v>1354</v>
      </c>
      <c r="V100" s="196" t="s">
        <v>1355</v>
      </c>
      <c r="W100" s="196" t="s">
        <v>1356</v>
      </c>
      <c r="X100" s="237" t="s">
        <v>1395</v>
      </c>
      <c r="Y100" s="198" t="s">
        <v>1316</v>
      </c>
      <c r="Z100" s="422" t="s">
        <v>1317</v>
      </c>
      <c r="AA100" s="195" t="s">
        <v>1353</v>
      </c>
      <c r="AB100" s="196" t="s">
        <v>1354</v>
      </c>
      <c r="AC100" s="196" t="s">
        <v>1355</v>
      </c>
      <c r="AD100" s="196" t="s">
        <v>1356</v>
      </c>
      <c r="AE100" s="197" t="s">
        <v>1395</v>
      </c>
      <c r="AF100" s="198" t="s">
        <v>1316</v>
      </c>
      <c r="AG100" s="422" t="s">
        <v>1317</v>
      </c>
      <c r="AH100" s="195" t="s">
        <v>1353</v>
      </c>
      <c r="AI100" s="196" t="s">
        <v>1354</v>
      </c>
      <c r="AJ100" s="196" t="s">
        <v>1355</v>
      </c>
      <c r="AK100" s="196" t="s">
        <v>1356</v>
      </c>
      <c r="AL100" s="237" t="s">
        <v>1395</v>
      </c>
      <c r="AM100" s="377" t="s">
        <v>1316</v>
      </c>
      <c r="AN100" s="523" t="s">
        <v>1316</v>
      </c>
      <c r="AO100" s="2686" t="s">
        <v>1316</v>
      </c>
      <c r="AP100" s="359" t="s">
        <v>1316</v>
      </c>
    </row>
    <row r="101" spans="1:69" ht="17" x14ac:dyDescent="0.35">
      <c r="A101" s="3810" t="s">
        <v>1478</v>
      </c>
      <c r="B101" s="3810"/>
      <c r="C101" s="3810"/>
      <c r="D101" s="406"/>
      <c r="E101" s="407"/>
      <c r="F101" s="407"/>
      <c r="G101" s="407"/>
      <c r="H101" s="448"/>
      <c r="I101" s="2719"/>
      <c r="J101" s="444"/>
      <c r="K101" s="2718"/>
      <c r="L101" s="406"/>
      <c r="M101" s="407"/>
      <c r="N101" s="407"/>
      <c r="O101" s="407"/>
      <c r="P101" s="448"/>
      <c r="Q101" s="409"/>
      <c r="R101" s="444"/>
      <c r="S101" s="444"/>
      <c r="T101" s="406"/>
      <c r="U101" s="407"/>
      <c r="V101" s="407"/>
      <c r="W101" s="407"/>
      <c r="X101" s="448"/>
      <c r="Y101" s="409"/>
      <c r="Z101" s="444"/>
      <c r="AA101" s="406"/>
      <c r="AB101" s="407"/>
      <c r="AC101" s="407"/>
      <c r="AD101" s="407"/>
      <c r="AE101" s="448"/>
      <c r="AF101" s="409"/>
      <c r="AG101" s="444"/>
      <c r="AH101" s="406"/>
      <c r="AI101" s="407"/>
      <c r="AJ101" s="407"/>
      <c r="AK101" s="407"/>
      <c r="AL101" s="448"/>
      <c r="AM101" s="2719"/>
      <c r="AN101" s="2727"/>
      <c r="AO101" s="2727"/>
      <c r="AP101" s="2733"/>
    </row>
    <row r="102" spans="1:69" s="6" customFormat="1" x14ac:dyDescent="0.35">
      <c r="A102" s="3741" t="s">
        <v>1479</v>
      </c>
      <c r="B102" s="3741"/>
      <c r="C102" s="3741"/>
      <c r="D102" s="436"/>
      <c r="E102" s="761"/>
      <c r="F102" s="437"/>
      <c r="G102" s="437"/>
      <c r="H102" s="438"/>
      <c r="I102" s="2720"/>
      <c r="J102" s="285"/>
      <c r="K102" s="145"/>
      <c r="L102" s="436"/>
      <c r="M102" s="761"/>
      <c r="N102" s="437"/>
      <c r="O102" s="437"/>
      <c r="P102" s="438"/>
      <c r="Q102" s="152"/>
      <c r="R102" s="285"/>
      <c r="S102" s="145"/>
      <c r="T102" s="436"/>
      <c r="U102" s="761"/>
      <c r="V102" s="437"/>
      <c r="W102" s="437"/>
      <c r="X102" s="438"/>
      <c r="Y102" s="152"/>
      <c r="Z102" s="137"/>
      <c r="AA102" s="436"/>
      <c r="AB102" s="761"/>
      <c r="AC102" s="437"/>
      <c r="AD102" s="437"/>
      <c r="AE102" s="438"/>
      <c r="AF102" s="152"/>
      <c r="AG102" s="137"/>
      <c r="AH102" s="436"/>
      <c r="AI102" s="761"/>
      <c r="AJ102" s="437"/>
      <c r="AK102" s="437"/>
      <c r="AL102" s="802"/>
      <c r="AM102" s="2720"/>
      <c r="AN102" s="2728"/>
      <c r="AO102" s="2728"/>
      <c r="AP102" s="2734"/>
    </row>
    <row r="103" spans="1:69" s="6" customFormat="1" x14ac:dyDescent="0.35">
      <c r="A103" s="3800" t="s">
        <v>1423</v>
      </c>
      <c r="B103" s="3827" t="s">
        <v>1480</v>
      </c>
      <c r="C103" s="2716" t="s">
        <v>1481</v>
      </c>
      <c r="D103" s="2096">
        <v>1.8267334894327993E-2</v>
      </c>
      <c r="E103" s="345">
        <v>2.1652422929578696E-2</v>
      </c>
      <c r="F103" s="345">
        <v>1.9086412063911779E-2</v>
      </c>
      <c r="G103" s="345">
        <v>1.8992686716960656E-2</v>
      </c>
      <c r="H103" s="1207">
        <v>2.2878247349038653E-2</v>
      </c>
      <c r="I103" s="2947">
        <v>2.0031896649592939E-2</v>
      </c>
      <c r="J103" s="2948">
        <v>1.6681299385425813E-2</v>
      </c>
      <c r="K103" s="1919">
        <v>1.9560555644388831E-2</v>
      </c>
      <c r="L103" s="332">
        <v>1.3157894736842105E-2</v>
      </c>
      <c r="M103" s="333">
        <v>1.5274143491754396E-2</v>
      </c>
      <c r="N103" s="333">
        <v>1.6453441295546562E-2</v>
      </c>
      <c r="O103" s="2711">
        <v>1.9911703757095237E-2</v>
      </c>
      <c r="P103" s="2712">
        <v>1.4352746342809827E-2</v>
      </c>
      <c r="Q103" s="277">
        <v>1.6012922262922263E-2</v>
      </c>
      <c r="R103" s="2723">
        <v>1.5699999999999999E-2</v>
      </c>
      <c r="S103" s="2713">
        <v>1.5971606033717833E-2</v>
      </c>
      <c r="T103" s="332">
        <v>1.4040963545021256E-2</v>
      </c>
      <c r="U103" s="333">
        <v>1.5883329723485669E-2</v>
      </c>
      <c r="V103" s="333">
        <v>1.3286270853451432E-2</v>
      </c>
      <c r="W103" s="2711">
        <v>1.8957345971563979E-2</v>
      </c>
      <c r="X103" s="2712">
        <v>1.0773130544993662E-2</v>
      </c>
      <c r="Y103" s="277">
        <v>1.4321979827050217E-2</v>
      </c>
      <c r="Z103" s="278">
        <v>1.4279801292311737E-2</v>
      </c>
      <c r="AA103" s="332">
        <v>1.324763903462749E-2</v>
      </c>
      <c r="AB103" s="333">
        <v>1.3488227038827382E-2</v>
      </c>
      <c r="AC103" s="333">
        <v>1.2010660759406043E-2</v>
      </c>
      <c r="AD103" s="2711">
        <v>1.310641627543036E-2</v>
      </c>
      <c r="AE103" s="2712">
        <v>1.0975834716841911E-2</v>
      </c>
      <c r="AF103" s="277">
        <v>1.2999999999999999E-2</v>
      </c>
      <c r="AG103" s="278">
        <v>1.2749999999999999E-2</v>
      </c>
      <c r="AH103" s="332">
        <v>1.0852713178294573E-2</v>
      </c>
      <c r="AI103" s="333">
        <v>1.2770137524557957E-2</v>
      </c>
      <c r="AJ103" s="333">
        <v>1.1955593509820665E-2</v>
      </c>
      <c r="AK103" s="2711">
        <v>1.3205282112845138E-2</v>
      </c>
      <c r="AL103" s="2724">
        <v>1.0940919037199124E-2</v>
      </c>
      <c r="AM103" s="2721">
        <v>1.1995827538247567E-2</v>
      </c>
      <c r="AN103" s="2717">
        <v>1.2E-2</v>
      </c>
      <c r="AO103" s="2717">
        <v>5.0000000000000001E-3</v>
      </c>
      <c r="AP103" s="2735">
        <v>1E-3</v>
      </c>
    </row>
    <row r="104" spans="1:69" s="6" customFormat="1" x14ac:dyDescent="0.35">
      <c r="A104" s="3800"/>
      <c r="B104" s="3827"/>
      <c r="C104" s="43" t="s">
        <v>1482</v>
      </c>
      <c r="D104" s="2096">
        <v>2.1077283372365339E-2</v>
      </c>
      <c r="E104" s="345">
        <v>2.1525215252152521E-2</v>
      </c>
      <c r="F104" s="345">
        <v>1.8045624787197821E-2</v>
      </c>
      <c r="G104" s="345">
        <v>1.6393442622950821E-2</v>
      </c>
      <c r="H104" s="1207">
        <v>2.3182297154899896E-2</v>
      </c>
      <c r="I104" s="2947">
        <v>1.96131844184146E-2</v>
      </c>
      <c r="J104" s="2948">
        <v>1.4349775784753363E-2</v>
      </c>
      <c r="K104" s="1919">
        <v>1.8919238500650349E-2</v>
      </c>
      <c r="L104" s="332">
        <v>1.7177914110429401E-2</v>
      </c>
      <c r="M104" s="333">
        <v>1.8579960185799601E-2</v>
      </c>
      <c r="N104" s="333">
        <v>2.0984357115604733E-2</v>
      </c>
      <c r="O104" s="2711">
        <v>2.1505376344086023E-2</v>
      </c>
      <c r="P104" s="2712">
        <v>2.2128556375131718E-2</v>
      </c>
      <c r="Q104" s="277">
        <v>2.0228671943711522E-2</v>
      </c>
      <c r="R104" s="2723">
        <v>1.5710919088766692E-2</v>
      </c>
      <c r="S104" s="1919">
        <v>1.9518221124150709E-2</v>
      </c>
      <c r="T104" s="2714">
        <v>1.3333333333333334E-2</v>
      </c>
      <c r="U104" s="2711">
        <v>1.65016501650165E-2</v>
      </c>
      <c r="V104" s="2711">
        <v>1.3451191391237509E-2</v>
      </c>
      <c r="W104" s="2711">
        <v>2.0021074815595362E-2</v>
      </c>
      <c r="X104" s="2712">
        <v>1.0775862068965518E-2</v>
      </c>
      <c r="Y104" s="2715">
        <v>1.4608859566446749E-2</v>
      </c>
      <c r="Z104" s="2712">
        <v>1.6046681254558718E-2</v>
      </c>
      <c r="AA104" s="2742"/>
      <c r="AB104" s="2739"/>
      <c r="AC104" s="2739"/>
      <c r="AD104" s="2739"/>
      <c r="AE104" s="2740"/>
      <c r="AF104" s="2741"/>
      <c r="AG104" s="2740"/>
      <c r="AH104" s="2742"/>
      <c r="AI104" s="2739"/>
      <c r="AJ104" s="2739"/>
      <c r="AK104" s="2739"/>
      <c r="AL104" s="2743"/>
      <c r="AM104" s="2744"/>
      <c r="AN104" s="2729"/>
      <c r="AO104" s="2729"/>
      <c r="AP104" s="2736"/>
    </row>
    <row r="105" spans="1:69" s="389" customFormat="1" x14ac:dyDescent="0.35">
      <c r="A105" s="3800"/>
      <c r="B105" s="2745" t="s">
        <v>1483</v>
      </c>
      <c r="C105" s="2746" t="s">
        <v>1481</v>
      </c>
      <c r="D105" s="2756">
        <v>5.7868983423207516E-2</v>
      </c>
      <c r="E105" s="2949">
        <v>1.6185476815398076E-2</v>
      </c>
      <c r="F105" s="2949">
        <v>1.3898250542492729E-2</v>
      </c>
      <c r="G105" s="2949">
        <v>1.5890516022337799E-2</v>
      </c>
      <c r="H105" s="2950">
        <v>1.742541738892437E-2</v>
      </c>
      <c r="I105" s="2951">
        <v>2.0193309618770441E-2</v>
      </c>
      <c r="J105" s="2952">
        <v>0.13</v>
      </c>
      <c r="K105" s="2953">
        <v>3.5640226016611605E-2</v>
      </c>
      <c r="L105" s="2747">
        <v>5.2631578947368432E-2</v>
      </c>
      <c r="M105" s="2748">
        <v>1.8438507880484394E-2</v>
      </c>
      <c r="N105" s="2748">
        <v>1.1141700404858299E-2</v>
      </c>
      <c r="O105" s="2749">
        <v>1.4145418506171726E-2</v>
      </c>
      <c r="P105" s="2750">
        <v>1.3064679363326901E-2</v>
      </c>
      <c r="Q105" s="2754">
        <v>1.8073361823361819E-2</v>
      </c>
      <c r="R105" s="2752">
        <v>0.1429332863058593</v>
      </c>
      <c r="S105" s="2753">
        <v>3.934703983504876E-2</v>
      </c>
      <c r="T105" s="2747">
        <v>6.1702949890506245E-2</v>
      </c>
      <c r="U105" s="2748">
        <v>1.6186556927297667E-2</v>
      </c>
      <c r="V105" s="2748">
        <v>9.923079484532648E-3</v>
      </c>
      <c r="W105" s="2749">
        <v>1.3671162960262486E-2</v>
      </c>
      <c r="X105" s="2750">
        <v>1.3489045808437444E-2</v>
      </c>
      <c r="Y105" s="2754">
        <v>1.7650652294910606E-2</v>
      </c>
      <c r="Z105" s="2755">
        <v>0.13217519512964074</v>
      </c>
      <c r="AA105" s="2756">
        <v>7.0565283091242645E-2</v>
      </c>
      <c r="AB105" s="2748">
        <v>8.554783732575592E-3</v>
      </c>
      <c r="AC105" s="2748">
        <v>8.0914658463016043E-3</v>
      </c>
      <c r="AD105" s="2749">
        <v>1.0338735146341453E-2</v>
      </c>
      <c r="AE105" s="2750">
        <v>1.0144325995651699E-2</v>
      </c>
      <c r="AF105" s="2754">
        <v>2.1538918762422598E-2</v>
      </c>
      <c r="AG105" s="2755">
        <v>0.12226609959382199</v>
      </c>
      <c r="AH105" s="2747">
        <v>6.9767441860465115E-2</v>
      </c>
      <c r="AI105" s="2757">
        <v>7.8585461689587421E-3</v>
      </c>
      <c r="AJ105" s="2748">
        <v>7.2587532023911184E-3</v>
      </c>
      <c r="AK105" s="2749">
        <v>1.0804321728691477E-2</v>
      </c>
      <c r="AL105" s="2758">
        <v>8.7527352297592995E-3</v>
      </c>
      <c r="AM105" s="2751">
        <v>1.5125173852573018E-2</v>
      </c>
      <c r="AN105" s="2759">
        <v>1.1409522020847029E-2</v>
      </c>
      <c r="AO105" s="2759">
        <v>1.0999999999999999E-2</v>
      </c>
      <c r="AP105" s="2760">
        <v>0.01</v>
      </c>
    </row>
    <row r="106" spans="1:69" x14ac:dyDescent="0.35">
      <c r="A106" s="3757" t="s">
        <v>1484</v>
      </c>
      <c r="B106" s="3758"/>
      <c r="C106" s="3758"/>
      <c r="D106" s="766"/>
      <c r="E106" s="767"/>
      <c r="F106" s="767"/>
      <c r="G106" s="767"/>
      <c r="H106" s="768"/>
      <c r="I106" s="2722"/>
      <c r="J106" s="1217"/>
      <c r="K106" s="1217"/>
      <c r="L106" s="766"/>
      <c r="M106" s="767"/>
      <c r="N106" s="767"/>
      <c r="O106" s="767"/>
      <c r="P106" s="768"/>
      <c r="Q106" s="769"/>
      <c r="R106" s="1217"/>
      <c r="S106" s="1217"/>
      <c r="T106" s="766"/>
      <c r="U106" s="767"/>
      <c r="V106" s="767"/>
      <c r="W106" s="767"/>
      <c r="X106" s="768"/>
      <c r="Y106" s="769"/>
      <c r="Z106" s="1217"/>
      <c r="AA106" s="886"/>
      <c r="AB106" s="881"/>
      <c r="AC106" s="881"/>
      <c r="AD106" s="881"/>
      <c r="AE106" s="882"/>
      <c r="AF106" s="1056"/>
      <c r="AG106" s="1057"/>
      <c r="AH106" s="886"/>
      <c r="AI106" s="881"/>
      <c r="AJ106" s="881"/>
      <c r="AK106" s="881"/>
      <c r="AL106" s="902"/>
      <c r="AM106" s="2725"/>
      <c r="AN106" s="2730"/>
      <c r="AO106" s="2730"/>
      <c r="AP106" s="2737"/>
    </row>
    <row r="107" spans="1:69" ht="31" customHeight="1" x14ac:dyDescent="0.35">
      <c r="A107" s="3800" t="s">
        <v>1423</v>
      </c>
      <c r="B107" s="5" t="s">
        <v>1485</v>
      </c>
      <c r="C107" s="5" t="s">
        <v>1486</v>
      </c>
      <c r="D107" s="321">
        <v>0.3911007025761124</v>
      </c>
      <c r="E107" s="322">
        <v>0.33640836408364083</v>
      </c>
      <c r="F107" s="322">
        <v>0.31358529111338102</v>
      </c>
      <c r="G107" s="322">
        <v>0.24897540983606559</v>
      </c>
      <c r="H107" s="1212">
        <v>0.23076923076923078</v>
      </c>
      <c r="I107" s="276">
        <v>0.30836284391174068</v>
      </c>
      <c r="J107" s="1920">
        <v>0.2609865470852018</v>
      </c>
      <c r="K107" s="1920">
        <v>0.30211658980726025</v>
      </c>
      <c r="L107" s="321">
        <v>0.37423312883435583</v>
      </c>
      <c r="M107" s="322">
        <v>0.28998009289980092</v>
      </c>
      <c r="N107" s="322">
        <v>0.27127050743990844</v>
      </c>
      <c r="O107" s="322">
        <v>0.22580645161290322</v>
      </c>
      <c r="P107" s="1212">
        <v>0.18861959957850369</v>
      </c>
      <c r="Q107" s="212">
        <v>0.27000879507475811</v>
      </c>
      <c r="R107" s="1218">
        <v>0.24376947040498442</v>
      </c>
      <c r="S107" s="1218">
        <v>0.26621371216800493</v>
      </c>
      <c r="T107" s="1213">
        <v>0.38370370370370366</v>
      </c>
      <c r="U107" s="1214">
        <v>0.25330033003300334</v>
      </c>
      <c r="V107" s="1214">
        <v>0.24096848578016905</v>
      </c>
      <c r="W107" s="1214">
        <v>0.18440463645943095</v>
      </c>
      <c r="X107" s="1215">
        <v>0.14870689655172409</v>
      </c>
      <c r="Y107" s="212">
        <v>0.23656927426955701</v>
      </c>
      <c r="Z107" s="292">
        <v>0.23143475126171592</v>
      </c>
      <c r="AA107" s="203">
        <v>0.3423399790136411</v>
      </c>
      <c r="AB107" s="204">
        <v>0.18493684702947139</v>
      </c>
      <c r="AC107" s="204">
        <v>0.18092139420580802</v>
      </c>
      <c r="AD107" s="204">
        <v>0.12177230046948356</v>
      </c>
      <c r="AE107" s="205">
        <v>0.11234089651355839</v>
      </c>
      <c r="AF107" s="212">
        <v>0.18846228344639249</v>
      </c>
      <c r="AG107" s="292">
        <v>0.17289246145186002</v>
      </c>
      <c r="AH107" s="203">
        <v>0.33643410852713179</v>
      </c>
      <c r="AI107" s="204">
        <v>0.17485265225933203</v>
      </c>
      <c r="AJ107" s="204">
        <v>0.17677198975234842</v>
      </c>
      <c r="AK107" s="204">
        <v>0.11164465786314526</v>
      </c>
      <c r="AL107" s="229">
        <v>0.10940919037199125</v>
      </c>
      <c r="AM107" s="2726">
        <v>0.17420027816411682</v>
      </c>
      <c r="AN107" s="106">
        <v>0.14699999999999999</v>
      </c>
      <c r="AO107" s="218">
        <v>0.1</v>
      </c>
      <c r="AP107" s="107">
        <v>0.09</v>
      </c>
    </row>
    <row r="108" spans="1:69" ht="34.5" customHeight="1" x14ac:dyDescent="0.35">
      <c r="A108" s="3800"/>
      <c r="B108" s="5" t="s">
        <v>1487</v>
      </c>
      <c r="C108" s="5" t="s">
        <v>1488</v>
      </c>
      <c r="D108" s="321">
        <v>0.33333333333333331</v>
      </c>
      <c r="E108" s="322">
        <v>0.25</v>
      </c>
      <c r="F108" s="322">
        <v>0.25</v>
      </c>
      <c r="G108" s="322">
        <v>0.30303030303030304</v>
      </c>
      <c r="H108" s="1212">
        <v>0.32258064516129031</v>
      </c>
      <c r="I108" s="276">
        <v>0.34337349397590361</v>
      </c>
      <c r="J108" s="1920">
        <v>0.42</v>
      </c>
      <c r="K108" s="1920">
        <v>0.37433155080213903</v>
      </c>
      <c r="L108" s="321">
        <v>0.30985915492957744</v>
      </c>
      <c r="M108" s="322">
        <v>0.22784810126582278</v>
      </c>
      <c r="N108" s="322">
        <v>0.22368421052631579</v>
      </c>
      <c r="O108" s="322">
        <v>0.29032258064516131</v>
      </c>
      <c r="P108" s="1212">
        <v>0.22857142857142856</v>
      </c>
      <c r="Q108" s="212">
        <v>0.30578512396694213</v>
      </c>
      <c r="R108" s="1218">
        <v>0.34</v>
      </c>
      <c r="S108" s="1218">
        <v>0.31222707423580787</v>
      </c>
      <c r="T108" s="1213">
        <v>0.27586206896551724</v>
      </c>
      <c r="U108" s="1214">
        <v>0.18421052631578946</v>
      </c>
      <c r="V108" s="1214">
        <v>0.21621621621621623</v>
      </c>
      <c r="W108" s="1214">
        <v>0.23529411764705882</v>
      </c>
      <c r="X108" s="1215">
        <v>0.14285714285714285</v>
      </c>
      <c r="Y108" s="212">
        <v>0.26153846153846155</v>
      </c>
      <c r="Z108" s="292">
        <v>0.27922096126521051</v>
      </c>
      <c r="AA108" s="203">
        <v>0.22038152610441772</v>
      </c>
      <c r="AB108" s="204">
        <v>0.10493827160493829</v>
      </c>
      <c r="AC108" s="204">
        <v>0.13414634146341461</v>
      </c>
      <c r="AD108" s="204">
        <v>0.11036036036036036</v>
      </c>
      <c r="AE108" s="205">
        <v>0.20416666666666669</v>
      </c>
      <c r="AF108" s="212">
        <v>0.15479863323995954</v>
      </c>
      <c r="AG108" s="292">
        <v>0.30846222569983589</v>
      </c>
      <c r="AH108" s="203">
        <v>0.23404255319148937</v>
      </c>
      <c r="AI108" s="204">
        <v>0.125</v>
      </c>
      <c r="AJ108" s="204">
        <v>0.14925373134328357</v>
      </c>
      <c r="AK108" s="204">
        <v>0.15151515151515152</v>
      </c>
      <c r="AL108" s="229">
        <v>0.23529411764705882</v>
      </c>
      <c r="AM108" s="449">
        <v>0.22641509433962265</v>
      </c>
      <c r="AN108" s="218">
        <v>0.20100000000000001</v>
      </c>
      <c r="AO108" s="2731">
        <v>0.17</v>
      </c>
      <c r="AP108" s="107">
        <v>0.17</v>
      </c>
    </row>
    <row r="109" spans="1:69" ht="40.5" customHeight="1" x14ac:dyDescent="0.35">
      <c r="A109" s="3800"/>
      <c r="B109" s="5" t="s">
        <v>1489</v>
      </c>
      <c r="C109" s="5" t="s">
        <v>1490</v>
      </c>
      <c r="D109" s="321">
        <v>0.3644859813084112</v>
      </c>
      <c r="E109" s="322">
        <v>0.26923076923076922</v>
      </c>
      <c r="F109" s="322">
        <v>0.28000000000000003</v>
      </c>
      <c r="G109" s="322">
        <v>0.375</v>
      </c>
      <c r="H109" s="1212">
        <v>0.38095238095238093</v>
      </c>
      <c r="I109" s="276">
        <v>0.36619718309859156</v>
      </c>
      <c r="J109" s="1920">
        <v>0.37</v>
      </c>
      <c r="K109" s="1920">
        <v>0.36603773584905658</v>
      </c>
      <c r="L109" s="321">
        <v>0.31932773109243695</v>
      </c>
      <c r="M109" s="322">
        <v>0.24528301886792453</v>
      </c>
      <c r="N109" s="322">
        <v>0.23636363636363636</v>
      </c>
      <c r="O109" s="322">
        <v>0.34782608695652173</v>
      </c>
      <c r="P109" s="1212">
        <v>0.28000000000000003</v>
      </c>
      <c r="Q109" s="212">
        <v>0.31759656652360513</v>
      </c>
      <c r="R109" s="1218">
        <v>0.3</v>
      </c>
      <c r="S109" s="1218">
        <v>0.31448763250883394</v>
      </c>
      <c r="T109" s="1213">
        <v>0.32258064516129031</v>
      </c>
      <c r="U109" s="1214">
        <v>0.19607843137254902</v>
      </c>
      <c r="V109" s="1214">
        <v>0.23076923076923078</v>
      </c>
      <c r="W109" s="1214">
        <v>0.28000000000000003</v>
      </c>
      <c r="X109" s="1215">
        <v>0.16666666666666666</v>
      </c>
      <c r="Y109" s="212">
        <v>0.28640776699029125</v>
      </c>
      <c r="Z109" s="292">
        <v>0.21951912860823494</v>
      </c>
      <c r="AA109" s="203">
        <v>0.29487179487179482</v>
      </c>
      <c r="AB109" s="204">
        <v>9.8484848484848508E-2</v>
      </c>
      <c r="AC109" s="204">
        <v>0.1607142857142857</v>
      </c>
      <c r="AD109" s="204">
        <v>0.13095238095238096</v>
      </c>
      <c r="AE109" s="205">
        <v>0.23717948717948723</v>
      </c>
      <c r="AF109" s="212">
        <v>0.18444055944055943</v>
      </c>
      <c r="AG109" s="292">
        <v>0.27577252511795741</v>
      </c>
      <c r="AH109" s="203">
        <v>0.30158730158730157</v>
      </c>
      <c r="AI109" s="204">
        <v>0.10869565217391304</v>
      </c>
      <c r="AJ109" s="204">
        <v>0.18181818181818182</v>
      </c>
      <c r="AK109" s="204">
        <v>0.2</v>
      </c>
      <c r="AL109" s="229">
        <v>0.2857142857142857</v>
      </c>
      <c r="AM109" s="449">
        <v>0.25974025974025972</v>
      </c>
      <c r="AN109" s="218">
        <v>0.26800000000000002</v>
      </c>
      <c r="AO109" s="2731">
        <v>0.25</v>
      </c>
      <c r="AP109" s="107">
        <v>0.18</v>
      </c>
    </row>
    <row r="110" spans="1:69" ht="51.65" customHeight="1" x14ac:dyDescent="0.35">
      <c r="A110" s="3800"/>
      <c r="B110" s="5" t="s">
        <v>1491</v>
      </c>
      <c r="C110" s="5" t="s">
        <v>1492</v>
      </c>
      <c r="D110" s="321">
        <v>0.30769230769230771</v>
      </c>
      <c r="E110" s="322">
        <v>0</v>
      </c>
      <c r="F110" s="322">
        <v>0</v>
      </c>
      <c r="G110" s="322">
        <v>0</v>
      </c>
      <c r="H110" s="1212">
        <v>1</v>
      </c>
      <c r="I110" s="276">
        <v>0.35714285714285715</v>
      </c>
      <c r="J110" s="1920">
        <v>0.44</v>
      </c>
      <c r="K110" s="1920">
        <v>0.4263157894736842</v>
      </c>
      <c r="L110" s="321">
        <v>0.30769230769230771</v>
      </c>
      <c r="M110" s="322">
        <v>0</v>
      </c>
      <c r="N110" s="322">
        <v>0</v>
      </c>
      <c r="O110" s="322">
        <v>0</v>
      </c>
      <c r="P110" s="1212">
        <v>0</v>
      </c>
      <c r="Q110" s="212">
        <v>0.2857142857142857</v>
      </c>
      <c r="R110" s="1920">
        <v>0.38</v>
      </c>
      <c r="S110" s="1920">
        <v>0.3559322033898305</v>
      </c>
      <c r="T110" s="321">
        <v>0.16666666666666666</v>
      </c>
      <c r="U110" s="322">
        <v>0</v>
      </c>
      <c r="V110" s="322">
        <v>0</v>
      </c>
      <c r="W110" s="322">
        <v>0</v>
      </c>
      <c r="X110" s="1212">
        <v>0</v>
      </c>
      <c r="Y110" s="212">
        <v>0.15384615384615385</v>
      </c>
      <c r="Z110" s="292">
        <v>0.38839218401599801</v>
      </c>
      <c r="AA110" s="203">
        <v>9.722222222222221E-2</v>
      </c>
      <c r="AB110" s="204">
        <v>0</v>
      </c>
      <c r="AC110" s="204">
        <v>0</v>
      </c>
      <c r="AD110" s="204">
        <v>0</v>
      </c>
      <c r="AE110" s="205">
        <v>0</v>
      </c>
      <c r="AF110" s="212">
        <v>1.9444444444444441E-2</v>
      </c>
      <c r="AG110" s="292">
        <v>0.37415909090909089</v>
      </c>
      <c r="AH110" s="203">
        <v>0.1</v>
      </c>
      <c r="AI110" s="204">
        <v>0</v>
      </c>
      <c r="AJ110" s="204">
        <v>0</v>
      </c>
      <c r="AK110" s="204">
        <v>0</v>
      </c>
      <c r="AL110" s="229">
        <v>0</v>
      </c>
      <c r="AM110" s="449">
        <v>9.0909090909090912E-2</v>
      </c>
      <c r="AN110" s="218">
        <v>0.12</v>
      </c>
      <c r="AO110" s="2731">
        <v>0.15</v>
      </c>
      <c r="AP110" s="107">
        <v>0.08</v>
      </c>
    </row>
    <row r="111" spans="1:69" ht="46" customHeight="1" x14ac:dyDescent="0.35">
      <c r="A111" s="3800"/>
      <c r="B111" s="5" t="s">
        <v>1493</v>
      </c>
      <c r="C111" s="36" t="s">
        <v>1494</v>
      </c>
      <c r="D111" s="538"/>
      <c r="E111" s="337"/>
      <c r="F111" s="337"/>
      <c r="G111" s="337"/>
      <c r="H111" s="337"/>
      <c r="I111" s="819"/>
      <c r="J111" s="287"/>
      <c r="K111" s="287"/>
      <c r="L111" s="538"/>
      <c r="M111" s="337"/>
      <c r="N111" s="337"/>
      <c r="O111" s="337"/>
      <c r="P111" s="337"/>
      <c r="Q111" s="212">
        <v>0.18</v>
      </c>
      <c r="R111" s="287"/>
      <c r="S111" s="287"/>
      <c r="T111" s="538"/>
      <c r="U111" s="337"/>
      <c r="V111" s="337"/>
      <c r="W111" s="337"/>
      <c r="X111" s="1549"/>
      <c r="Y111" s="212">
        <v>0</v>
      </c>
      <c r="Z111" s="287"/>
      <c r="AA111" s="538"/>
      <c r="AB111" s="337"/>
      <c r="AC111" s="337"/>
      <c r="AD111" s="337"/>
      <c r="AE111" s="338"/>
      <c r="AF111" s="819"/>
      <c r="AG111" s="287"/>
      <c r="AH111" s="538"/>
      <c r="AI111" s="337"/>
      <c r="AJ111" s="337"/>
      <c r="AK111" s="337"/>
      <c r="AL111" s="1549"/>
      <c r="AM111" s="2040"/>
      <c r="AN111" s="1550"/>
      <c r="AO111" s="2732"/>
      <c r="AP111" s="2738"/>
    </row>
    <row r="112" spans="1:69" ht="20.149999999999999" customHeight="1" x14ac:dyDescent="0.35">
      <c r="A112" s="3800"/>
      <c r="B112" s="5" t="s">
        <v>1495</v>
      </c>
      <c r="C112" s="36" t="s">
        <v>1496</v>
      </c>
      <c r="D112" s="538"/>
      <c r="E112" s="337"/>
      <c r="F112" s="337"/>
      <c r="G112" s="337"/>
      <c r="H112" s="337"/>
      <c r="I112" s="819"/>
      <c r="J112" s="287"/>
      <c r="K112" s="287"/>
      <c r="L112" s="538"/>
      <c r="M112" s="337"/>
      <c r="N112" s="337"/>
      <c r="O112" s="337"/>
      <c r="P112" s="337"/>
      <c r="Q112" s="212">
        <v>0.43</v>
      </c>
      <c r="R112" s="287"/>
      <c r="S112" s="287"/>
      <c r="T112" s="538"/>
      <c r="U112" s="337"/>
      <c r="V112" s="337"/>
      <c r="W112" s="337"/>
      <c r="X112" s="1549"/>
      <c r="Y112" s="212">
        <v>0.43</v>
      </c>
      <c r="Z112" s="287"/>
      <c r="AA112" s="538"/>
      <c r="AB112" s="337"/>
      <c r="AC112" s="337"/>
      <c r="AD112" s="337"/>
      <c r="AE112" s="338"/>
      <c r="AF112" s="819"/>
      <c r="AG112" s="287"/>
      <c r="AH112" s="538"/>
      <c r="AI112" s="337"/>
      <c r="AJ112" s="337"/>
      <c r="AK112" s="337"/>
      <c r="AL112" s="1549"/>
      <c r="AM112" s="2040"/>
      <c r="AN112" s="1550"/>
      <c r="AO112" s="2732"/>
      <c r="AP112" s="2738"/>
    </row>
    <row r="113" spans="1:69" ht="15.65" customHeight="1" x14ac:dyDescent="0.35">
      <c r="A113" s="3757" t="s">
        <v>1497</v>
      </c>
      <c r="B113" s="3758"/>
      <c r="C113" s="3758"/>
      <c r="D113" s="766"/>
      <c r="E113" s="767"/>
      <c r="F113" s="767"/>
      <c r="G113" s="767"/>
      <c r="H113" s="768"/>
      <c r="I113" s="769"/>
      <c r="J113" s="1217"/>
      <c r="K113" s="1217"/>
      <c r="L113" s="766"/>
      <c r="M113" s="767"/>
      <c r="N113" s="767"/>
      <c r="O113" s="767"/>
      <c r="P113" s="768"/>
      <c r="Q113" s="769"/>
      <c r="R113" s="1217"/>
      <c r="S113" s="1217"/>
      <c r="T113" s="766"/>
      <c r="U113" s="767"/>
      <c r="V113" s="767"/>
      <c r="W113" s="767"/>
      <c r="X113" s="768"/>
      <c r="Y113" s="769"/>
      <c r="Z113" s="1217"/>
      <c r="AA113" s="886"/>
      <c r="AB113" s="881"/>
      <c r="AC113" s="881"/>
      <c r="AD113" s="881"/>
      <c r="AE113" s="882"/>
      <c r="AF113" s="883"/>
      <c r="AG113" s="1057"/>
      <c r="AH113" s="886"/>
      <c r="AI113" s="881"/>
      <c r="AJ113" s="881"/>
      <c r="AK113" s="881"/>
      <c r="AL113" s="902"/>
      <c r="AM113" s="1062"/>
      <c r="AN113" s="1581"/>
      <c r="AO113" s="1063"/>
      <c r="AP113" s="901"/>
    </row>
    <row r="114" spans="1:69" ht="15.65" customHeight="1" x14ac:dyDescent="0.35">
      <c r="A114" s="3800" t="s">
        <v>1423</v>
      </c>
      <c r="B114" s="5" t="s">
        <v>1498</v>
      </c>
      <c r="C114" s="5" t="s">
        <v>1486</v>
      </c>
      <c r="D114" s="203">
        <v>0.94497703215498308</v>
      </c>
      <c r="E114" s="204">
        <v>0.98463473315835515</v>
      </c>
      <c r="F114" s="204">
        <v>0.98639310827676474</v>
      </c>
      <c r="G114" s="204">
        <v>0.98523596098075406</v>
      </c>
      <c r="H114" s="229">
        <v>0.98257458261107566</v>
      </c>
      <c r="I114" s="212">
        <v>0.98038158887571414</v>
      </c>
      <c r="J114" s="1920">
        <v>0.87</v>
      </c>
      <c r="K114" s="1920">
        <v>0.96582850012125976</v>
      </c>
      <c r="L114" s="203">
        <v>0.94758237056054762</v>
      </c>
      <c r="M114" s="204">
        <v>0.98162234528083725</v>
      </c>
      <c r="N114" s="204">
        <v>0.9895708502024293</v>
      </c>
      <c r="O114" s="204">
        <v>0.98693575997837646</v>
      </c>
      <c r="P114" s="229">
        <v>0.98693532063667311</v>
      </c>
      <c r="Q114" s="212">
        <v>0.98218101343101338</v>
      </c>
      <c r="R114" s="1920">
        <v>0.85636141618637829</v>
      </c>
      <c r="S114" s="1920">
        <v>0.96086405408260278</v>
      </c>
      <c r="T114" s="203">
        <v>0.93958521190261513</v>
      </c>
      <c r="U114" s="204">
        <v>0.98512742762255423</v>
      </c>
      <c r="V114" s="204">
        <v>0.9903100129865805</v>
      </c>
      <c r="W114" s="204">
        <v>0.9863288370397375</v>
      </c>
      <c r="X114" s="229">
        <v>0.98814050334962888</v>
      </c>
      <c r="Y114" s="212">
        <v>0.98307155559779003</v>
      </c>
      <c r="Z114" s="292">
        <v>0.86782480487035929</v>
      </c>
      <c r="AA114" s="203">
        <v>0.92943471690875734</v>
      </c>
      <c r="AB114" s="204">
        <v>0.99144521626742443</v>
      </c>
      <c r="AC114" s="204">
        <v>0.99190853415369851</v>
      </c>
      <c r="AD114" s="204">
        <v>0.98966126485365857</v>
      </c>
      <c r="AE114" s="205">
        <v>0.98985567400434826</v>
      </c>
      <c r="AF114" s="212">
        <v>0.97846108123757747</v>
      </c>
      <c r="AG114" s="292">
        <v>0.87782556707284465</v>
      </c>
      <c r="AH114" s="203">
        <v>0.93023255813953487</v>
      </c>
      <c r="AI114" s="204">
        <v>0.99214145383104124</v>
      </c>
      <c r="AJ114" s="204">
        <v>0.99274124679760889</v>
      </c>
      <c r="AK114" s="204">
        <v>0.9891956782713085</v>
      </c>
      <c r="AL114" s="229">
        <v>0.99124726477024072</v>
      </c>
      <c r="AM114" s="449">
        <v>0.98487482614742694</v>
      </c>
      <c r="AN114" s="1582"/>
      <c r="AO114" s="466"/>
      <c r="AP114" s="467"/>
    </row>
    <row r="115" spans="1:69" ht="15.65" customHeight="1" x14ac:dyDescent="0.35">
      <c r="A115" s="3800"/>
      <c r="B115" s="5" t="s">
        <v>1499</v>
      </c>
      <c r="C115" s="5" t="s">
        <v>1486</v>
      </c>
      <c r="D115" s="203">
        <v>1.8673856600758938E-2</v>
      </c>
      <c r="E115" s="204">
        <v>1.3670166229221349E-3</v>
      </c>
      <c r="F115" s="204">
        <v>1.3698213144196522E-3</v>
      </c>
      <c r="G115" s="204">
        <v>2.5485543545126985E-3</v>
      </c>
      <c r="H115" s="229">
        <v>3.375604415655506E-3</v>
      </c>
      <c r="I115" s="212">
        <v>3.8685877858024029E-3</v>
      </c>
      <c r="J115" s="1920">
        <v>0.02</v>
      </c>
      <c r="K115" s="1920">
        <v>5.99540871743659E-3</v>
      </c>
      <c r="L115" s="203">
        <v>1.37997432605905E-2</v>
      </c>
      <c r="M115" s="204">
        <v>2.7992454207996106E-3</v>
      </c>
      <c r="N115" s="204">
        <v>1.3603238866396763E-3</v>
      </c>
      <c r="O115" s="204">
        <v>2.8831426254617531E-3</v>
      </c>
      <c r="P115" s="229">
        <v>2.5761339589658663E-3</v>
      </c>
      <c r="Q115" s="212">
        <v>3.5230972730972729E-3</v>
      </c>
      <c r="R115" s="1920">
        <v>1.9460364298436752E-2</v>
      </c>
      <c r="S115" s="1920">
        <v>6.2216119150734122E-3</v>
      </c>
      <c r="T115" s="203">
        <v>1.1722272317403066E-2</v>
      </c>
      <c r="U115" s="204">
        <v>3.8986354775828458E-3</v>
      </c>
      <c r="V115" s="204">
        <v>1.3652559022343577E-3</v>
      </c>
      <c r="W115" s="204">
        <v>4.1013488880787454E-3</v>
      </c>
      <c r="X115" s="229">
        <v>3.2590983161325366E-3</v>
      </c>
      <c r="Y115" s="212">
        <v>3.6246147998316661E-3</v>
      </c>
      <c r="Z115" s="292">
        <v>1.8305921625558785E-2</v>
      </c>
      <c r="AA115" s="203">
        <v>1.2852251745148419E-2</v>
      </c>
      <c r="AB115" s="204">
        <v>3.2131056823681611E-3</v>
      </c>
      <c r="AC115" s="204">
        <v>6.8870393958771377E-4</v>
      </c>
      <c r="AD115" s="204">
        <v>3.4128584458348768E-3</v>
      </c>
      <c r="AE115" s="205">
        <v>3.3209777170846648E-3</v>
      </c>
      <c r="AF115" s="212">
        <v>4.6975795060047671E-3</v>
      </c>
      <c r="AG115" s="292">
        <v>1.6995158028210011E-2</v>
      </c>
      <c r="AH115" s="203">
        <v>1.2403100775193798E-2</v>
      </c>
      <c r="AI115" s="204">
        <v>3.929273084479371E-3</v>
      </c>
      <c r="AJ115" s="204">
        <v>4.2698548249359521E-4</v>
      </c>
      <c r="AK115" s="204">
        <v>3.6014405762304922E-3</v>
      </c>
      <c r="AL115" s="229">
        <v>2.1881838074398249E-3</v>
      </c>
      <c r="AM115" s="449">
        <v>3.1293463143254518E-3</v>
      </c>
      <c r="AN115" s="1582"/>
      <c r="AO115" s="466"/>
      <c r="AP115" s="467"/>
    </row>
    <row r="116" spans="1:69" ht="15.65" customHeight="1" x14ac:dyDescent="0.35">
      <c r="A116" s="3800"/>
      <c r="B116" s="36" t="s">
        <v>1500</v>
      </c>
      <c r="C116" s="36" t="s">
        <v>1486</v>
      </c>
      <c r="D116" s="1213">
        <v>9.6864389854204123E-3</v>
      </c>
      <c r="E116" s="1214">
        <v>7.0538057742782151E-3</v>
      </c>
      <c r="F116" s="1214">
        <v>2.0090712611488233E-3</v>
      </c>
      <c r="G116" s="1214">
        <v>0</v>
      </c>
      <c r="H116" s="1215">
        <v>4.014232278076818E-3</v>
      </c>
      <c r="I116" s="1216">
        <v>4.0242894613919727E-3</v>
      </c>
      <c r="J116" s="1920">
        <v>0.01</v>
      </c>
      <c r="K116" s="1920">
        <v>4.8121477149745615E-3</v>
      </c>
      <c r="L116" s="1213">
        <v>8.5579803166452723E-3</v>
      </c>
      <c r="M116" s="1214">
        <v>7.7283514878597947E-3</v>
      </c>
      <c r="N116" s="1214">
        <v>1.6518218623481783E-3</v>
      </c>
      <c r="O116" s="1214">
        <v>1.0811784845481576E-3</v>
      </c>
      <c r="P116" s="1215">
        <v>3.0361578802097708E-3</v>
      </c>
      <c r="Q116" s="1216">
        <v>3.7774725274725275E-3</v>
      </c>
      <c r="R116" s="1920">
        <v>7.2304745855847436E-3</v>
      </c>
      <c r="S116" s="1920">
        <v>4.3625224463927324E-3</v>
      </c>
      <c r="T116" s="1213">
        <v>9.017132551848512E-3</v>
      </c>
      <c r="U116" s="1214">
        <v>6.5699227492599811E-3</v>
      </c>
      <c r="V116" s="1214">
        <v>1.5983483733475407E-3</v>
      </c>
      <c r="W116" s="1214">
        <v>0</v>
      </c>
      <c r="X116" s="1215">
        <v>1.810610175629187E-3</v>
      </c>
      <c r="Y116" s="1216">
        <v>3.108752019331279E-3</v>
      </c>
      <c r="Z116" s="1218">
        <v>6.1773130762158386E-3</v>
      </c>
      <c r="AA116" s="203">
        <v>1.0757396040038785E-2</v>
      </c>
      <c r="AB116" s="204">
        <v>2.6280305162643732E-3</v>
      </c>
      <c r="AC116" s="204">
        <v>1.4860740191907833E-3</v>
      </c>
      <c r="AD116" s="204">
        <v>7.9348031531375834E-4</v>
      </c>
      <c r="AE116" s="205">
        <v>1.813928443977047E-4</v>
      </c>
      <c r="AF116" s="212">
        <v>3.1692747470410806E-3</v>
      </c>
      <c r="AG116" s="292">
        <v>6.8091534440090059E-3</v>
      </c>
      <c r="AH116" s="203">
        <v>9.3023255813953487E-3</v>
      </c>
      <c r="AI116" s="204">
        <v>9.8231827111984276E-4</v>
      </c>
      <c r="AJ116" s="204">
        <v>1.2809564474807857E-3</v>
      </c>
      <c r="AK116" s="204">
        <v>0</v>
      </c>
      <c r="AL116" s="229">
        <v>0</v>
      </c>
      <c r="AM116" s="449">
        <v>1.7385257301808068E-3</v>
      </c>
      <c r="AN116" s="1582"/>
      <c r="AO116" s="466"/>
      <c r="AP116" s="467"/>
    </row>
    <row r="117" spans="1:69" x14ac:dyDescent="0.35">
      <c r="A117" s="3800"/>
      <c r="B117" s="5" t="s">
        <v>1501</v>
      </c>
      <c r="C117" s="5" t="s">
        <v>1486</v>
      </c>
      <c r="D117" s="203">
        <v>1.3481126423007788E-3</v>
      </c>
      <c r="E117" s="204">
        <v>0</v>
      </c>
      <c r="F117" s="204">
        <v>4.5660710480655078E-3</v>
      </c>
      <c r="G117" s="204">
        <v>4.7455839704719218E-3</v>
      </c>
      <c r="H117" s="229">
        <v>6.3862786242131191E-3</v>
      </c>
      <c r="I117" s="212">
        <v>3.3895057070652628E-3</v>
      </c>
      <c r="J117" s="1920">
        <v>0.04</v>
      </c>
      <c r="K117" s="1920">
        <v>8.2163593356122926E-3</v>
      </c>
      <c r="L117" s="203">
        <v>0</v>
      </c>
      <c r="M117" s="204">
        <v>0</v>
      </c>
      <c r="N117" s="204">
        <v>3.1740890688259108E-3</v>
      </c>
      <c r="O117" s="204">
        <v>2.4326515902333545E-3</v>
      </c>
      <c r="P117" s="229">
        <v>4.8762535651853903E-3</v>
      </c>
      <c r="Q117" s="212">
        <v>2.2639397639397638E-3</v>
      </c>
      <c r="R117" s="1920">
        <v>3.3029173377542888E-2</v>
      </c>
      <c r="S117" s="1920">
        <v>7.478609908101827E-3</v>
      </c>
      <c r="T117" s="203">
        <v>0</v>
      </c>
      <c r="U117" s="204">
        <v>0</v>
      </c>
      <c r="V117" s="204">
        <v>0</v>
      </c>
      <c r="W117" s="204">
        <v>2.8253736784542472E-3</v>
      </c>
      <c r="X117" s="229">
        <v>5.1602390005431832E-3</v>
      </c>
      <c r="Y117" s="212">
        <v>2.1313278036463354E-3</v>
      </c>
      <c r="Z117" s="292">
        <v>2.8538509951994546E-2</v>
      </c>
      <c r="AA117" s="203">
        <v>0</v>
      </c>
      <c r="AB117" s="204">
        <v>0</v>
      </c>
      <c r="AC117" s="204">
        <v>1.7299911475916073E-3</v>
      </c>
      <c r="AD117" s="204">
        <v>1.1680197160170507E-3</v>
      </c>
      <c r="AE117" s="205">
        <v>5.5349628618077745E-3</v>
      </c>
      <c r="AF117" s="212">
        <v>1.6865947450832863E-3</v>
      </c>
      <c r="AG117" s="292">
        <v>2.3075611838020996E-2</v>
      </c>
      <c r="AH117" s="203">
        <v>0</v>
      </c>
      <c r="AI117" s="204">
        <v>0</v>
      </c>
      <c r="AJ117" s="204">
        <v>1.7079419299743809E-3</v>
      </c>
      <c r="AK117" s="204">
        <v>0</v>
      </c>
      <c r="AL117" s="229">
        <v>5.4704595185995622E-3</v>
      </c>
      <c r="AM117" s="449">
        <v>1.5646731571627259E-3</v>
      </c>
      <c r="AN117" s="1582"/>
      <c r="AO117" s="466"/>
      <c r="AP117" s="467"/>
    </row>
    <row r="118" spans="1:69" ht="15.65" customHeight="1" x14ac:dyDescent="0.35">
      <c r="A118" s="3800"/>
      <c r="B118" s="5" t="s">
        <v>1502</v>
      </c>
      <c r="C118" s="5" t="s">
        <v>1486</v>
      </c>
      <c r="D118" s="203">
        <v>2.8959456760535248E-3</v>
      </c>
      <c r="E118" s="204">
        <v>0</v>
      </c>
      <c r="F118" s="204">
        <v>6.2620402944898383E-4</v>
      </c>
      <c r="G118" s="204">
        <v>0</v>
      </c>
      <c r="H118" s="229">
        <v>0</v>
      </c>
      <c r="I118" s="212">
        <v>4.9105913070556808E-4</v>
      </c>
      <c r="J118" s="1920">
        <v>0</v>
      </c>
      <c r="K118" s="1920">
        <v>4.2631620404875027E-4</v>
      </c>
      <c r="L118" s="203">
        <v>3.9580658964484382E-3</v>
      </c>
      <c r="M118" s="204">
        <v>0</v>
      </c>
      <c r="N118" s="204">
        <v>0</v>
      </c>
      <c r="O118" s="204">
        <v>0</v>
      </c>
      <c r="P118" s="229">
        <v>0</v>
      </c>
      <c r="Q118" s="212">
        <v>4.7059422059422064E-4</v>
      </c>
      <c r="R118" s="1920">
        <v>7.4838039591512099E-4</v>
      </c>
      <c r="S118" s="1920">
        <v>5.1758740889405307E-4</v>
      </c>
      <c r="T118" s="203">
        <v>8.6306840139121471E-3</v>
      </c>
      <c r="U118" s="204">
        <v>0</v>
      </c>
      <c r="V118" s="204">
        <v>0</v>
      </c>
      <c r="W118" s="204">
        <v>0</v>
      </c>
      <c r="X118" s="229">
        <v>0</v>
      </c>
      <c r="Y118" s="212">
        <v>9.0954753404015587E-4</v>
      </c>
      <c r="Z118" s="292">
        <v>3.5999288863778288E-4</v>
      </c>
      <c r="AA118" s="203">
        <v>9.7050319669183607E-3</v>
      </c>
      <c r="AB118" s="204">
        <v>0</v>
      </c>
      <c r="AC118" s="204">
        <v>2.4408230428619421E-4</v>
      </c>
      <c r="AD118" s="204">
        <v>2.7763240438254486E-3</v>
      </c>
      <c r="AE118" s="205">
        <v>9.1074681238615665E-5</v>
      </c>
      <c r="AF118" s="212">
        <v>2.5633025992537238E-3</v>
      </c>
      <c r="AG118" s="292">
        <v>4.228380889906074E-4</v>
      </c>
      <c r="AH118" s="203">
        <v>1.0852713178294573E-2</v>
      </c>
      <c r="AI118" s="204">
        <v>0</v>
      </c>
      <c r="AJ118" s="204">
        <v>4.2698548249359521E-4</v>
      </c>
      <c r="AK118" s="204">
        <v>0</v>
      </c>
      <c r="AL118" s="229">
        <v>0</v>
      </c>
      <c r="AM118" s="449">
        <v>1.3908205841446453E-3</v>
      </c>
      <c r="AN118" s="1582"/>
      <c r="AO118" s="466"/>
      <c r="AP118" s="467"/>
    </row>
    <row r="119" spans="1:69" ht="15.65" customHeight="1" x14ac:dyDescent="0.35">
      <c r="A119" s="3800"/>
      <c r="B119" s="5" t="s">
        <v>1503</v>
      </c>
      <c r="C119" s="5" t="s">
        <v>1486</v>
      </c>
      <c r="D119" s="203">
        <v>2.9958058717795086E-3</v>
      </c>
      <c r="E119" s="204">
        <v>1.3670166229221349E-3</v>
      </c>
      <c r="F119" s="204">
        <v>3.652856838452406E-4</v>
      </c>
      <c r="G119" s="204">
        <v>1.0545742156604272E-3</v>
      </c>
      <c r="H119" s="229">
        <v>0</v>
      </c>
      <c r="I119" s="212">
        <v>9.4618710550585072E-4</v>
      </c>
      <c r="J119" s="1920">
        <v>0</v>
      </c>
      <c r="K119" s="1920">
        <v>8.2143853950856756E-4</v>
      </c>
      <c r="L119" s="203">
        <v>5.1347881899871627E-3</v>
      </c>
      <c r="M119" s="204">
        <v>2.1907138075823039E-3</v>
      </c>
      <c r="N119" s="204">
        <v>3.8866396761133603E-4</v>
      </c>
      <c r="O119" s="204">
        <v>1.0811784845481576E-3</v>
      </c>
      <c r="P119" s="229">
        <v>0</v>
      </c>
      <c r="Q119" s="212">
        <v>1.3736263736263737E-3</v>
      </c>
      <c r="R119" s="1920">
        <v>3.4722058061122628E-2</v>
      </c>
      <c r="S119" s="1920">
        <v>7.0244005492764335E-3</v>
      </c>
      <c r="T119" s="203">
        <v>6.6984413242303234E-3</v>
      </c>
      <c r="U119" s="204">
        <v>1.5883329723485669E-3</v>
      </c>
      <c r="V119" s="204">
        <v>3.9958709333688517E-4</v>
      </c>
      <c r="W119" s="204">
        <v>1.0936930368209989E-3</v>
      </c>
      <c r="X119" s="229">
        <v>0</v>
      </c>
      <c r="Y119" s="212">
        <v>1.3303829602378399E-3</v>
      </c>
      <c r="Z119" s="292">
        <v>3.3094773896553631E-2</v>
      </c>
      <c r="AA119" s="203">
        <v>8.0024397503355733E-3</v>
      </c>
      <c r="AB119" s="204">
        <v>2.9861196505738416E-4</v>
      </c>
      <c r="AC119" s="204">
        <v>4.1545906019874374E-4</v>
      </c>
      <c r="AD119" s="204">
        <v>3.8084410914032896E-4</v>
      </c>
      <c r="AE119" s="205">
        <v>0</v>
      </c>
      <c r="AF119" s="212">
        <v>1.8194709769464058E-3</v>
      </c>
      <c r="AG119" s="292">
        <v>3.3828053811916177E-2</v>
      </c>
      <c r="AH119" s="203">
        <v>7.7519379844961239E-3</v>
      </c>
      <c r="AI119" s="204">
        <v>0</v>
      </c>
      <c r="AJ119" s="204">
        <v>4.2698548249359521E-4</v>
      </c>
      <c r="AK119" s="204">
        <v>1.2004801920768306E-3</v>
      </c>
      <c r="AL119" s="229">
        <v>0</v>
      </c>
      <c r="AM119" s="449">
        <v>1.2169680111265646E-3</v>
      </c>
      <c r="AN119" s="1582"/>
      <c r="AO119" s="466"/>
      <c r="AP119" s="467"/>
      <c r="BP119" s="389"/>
      <c r="BQ119" s="389"/>
    </row>
    <row r="120" spans="1:69" ht="15.65" customHeight="1" x14ac:dyDescent="0.35">
      <c r="A120" s="3800"/>
      <c r="B120" s="5" t="s">
        <v>1504</v>
      </c>
      <c r="C120" s="5" t="s">
        <v>1486</v>
      </c>
      <c r="D120" s="203">
        <v>3.0956660675054925E-3</v>
      </c>
      <c r="E120" s="204">
        <v>6.5616797900262466E-4</v>
      </c>
      <c r="F120" s="204">
        <v>2.6178807342242243E-3</v>
      </c>
      <c r="G120" s="204">
        <v>2.4606731698743299E-3</v>
      </c>
      <c r="H120" s="229">
        <v>2.554511449685248E-3</v>
      </c>
      <c r="I120" s="212">
        <v>2.1798234582539851E-3</v>
      </c>
      <c r="J120" s="1920">
        <v>0.05</v>
      </c>
      <c r="K120" s="1920">
        <v>8.484600192798954E-3</v>
      </c>
      <c r="L120" s="203">
        <v>3.7441163885323062E-3</v>
      </c>
      <c r="M120" s="204">
        <v>0</v>
      </c>
      <c r="N120" s="204">
        <v>2.4291497975708503E-3</v>
      </c>
      <c r="O120" s="204">
        <v>2.3425533831876746E-3</v>
      </c>
      <c r="P120" s="229">
        <v>1.4720765479804949E-3</v>
      </c>
      <c r="Q120" s="212">
        <v>1.9332519332519332E-3</v>
      </c>
      <c r="R120" s="1920">
        <v>4.3529864976454447E-2</v>
      </c>
      <c r="S120" s="1920">
        <v>8.9785570930601029E-3</v>
      </c>
      <c r="T120" s="203">
        <v>4.6373824552363779E-3</v>
      </c>
      <c r="U120" s="204">
        <v>0</v>
      </c>
      <c r="V120" s="204">
        <v>2.4308214844660516E-3</v>
      </c>
      <c r="W120" s="204">
        <v>2.3696682464454974E-3</v>
      </c>
      <c r="X120" s="229">
        <v>1.0863661053775121E-3</v>
      </c>
      <c r="Y120" s="212">
        <v>1.8462457407382269E-3</v>
      </c>
      <c r="Z120" s="292">
        <v>4.0824316555637709E-2</v>
      </c>
      <c r="AA120" s="203">
        <v>4.5924979413909557E-3</v>
      </c>
      <c r="AB120" s="204">
        <v>0</v>
      </c>
      <c r="AC120" s="204">
        <v>1.8653191346515883E-3</v>
      </c>
      <c r="AD120" s="204">
        <v>6.6467618878900115E-4</v>
      </c>
      <c r="AE120" s="205">
        <v>0</v>
      </c>
      <c r="AF120" s="212">
        <v>1.424498652966309E-3</v>
      </c>
      <c r="AG120" s="292">
        <v>3.7541854421378439E-2</v>
      </c>
      <c r="AH120" s="203">
        <v>3.1007751937984496E-3</v>
      </c>
      <c r="AI120" s="204">
        <v>0</v>
      </c>
      <c r="AJ120" s="204">
        <v>1.2809564474807857E-3</v>
      </c>
      <c r="AK120" s="204">
        <v>1.2004801920768306E-3</v>
      </c>
      <c r="AL120" s="229">
        <v>0</v>
      </c>
      <c r="AM120" s="449">
        <v>1.043115438108484E-3</v>
      </c>
      <c r="AN120" s="1582"/>
      <c r="AO120" s="466"/>
      <c r="AP120" s="467"/>
      <c r="BP120" s="389"/>
      <c r="BQ120" s="389"/>
    </row>
    <row r="121" spans="1:69" ht="15.65" customHeight="1" x14ac:dyDescent="0.35">
      <c r="A121" s="3800"/>
      <c r="B121" s="5" t="s">
        <v>1505</v>
      </c>
      <c r="C121" s="5" t="s">
        <v>1486</v>
      </c>
      <c r="D121" s="203">
        <v>1.917315757938886E-2</v>
      </c>
      <c r="E121" s="204">
        <v>5.7414698162729658E-3</v>
      </c>
      <c r="F121" s="204">
        <v>2.3439164713402938E-3</v>
      </c>
      <c r="G121" s="204">
        <v>5.0811303118184215E-3</v>
      </c>
      <c r="H121" s="229">
        <v>1.0947906212936775E-3</v>
      </c>
      <c r="I121" s="212">
        <v>5.2938569700453925E-3</v>
      </c>
      <c r="J121" s="1920">
        <v>0.01</v>
      </c>
      <c r="K121" s="1920">
        <v>5.9143310717835254E-3</v>
      </c>
      <c r="L121" s="203">
        <v>1.7222935387248728E-2</v>
      </c>
      <c r="M121" s="204">
        <v>5.6593440029211184E-3</v>
      </c>
      <c r="N121" s="204">
        <v>1.4251012145748421E-3</v>
      </c>
      <c r="O121" s="204">
        <v>3.2435354536445304E-3</v>
      </c>
      <c r="P121" s="229">
        <v>1.104057410985404E-3</v>
      </c>
      <c r="Q121" s="212">
        <v>4.4770044770044981E-3</v>
      </c>
      <c r="R121" s="1920">
        <v>4.918268118565214E-3</v>
      </c>
      <c r="S121" s="1920">
        <v>4.7639167634942435E-3</v>
      </c>
      <c r="T121" s="203">
        <v>1.9708875434754414E-2</v>
      </c>
      <c r="U121" s="204">
        <v>2.81568117825437E-3</v>
      </c>
      <c r="V121" s="204">
        <v>3.895974160034732E-3</v>
      </c>
      <c r="W121" s="204">
        <v>3.2810791104629367E-3</v>
      </c>
      <c r="X121" s="229">
        <v>5.4318305268863387E-4</v>
      </c>
      <c r="Y121" s="212">
        <v>3.9775735443845495E-3</v>
      </c>
      <c r="Z121" s="292">
        <v>4.8743671350424357E-3</v>
      </c>
      <c r="AA121" s="203">
        <v>2.4655665647410552E-2</v>
      </c>
      <c r="AB121" s="204">
        <v>2.4150355688856728E-3</v>
      </c>
      <c r="AC121" s="204">
        <v>1.661836240794975E-3</v>
      </c>
      <c r="AD121" s="204">
        <v>1.1425323274209872E-3</v>
      </c>
      <c r="AE121" s="205">
        <v>1.0159178911229392E-3</v>
      </c>
      <c r="AF121" s="212">
        <v>6.178197535127025E-3</v>
      </c>
      <c r="AG121" s="292">
        <v>3.5017632946300749E-3</v>
      </c>
      <c r="AH121" s="203">
        <v>2.635658914728678E-2</v>
      </c>
      <c r="AI121" s="204">
        <v>2.9469548133596035E-3</v>
      </c>
      <c r="AJ121" s="204">
        <v>1.7079419299741438E-3</v>
      </c>
      <c r="AK121" s="204">
        <v>4.8019207683073217E-3</v>
      </c>
      <c r="AL121" s="229">
        <v>1.094091903719896E-3</v>
      </c>
      <c r="AM121" s="449">
        <v>5.041724617524339E-3</v>
      </c>
      <c r="AN121" s="1582"/>
      <c r="AO121" s="466"/>
      <c r="AP121" s="467"/>
      <c r="BP121" s="389"/>
      <c r="BQ121" s="389"/>
    </row>
    <row r="122" spans="1:69" ht="15.65" customHeight="1" x14ac:dyDescent="0.35">
      <c r="A122" s="3757" t="s">
        <v>1506</v>
      </c>
      <c r="B122" s="3758"/>
      <c r="C122" s="3758"/>
      <c r="D122" s="1064"/>
      <c r="E122" s="1065"/>
      <c r="F122" s="1065"/>
      <c r="G122" s="1065"/>
      <c r="H122" s="1066"/>
      <c r="I122" s="1067"/>
      <c r="J122" s="1219"/>
      <c r="K122" s="1219"/>
      <c r="L122" s="1064"/>
      <c r="M122" s="1065"/>
      <c r="N122" s="1065"/>
      <c r="O122" s="1065"/>
      <c r="P122" s="1066"/>
      <c r="Q122" s="1067"/>
      <c r="R122" s="1219"/>
      <c r="S122" s="1219"/>
      <c r="T122" s="1064"/>
      <c r="U122" s="1065"/>
      <c r="V122" s="1065"/>
      <c r="W122" s="1065"/>
      <c r="X122" s="1066"/>
      <c r="Y122" s="1067"/>
      <c r="Z122" s="1219"/>
      <c r="AA122" s="1068"/>
      <c r="AB122" s="1069"/>
      <c r="AC122" s="1069"/>
      <c r="AD122" s="1069"/>
      <c r="AE122" s="1070"/>
      <c r="AF122" s="1071"/>
      <c r="AG122" s="1072"/>
      <c r="AH122" s="1073"/>
      <c r="AI122" s="1074"/>
      <c r="AJ122" s="1074"/>
      <c r="AK122" s="1074"/>
      <c r="AL122" s="1075"/>
      <c r="AM122" s="1076"/>
      <c r="AN122" s="1581"/>
      <c r="AO122" s="1063"/>
      <c r="AP122" s="901"/>
      <c r="BP122" s="389"/>
      <c r="BQ122" s="389"/>
    </row>
    <row r="123" spans="1:69" ht="15.65" customHeight="1" x14ac:dyDescent="0.35">
      <c r="A123" s="3747" t="s">
        <v>1423</v>
      </c>
      <c r="B123" s="5" t="s">
        <v>1498</v>
      </c>
      <c r="C123" s="5" t="s">
        <v>1507</v>
      </c>
      <c r="D123" s="321">
        <v>0.94591234069008401</v>
      </c>
      <c r="E123" s="322">
        <v>0.98586956521739122</v>
      </c>
      <c r="F123" s="322">
        <v>1</v>
      </c>
      <c r="G123" s="322">
        <v>1</v>
      </c>
      <c r="H123" s="1212">
        <v>0.99671052631578938</v>
      </c>
      <c r="I123" s="276">
        <v>0.96751700680272101</v>
      </c>
      <c r="J123" s="1920">
        <v>0.93</v>
      </c>
      <c r="K123" s="1920">
        <v>0.96595200000000014</v>
      </c>
      <c r="L123" s="203">
        <v>0.94098032677559185</v>
      </c>
      <c r="M123" s="204">
        <v>0.97563676633444085</v>
      </c>
      <c r="N123" s="204">
        <v>0.99895287958115186</v>
      </c>
      <c r="O123" s="204">
        <v>1</v>
      </c>
      <c r="P123" s="229">
        <v>1</v>
      </c>
      <c r="Q123" s="212">
        <v>0.9648382559774964</v>
      </c>
      <c r="R123" s="1920">
        <v>0.94617643959749198</v>
      </c>
      <c r="S123" s="1920">
        <v>0.96345840130505711</v>
      </c>
      <c r="T123" s="203">
        <v>0.93076248904469772</v>
      </c>
      <c r="U123" s="204">
        <v>0.97306397306397308</v>
      </c>
      <c r="V123" s="204">
        <v>0.98218029350104818</v>
      </c>
      <c r="W123" s="204">
        <v>0.967741935483871</v>
      </c>
      <c r="X123" s="229">
        <v>1</v>
      </c>
      <c r="Y123" s="212">
        <v>0.95900142074284556</v>
      </c>
      <c r="Z123" s="292">
        <v>0.95731729987244696</v>
      </c>
      <c r="AA123" s="203">
        <v>0.91779875097017882</v>
      </c>
      <c r="AB123" s="204">
        <v>0.97919314280072089</v>
      </c>
      <c r="AC123" s="204">
        <v>0.9792617607013373</v>
      </c>
      <c r="AD123" s="204">
        <v>0.95640048988213611</v>
      </c>
      <c r="AE123" s="205">
        <v>1</v>
      </c>
      <c r="AF123" s="212">
        <v>0.96653082887087471</v>
      </c>
      <c r="AG123" s="292">
        <v>0.95950737017398435</v>
      </c>
      <c r="AH123" s="203">
        <v>0.91411042944785281</v>
      </c>
      <c r="AI123" s="204">
        <v>0.96923076923076923</v>
      </c>
      <c r="AJ123" s="204">
        <v>0.9850746268656716</v>
      </c>
      <c r="AK123" s="204">
        <v>0.94117647058823528</v>
      </c>
      <c r="AL123" s="229">
        <v>1</v>
      </c>
      <c r="AM123" s="449">
        <v>0.94765840220385678</v>
      </c>
      <c r="AN123" s="1582"/>
      <c r="AO123" s="466"/>
      <c r="AP123" s="467"/>
      <c r="BP123" s="389"/>
      <c r="BQ123" s="389"/>
    </row>
    <row r="124" spans="1:69" ht="15.65" customHeight="1" x14ac:dyDescent="0.35">
      <c r="A124" s="3747"/>
      <c r="B124" s="5" t="s">
        <v>1499</v>
      </c>
      <c r="C124" s="5" t="s">
        <v>1507</v>
      </c>
      <c r="D124" s="321">
        <v>6.2169723344731127E-3</v>
      </c>
      <c r="E124" s="322">
        <v>0</v>
      </c>
      <c r="F124" s="322">
        <v>0</v>
      </c>
      <c r="G124" s="322">
        <v>0</v>
      </c>
      <c r="H124" s="1212">
        <v>0</v>
      </c>
      <c r="I124" s="276">
        <v>3.4013605442176874E-3</v>
      </c>
      <c r="J124" s="1920">
        <v>0</v>
      </c>
      <c r="K124" s="1920">
        <v>3.2640000000000004E-3</v>
      </c>
      <c r="L124" s="203">
        <v>9.3364454818272765E-3</v>
      </c>
      <c r="M124" s="204">
        <v>1.3289036544850499E-2</v>
      </c>
      <c r="N124" s="204">
        <v>0</v>
      </c>
      <c r="O124" s="204">
        <v>0</v>
      </c>
      <c r="P124" s="229">
        <v>0</v>
      </c>
      <c r="Q124" s="212">
        <v>6.6807313642756674E-3</v>
      </c>
      <c r="R124" s="1920">
        <v>0</v>
      </c>
      <c r="S124" s="1920">
        <v>6.1990212071778138E-3</v>
      </c>
      <c r="T124" s="203">
        <v>1.3146362839614375E-2</v>
      </c>
      <c r="U124" s="204">
        <v>1.3468013468013467E-2</v>
      </c>
      <c r="V124" s="204">
        <v>0</v>
      </c>
      <c r="W124" s="204">
        <v>0</v>
      </c>
      <c r="X124" s="229">
        <v>0</v>
      </c>
      <c r="Y124" s="212">
        <v>8.5244570732697384E-3</v>
      </c>
      <c r="Z124" s="292">
        <v>0</v>
      </c>
      <c r="AA124" s="203">
        <v>1.4230071860115856E-2</v>
      </c>
      <c r="AB124" s="204">
        <v>6.2754409769335143E-3</v>
      </c>
      <c r="AC124" s="204">
        <v>0</v>
      </c>
      <c r="AD124" s="204">
        <v>1.0775159829664835E-2</v>
      </c>
      <c r="AE124" s="205">
        <v>0</v>
      </c>
      <c r="AF124" s="212">
        <v>6.2561345333428412E-3</v>
      </c>
      <c r="AG124" s="292">
        <v>0</v>
      </c>
      <c r="AH124" s="203">
        <v>1.2269938650306749E-2</v>
      </c>
      <c r="AI124" s="204">
        <v>1.5384615384615385E-2</v>
      </c>
      <c r="AJ124" s="204">
        <v>0</v>
      </c>
      <c r="AK124" s="204">
        <v>2.9411764705882353E-2</v>
      </c>
      <c r="AL124" s="229">
        <v>0</v>
      </c>
      <c r="AM124" s="449">
        <v>1.1019283746556474E-2</v>
      </c>
      <c r="AN124" s="1582"/>
      <c r="AO124" s="466"/>
      <c r="AP124" s="467"/>
      <c r="BP124" s="389"/>
      <c r="BQ124" s="389"/>
    </row>
    <row r="125" spans="1:69" ht="15.65" customHeight="1" x14ac:dyDescent="0.35">
      <c r="A125" s="3747"/>
      <c r="B125" s="5" t="s">
        <v>1500</v>
      </c>
      <c r="C125" s="5" t="s">
        <v>1507</v>
      </c>
      <c r="D125" s="321">
        <v>3.7301834006838674E-3</v>
      </c>
      <c r="E125" s="322">
        <v>0</v>
      </c>
      <c r="F125" s="322">
        <v>0</v>
      </c>
      <c r="G125" s="322">
        <v>0</v>
      </c>
      <c r="H125" s="1212">
        <v>3.2894736842105261E-3</v>
      </c>
      <c r="I125" s="276">
        <v>2.7210884353741495E-3</v>
      </c>
      <c r="J125" s="1920">
        <v>0</v>
      </c>
      <c r="K125" s="1920">
        <v>2.4960000000000004E-3</v>
      </c>
      <c r="L125" s="1213">
        <v>4.0013337779259755E-3</v>
      </c>
      <c r="M125" s="1214">
        <v>0</v>
      </c>
      <c r="N125" s="1214">
        <v>0</v>
      </c>
      <c r="O125" s="1214">
        <v>0</v>
      </c>
      <c r="P125" s="1215">
        <v>0</v>
      </c>
      <c r="Q125" s="1216">
        <v>2.1097046413502108E-3</v>
      </c>
      <c r="R125" s="1920">
        <v>0</v>
      </c>
      <c r="S125" s="1920">
        <v>1.9575856443719412E-3</v>
      </c>
      <c r="T125" s="1213">
        <v>5.2585451358457495E-3</v>
      </c>
      <c r="U125" s="1214">
        <v>0</v>
      </c>
      <c r="V125" s="1214">
        <v>0</v>
      </c>
      <c r="W125" s="1214">
        <v>0</v>
      </c>
      <c r="X125" s="1215">
        <v>0</v>
      </c>
      <c r="Y125" s="1216">
        <v>2.4355591637913541E-3</v>
      </c>
      <c r="Z125" s="1218">
        <v>0</v>
      </c>
      <c r="AA125" s="203">
        <v>5.9108818145603452E-3</v>
      </c>
      <c r="AB125" s="204">
        <v>0</v>
      </c>
      <c r="AC125" s="204">
        <v>0</v>
      </c>
      <c r="AD125" s="204">
        <v>0</v>
      </c>
      <c r="AE125" s="205">
        <v>0</v>
      </c>
      <c r="AF125" s="212">
        <v>1.1821763629120689E-3</v>
      </c>
      <c r="AG125" s="292">
        <v>3.0148639036178371E-2</v>
      </c>
      <c r="AH125" s="203">
        <v>6.1349693251533744E-3</v>
      </c>
      <c r="AI125" s="204">
        <v>0</v>
      </c>
      <c r="AJ125" s="204">
        <v>0</v>
      </c>
      <c r="AK125" s="204">
        <v>0</v>
      </c>
      <c r="AL125" s="229">
        <v>0</v>
      </c>
      <c r="AM125" s="449">
        <v>2.7548209366391185E-3</v>
      </c>
      <c r="AN125" s="1582"/>
      <c r="AO125" s="466"/>
      <c r="AP125" s="467"/>
    </row>
    <row r="126" spans="1:69" x14ac:dyDescent="0.35">
      <c r="A126" s="3747"/>
      <c r="B126" s="5" t="s">
        <v>1501</v>
      </c>
      <c r="C126" s="5" t="s">
        <v>1507</v>
      </c>
      <c r="D126" s="321">
        <v>0</v>
      </c>
      <c r="E126" s="322">
        <v>0</v>
      </c>
      <c r="F126" s="322">
        <v>0</v>
      </c>
      <c r="G126" s="322">
        <v>0</v>
      </c>
      <c r="H126" s="1212">
        <v>0</v>
      </c>
      <c r="I126" s="276">
        <v>0</v>
      </c>
      <c r="J126" s="1920">
        <v>0</v>
      </c>
      <c r="K126" s="1920">
        <v>0</v>
      </c>
      <c r="L126" s="203">
        <v>0</v>
      </c>
      <c r="M126" s="204">
        <v>0</v>
      </c>
      <c r="N126" s="204">
        <v>0</v>
      </c>
      <c r="O126" s="204">
        <v>0</v>
      </c>
      <c r="P126" s="229">
        <v>0</v>
      </c>
      <c r="Q126" s="212">
        <v>0</v>
      </c>
      <c r="R126" s="1920">
        <v>0</v>
      </c>
      <c r="S126" s="1920">
        <v>0</v>
      </c>
      <c r="T126" s="203">
        <v>0</v>
      </c>
      <c r="U126" s="204">
        <v>0</v>
      </c>
      <c r="V126" s="204">
        <v>0</v>
      </c>
      <c r="W126" s="204">
        <v>0</v>
      </c>
      <c r="X126" s="229">
        <v>0</v>
      </c>
      <c r="Y126" s="212">
        <v>0</v>
      </c>
      <c r="Z126" s="292">
        <v>0</v>
      </c>
      <c r="AA126" s="203">
        <v>0</v>
      </c>
      <c r="AB126" s="204">
        <v>0</v>
      </c>
      <c r="AC126" s="204">
        <v>0</v>
      </c>
      <c r="AD126" s="204">
        <v>0</v>
      </c>
      <c r="AE126" s="205">
        <v>0</v>
      </c>
      <c r="AF126" s="212">
        <v>0</v>
      </c>
      <c r="AG126" s="292">
        <v>0</v>
      </c>
      <c r="AH126" s="203">
        <v>0</v>
      </c>
      <c r="AI126" s="204">
        <v>0</v>
      </c>
      <c r="AJ126" s="204">
        <v>0</v>
      </c>
      <c r="AK126" s="204">
        <v>0</v>
      </c>
      <c r="AL126" s="229">
        <v>0</v>
      </c>
      <c r="AM126" s="449">
        <v>0</v>
      </c>
      <c r="AN126" s="1582"/>
      <c r="AO126" s="466"/>
      <c r="AP126" s="467"/>
    </row>
    <row r="127" spans="1:69" x14ac:dyDescent="0.35">
      <c r="A127" s="3747"/>
      <c r="B127" s="5" t="s">
        <v>1502</v>
      </c>
      <c r="C127" s="5" t="s">
        <v>1507</v>
      </c>
      <c r="D127" s="321">
        <v>3.0519682369231642E-3</v>
      </c>
      <c r="E127" s="322">
        <v>0</v>
      </c>
      <c r="F127" s="322">
        <v>0</v>
      </c>
      <c r="G127" s="322">
        <v>0</v>
      </c>
      <c r="H127" s="1212">
        <v>0</v>
      </c>
      <c r="I127" s="276">
        <v>1.5306122448979591E-3</v>
      </c>
      <c r="J127" s="1920">
        <v>0.04</v>
      </c>
      <c r="K127" s="1920">
        <v>3.7760000000000072E-3</v>
      </c>
      <c r="L127" s="203">
        <v>4.0013337779259755E-3</v>
      </c>
      <c r="M127" s="204">
        <v>0</v>
      </c>
      <c r="N127" s="204">
        <v>0</v>
      </c>
      <c r="O127" s="204">
        <v>0</v>
      </c>
      <c r="P127" s="229">
        <v>0</v>
      </c>
      <c r="Q127" s="212">
        <v>2.1097046413502108E-3</v>
      </c>
      <c r="R127" s="1920">
        <v>2.6911780201253888E-2</v>
      </c>
      <c r="S127" s="1920">
        <v>3.9151712887438824E-3</v>
      </c>
      <c r="T127" s="203">
        <v>5.2585451358457495E-3</v>
      </c>
      <c r="U127" s="204">
        <v>0</v>
      </c>
      <c r="V127" s="204">
        <v>0</v>
      </c>
      <c r="W127" s="204">
        <v>0</v>
      </c>
      <c r="X127" s="229">
        <v>0</v>
      </c>
      <c r="Y127" s="212">
        <v>2.4355591637913541E-3</v>
      </c>
      <c r="Z127" s="292">
        <v>1.3903504344680816E-2</v>
      </c>
      <c r="AA127" s="203">
        <v>5.9108818145603452E-3</v>
      </c>
      <c r="AB127" s="204">
        <v>0</v>
      </c>
      <c r="AC127" s="204">
        <v>0</v>
      </c>
      <c r="AD127" s="204">
        <v>0</v>
      </c>
      <c r="AE127" s="205">
        <v>0</v>
      </c>
      <c r="AF127" s="212">
        <v>1.1821763629120689E-3</v>
      </c>
      <c r="AG127" s="292">
        <v>0</v>
      </c>
      <c r="AH127" s="203">
        <v>6.1349693251533744E-3</v>
      </c>
      <c r="AI127" s="204">
        <v>0</v>
      </c>
      <c r="AJ127" s="204">
        <v>0</v>
      </c>
      <c r="AK127" s="204">
        <v>0</v>
      </c>
      <c r="AL127" s="229">
        <v>0</v>
      </c>
      <c r="AM127" s="449">
        <v>2.7548209366391185E-3</v>
      </c>
      <c r="AN127" s="1582"/>
      <c r="AO127" s="466"/>
      <c r="AP127" s="467"/>
    </row>
    <row r="128" spans="1:69" x14ac:dyDescent="0.35">
      <c r="A128" s="3747"/>
      <c r="B128" s="5" t="s">
        <v>1503</v>
      </c>
      <c r="C128" s="5" t="s">
        <v>1507</v>
      </c>
      <c r="D128" s="321">
        <v>5.5952751010258008E-3</v>
      </c>
      <c r="E128" s="322">
        <v>1.0869565217391302E-3</v>
      </c>
      <c r="F128" s="322">
        <v>0</v>
      </c>
      <c r="G128" s="322">
        <v>0</v>
      </c>
      <c r="H128" s="1212">
        <v>0</v>
      </c>
      <c r="I128" s="276">
        <v>3.2312925170068026E-3</v>
      </c>
      <c r="J128" s="1920">
        <v>0</v>
      </c>
      <c r="K128" s="1920">
        <v>3.7760000000000072E-3</v>
      </c>
      <c r="L128" s="203">
        <v>1.2004001333777926E-2</v>
      </c>
      <c r="M128" s="204">
        <v>0</v>
      </c>
      <c r="N128" s="204">
        <v>0</v>
      </c>
      <c r="O128" s="204">
        <v>0</v>
      </c>
      <c r="P128" s="229">
        <v>0</v>
      </c>
      <c r="Q128" s="212">
        <v>6.3291139240506328E-3</v>
      </c>
      <c r="R128" s="1920">
        <v>0</v>
      </c>
      <c r="S128" s="1920">
        <v>5.872756933115824E-3</v>
      </c>
      <c r="T128" s="203">
        <v>1.577563540753725E-2</v>
      </c>
      <c r="U128" s="204">
        <v>0</v>
      </c>
      <c r="V128" s="204">
        <v>0</v>
      </c>
      <c r="W128" s="204">
        <v>0</v>
      </c>
      <c r="X128" s="229">
        <v>0</v>
      </c>
      <c r="Y128" s="212">
        <v>7.3066774913740614E-3</v>
      </c>
      <c r="Z128" s="292">
        <v>0</v>
      </c>
      <c r="AA128" s="203">
        <v>1.320182133910903E-2</v>
      </c>
      <c r="AB128" s="204">
        <v>0</v>
      </c>
      <c r="AC128" s="204">
        <v>0</v>
      </c>
      <c r="AD128" s="204">
        <v>0</v>
      </c>
      <c r="AE128" s="205">
        <v>0</v>
      </c>
      <c r="AF128" s="212">
        <v>2.640364267821806E-3</v>
      </c>
      <c r="AG128" s="292">
        <v>0</v>
      </c>
      <c r="AH128" s="203">
        <v>6.1349693251533744E-3</v>
      </c>
      <c r="AI128" s="204">
        <v>0</v>
      </c>
      <c r="AJ128" s="204">
        <v>0</v>
      </c>
      <c r="AK128" s="204">
        <v>0</v>
      </c>
      <c r="AL128" s="229">
        <v>0</v>
      </c>
      <c r="AM128" s="449">
        <v>2.7548209366391185E-3</v>
      </c>
      <c r="AN128" s="1582"/>
      <c r="AO128" s="466"/>
      <c r="AP128" s="467"/>
    </row>
    <row r="129" spans="1:69" x14ac:dyDescent="0.35">
      <c r="A129" s="3747"/>
      <c r="B129" s="5" t="s">
        <v>1504</v>
      </c>
      <c r="C129" s="5" t="s">
        <v>1507</v>
      </c>
      <c r="D129" s="321">
        <v>5.9061237177494563E-3</v>
      </c>
      <c r="E129" s="322">
        <v>0</v>
      </c>
      <c r="F129" s="322">
        <v>0</v>
      </c>
      <c r="G129" s="322">
        <v>0</v>
      </c>
      <c r="H129" s="1212">
        <v>0</v>
      </c>
      <c r="I129" s="276">
        <v>3.2312925170068026E-3</v>
      </c>
      <c r="J129" s="1920">
        <v>0</v>
      </c>
      <c r="K129" s="1920">
        <v>3.0720000000000005E-3</v>
      </c>
      <c r="L129" s="203">
        <v>4.0013337779259755E-3</v>
      </c>
      <c r="M129" s="204">
        <v>0</v>
      </c>
      <c r="N129" s="204">
        <v>1.0471204188481353E-3</v>
      </c>
      <c r="O129" s="204">
        <v>0</v>
      </c>
      <c r="P129" s="229">
        <v>0</v>
      </c>
      <c r="Q129" s="212">
        <v>2.2855133614627285E-3</v>
      </c>
      <c r="R129" s="1920">
        <v>0</v>
      </c>
      <c r="S129" s="1920">
        <v>2.1207177814029361E-3</v>
      </c>
      <c r="T129" s="203">
        <v>5.2585451358457495E-3</v>
      </c>
      <c r="U129" s="204">
        <v>0</v>
      </c>
      <c r="V129" s="204">
        <v>1.2578616352201259E-2</v>
      </c>
      <c r="W129" s="204">
        <v>3.2258064516129031E-2</v>
      </c>
      <c r="X129" s="229">
        <v>0</v>
      </c>
      <c r="Y129" s="212">
        <v>5.4800081185305462E-3</v>
      </c>
      <c r="Z129" s="292">
        <v>0</v>
      </c>
      <c r="AA129" s="203">
        <v>5.9108818145603452E-3</v>
      </c>
      <c r="AB129" s="204">
        <v>0</v>
      </c>
      <c r="AC129" s="204">
        <v>6.778449649754624E-3</v>
      </c>
      <c r="AD129" s="204">
        <v>3.2824350288199008E-2</v>
      </c>
      <c r="AE129" s="205">
        <v>0</v>
      </c>
      <c r="AF129" s="212">
        <v>9.1027363505027971E-3</v>
      </c>
      <c r="AG129" s="292">
        <v>0</v>
      </c>
      <c r="AH129" s="203">
        <v>6.1349693251533744E-3</v>
      </c>
      <c r="AI129" s="204">
        <v>0</v>
      </c>
      <c r="AJ129" s="204">
        <v>0</v>
      </c>
      <c r="AK129" s="204">
        <v>2.9411764705882353E-2</v>
      </c>
      <c r="AL129" s="229">
        <v>0</v>
      </c>
      <c r="AM129" s="449">
        <v>5.5096418732782371E-3</v>
      </c>
      <c r="AN129" s="1582"/>
      <c r="AO129" s="466"/>
      <c r="AP129" s="467"/>
    </row>
    <row r="130" spans="1:69" ht="16" thickBot="1" x14ac:dyDescent="0.4">
      <c r="A130" s="3809"/>
      <c r="B130" s="14" t="s">
        <v>1508</v>
      </c>
      <c r="C130" s="14" t="s">
        <v>1507</v>
      </c>
      <c r="D130" s="1209">
        <v>2.9841467205470935E-2</v>
      </c>
      <c r="E130" s="1210">
        <v>1.3043478260869565E-2</v>
      </c>
      <c r="F130" s="1210">
        <v>0</v>
      </c>
      <c r="G130" s="1210">
        <v>0</v>
      </c>
      <c r="H130" s="2954">
        <v>0</v>
      </c>
      <c r="I130" s="429">
        <v>1.8367346938775508E-2</v>
      </c>
      <c r="J130" s="1921">
        <v>0.03</v>
      </c>
      <c r="K130" s="1921">
        <v>1.7663999999999791E-2</v>
      </c>
      <c r="L130" s="339">
        <v>2.5675225075024954E-2</v>
      </c>
      <c r="M130" s="289">
        <v>1.1074197120708673E-2</v>
      </c>
      <c r="N130" s="289">
        <v>0</v>
      </c>
      <c r="O130" s="289">
        <v>0</v>
      </c>
      <c r="P130" s="461">
        <v>0</v>
      </c>
      <c r="Q130" s="291">
        <v>1.5646976090014086E-2</v>
      </c>
      <c r="R130" s="1921">
        <v>2.6911780201253888E-2</v>
      </c>
      <c r="S130" s="1921">
        <v>1.6476345840130469E-2</v>
      </c>
      <c r="T130" s="339">
        <v>2.4539877300613355E-2</v>
      </c>
      <c r="U130" s="289">
        <v>1.3468013468013407E-2</v>
      </c>
      <c r="V130" s="289">
        <v>5.24109014675056E-3</v>
      </c>
      <c r="W130" s="289">
        <v>0</v>
      </c>
      <c r="X130" s="461">
        <v>0</v>
      </c>
      <c r="Y130" s="291">
        <v>1.4816318246397397E-2</v>
      </c>
      <c r="Z130" s="297">
        <v>2.8779195782872257E-2</v>
      </c>
      <c r="AA130" s="339">
        <v>3.703671038691525E-2</v>
      </c>
      <c r="AB130" s="289">
        <v>1.4531416222345347E-2</v>
      </c>
      <c r="AC130" s="289">
        <v>1.3959789648907992E-2</v>
      </c>
      <c r="AD130" s="289">
        <v>0</v>
      </c>
      <c r="AE130" s="342">
        <v>0</v>
      </c>
      <c r="AF130" s="291">
        <v>1.3105583251633718E-2</v>
      </c>
      <c r="AG130" s="297">
        <v>1.0335657456503902E-2</v>
      </c>
      <c r="AH130" s="339">
        <v>4.9079754601227044E-2</v>
      </c>
      <c r="AI130" s="289">
        <v>1.5384615384615385E-2</v>
      </c>
      <c r="AJ130" s="289">
        <v>1.4925373134328358E-2</v>
      </c>
      <c r="AK130" s="289">
        <v>0</v>
      </c>
      <c r="AL130" s="461">
        <v>0</v>
      </c>
      <c r="AM130" s="464">
        <v>2.7548209366391185E-2</v>
      </c>
      <c r="AN130" s="468"/>
      <c r="AO130" s="469"/>
      <c r="AP130" s="470"/>
    </row>
    <row r="131" spans="1:69" ht="30.65" customHeight="1" thickTop="1" thickBot="1" x14ac:dyDescent="0.4">
      <c r="A131" s="2210"/>
      <c r="D131" s="218"/>
      <c r="E131" s="218"/>
      <c r="F131" s="218"/>
      <c r="G131" s="218"/>
      <c r="H131" s="218"/>
      <c r="I131" s="218"/>
      <c r="J131" s="218"/>
      <c r="K131" s="218"/>
      <c r="L131" s="218"/>
      <c r="M131" s="218"/>
      <c r="N131" s="218"/>
      <c r="O131" s="218"/>
      <c r="P131" s="218"/>
      <c r="Q131" s="218"/>
      <c r="R131" s="218"/>
      <c r="S131" s="218"/>
      <c r="T131" s="218"/>
      <c r="U131" s="218"/>
      <c r="V131" s="218"/>
      <c r="W131" s="218"/>
      <c r="X131" s="218"/>
      <c r="Y131" s="218"/>
      <c r="Z131" s="218"/>
      <c r="AA131" s="218"/>
      <c r="AB131" s="218"/>
      <c r="AC131" s="218"/>
      <c r="AD131" s="218"/>
      <c r="AE131" s="218"/>
      <c r="AF131" s="218"/>
      <c r="AG131" s="218"/>
      <c r="AH131" s="218"/>
      <c r="AI131" s="218"/>
      <c r="AJ131" s="218"/>
      <c r="AK131" s="218"/>
      <c r="AL131" s="218"/>
      <c r="AM131" s="218"/>
      <c r="AN131" s="218"/>
      <c r="AO131" s="218"/>
      <c r="AP131" s="218"/>
      <c r="AQ131" s="218"/>
      <c r="AR131" s="218"/>
      <c r="AS131" s="218"/>
      <c r="AT131" s="218"/>
      <c r="AU131" s="218"/>
      <c r="AV131" s="218"/>
      <c r="AW131" s="218"/>
      <c r="AX131" s="218"/>
      <c r="AY131" s="218"/>
      <c r="AZ131" s="218"/>
      <c r="BA131" s="218"/>
      <c r="BB131" s="218"/>
      <c r="BC131" s="218"/>
      <c r="BD131" s="218"/>
      <c r="BE131" s="218"/>
      <c r="BF131" s="218"/>
      <c r="BG131" s="218"/>
      <c r="BH131" s="389"/>
      <c r="BI131" s="389"/>
      <c r="BP131" s="389"/>
      <c r="BQ131" s="389"/>
    </row>
    <row r="132" spans="1:69" s="6" customFormat="1" ht="37.5" customHeight="1" thickTop="1" x14ac:dyDescent="0.35">
      <c r="A132" s="3603" t="s">
        <v>1349</v>
      </c>
      <c r="B132" s="3603"/>
      <c r="C132" s="3603"/>
      <c r="D132" s="3818">
        <v>2025</v>
      </c>
      <c r="E132" s="3603"/>
      <c r="F132" s="3603"/>
      <c r="G132" s="3603"/>
      <c r="H132" s="3603"/>
      <c r="I132" s="3603"/>
      <c r="J132" s="3603"/>
      <c r="K132" s="3819"/>
      <c r="L132" s="3818">
        <v>2024</v>
      </c>
      <c r="M132" s="3603"/>
      <c r="N132" s="3603"/>
      <c r="O132" s="3603"/>
      <c r="P132" s="3603"/>
      <c r="Q132" s="3603"/>
      <c r="R132" s="3603"/>
      <c r="S132" s="3819"/>
      <c r="T132" s="3818">
        <v>2023</v>
      </c>
      <c r="U132" s="3603"/>
      <c r="V132" s="3603"/>
      <c r="W132" s="3603"/>
      <c r="X132" s="3603"/>
      <c r="Y132" s="3603"/>
      <c r="Z132" s="3603"/>
      <c r="AA132" s="3819"/>
      <c r="AB132" s="3604">
        <v>2022</v>
      </c>
      <c r="AC132" s="3603"/>
      <c r="AD132" s="3603"/>
      <c r="AE132" s="3603"/>
      <c r="AF132" s="3603"/>
      <c r="AG132" s="3603"/>
      <c r="AH132" s="3603"/>
      <c r="AI132" s="3603"/>
      <c r="AJ132" s="3818">
        <v>2021</v>
      </c>
      <c r="AK132" s="3603"/>
      <c r="AL132" s="3603"/>
      <c r="AM132" s="3603"/>
      <c r="AN132" s="3603"/>
      <c r="AO132" s="3603"/>
      <c r="AP132" s="3603"/>
      <c r="AQ132" s="3819"/>
      <c r="AR132" s="3604">
        <v>2020</v>
      </c>
      <c r="AS132" s="3603"/>
      <c r="AT132" s="3603"/>
      <c r="AU132" s="3603"/>
      <c r="AV132" s="3603"/>
      <c r="AW132" s="3603"/>
      <c r="AX132" s="3603"/>
      <c r="AY132" s="3603"/>
      <c r="AZ132" s="3818">
        <v>2019</v>
      </c>
      <c r="BA132" s="3603"/>
      <c r="BB132" s="3603"/>
      <c r="BC132" s="3603"/>
      <c r="BD132" s="3603"/>
      <c r="BE132" s="3603"/>
      <c r="BF132" s="3603"/>
      <c r="BG132" s="3819"/>
      <c r="BH132" s="3604">
        <v>2018</v>
      </c>
      <c r="BI132" s="3603"/>
      <c r="BJ132" s="3603"/>
      <c r="BK132" s="3603"/>
      <c r="BL132" s="3603"/>
      <c r="BM132" s="3603"/>
      <c r="BN132" s="3603"/>
      <c r="BO132" s="3820"/>
    </row>
    <row r="133" spans="1:69" s="6" customFormat="1" ht="32.5" customHeight="1" x14ac:dyDescent="0.35">
      <c r="A133" s="2199" t="s">
        <v>1350</v>
      </c>
      <c r="B133" s="243" t="s">
        <v>1351</v>
      </c>
      <c r="C133" s="243" t="s">
        <v>1352</v>
      </c>
      <c r="D133" s="195" t="s">
        <v>1353</v>
      </c>
      <c r="E133" s="196" t="s">
        <v>1354</v>
      </c>
      <c r="F133" s="196" t="s">
        <v>1355</v>
      </c>
      <c r="G133" s="196" t="s">
        <v>1356</v>
      </c>
      <c r="H133" s="197" t="s">
        <v>1395</v>
      </c>
      <c r="I133" s="733" t="s">
        <v>1316</v>
      </c>
      <c r="J133" s="199" t="s">
        <v>1317</v>
      </c>
      <c r="K133" s="418" t="s">
        <v>1318</v>
      </c>
      <c r="L133" s="195" t="s">
        <v>1353</v>
      </c>
      <c r="M133" s="196" t="s">
        <v>1354</v>
      </c>
      <c r="N133" s="196" t="s">
        <v>1355</v>
      </c>
      <c r="O133" s="196" t="s">
        <v>1356</v>
      </c>
      <c r="P133" s="197" t="s">
        <v>1395</v>
      </c>
      <c r="Q133" s="733" t="s">
        <v>1316</v>
      </c>
      <c r="R133" s="199" t="s">
        <v>1317</v>
      </c>
      <c r="S133" s="418" t="s">
        <v>1318</v>
      </c>
      <c r="T133" s="195" t="s">
        <v>1353</v>
      </c>
      <c r="U133" s="196" t="s">
        <v>1354</v>
      </c>
      <c r="V133" s="196" t="s">
        <v>1355</v>
      </c>
      <c r="W133" s="196" t="s">
        <v>1356</v>
      </c>
      <c r="X133" s="197" t="s">
        <v>1395</v>
      </c>
      <c r="Y133" s="733" t="s">
        <v>1316</v>
      </c>
      <c r="Z133" s="199" t="s">
        <v>1317</v>
      </c>
      <c r="AA133" s="418" t="s">
        <v>1318</v>
      </c>
      <c r="AB133" s="368" t="s">
        <v>1353</v>
      </c>
      <c r="AC133" s="196" t="s">
        <v>1354</v>
      </c>
      <c r="AD133" s="196" t="s">
        <v>1355</v>
      </c>
      <c r="AE133" s="196" t="s">
        <v>1356</v>
      </c>
      <c r="AF133" s="197" t="s">
        <v>1395</v>
      </c>
      <c r="AG133" s="198" t="s">
        <v>1316</v>
      </c>
      <c r="AH133" s="199" t="s">
        <v>1317</v>
      </c>
      <c r="AI133" s="517" t="s">
        <v>1318</v>
      </c>
      <c r="AJ133" s="195" t="s">
        <v>1353</v>
      </c>
      <c r="AK133" s="196" t="s">
        <v>1354</v>
      </c>
      <c r="AL133" s="196" t="s">
        <v>1355</v>
      </c>
      <c r="AM133" s="196" t="s">
        <v>1356</v>
      </c>
      <c r="AN133" s="197" t="s">
        <v>1395</v>
      </c>
      <c r="AO133" s="198" t="s">
        <v>1316</v>
      </c>
      <c r="AP133" s="199" t="s">
        <v>1317</v>
      </c>
      <c r="AQ133" s="418" t="s">
        <v>1318</v>
      </c>
      <c r="AR133" s="368" t="s">
        <v>1353</v>
      </c>
      <c r="AS133" s="196" t="s">
        <v>1354</v>
      </c>
      <c r="AT133" s="196" t="s">
        <v>1355</v>
      </c>
      <c r="AU133" s="196" t="s">
        <v>1356</v>
      </c>
      <c r="AV133" s="197" t="s">
        <v>1395</v>
      </c>
      <c r="AW133" s="198" t="s">
        <v>1316</v>
      </c>
      <c r="AX133" s="199" t="s">
        <v>1317</v>
      </c>
      <c r="AY133" s="517" t="s">
        <v>1318</v>
      </c>
      <c r="AZ133" s="195" t="s">
        <v>1353</v>
      </c>
      <c r="BA133" s="196" t="s">
        <v>1354</v>
      </c>
      <c r="BB133" s="196" t="s">
        <v>1355</v>
      </c>
      <c r="BC133" s="196" t="s">
        <v>1356</v>
      </c>
      <c r="BD133" s="197" t="s">
        <v>1395</v>
      </c>
      <c r="BE133" s="198" t="s">
        <v>1316</v>
      </c>
      <c r="BF133" s="199" t="s">
        <v>1317</v>
      </c>
      <c r="BG133" s="418" t="s">
        <v>1318</v>
      </c>
      <c r="BH133" s="368" t="s">
        <v>1353</v>
      </c>
      <c r="BI133" s="196" t="s">
        <v>1354</v>
      </c>
      <c r="BJ133" s="196" t="s">
        <v>1355</v>
      </c>
      <c r="BK133" s="196" t="s">
        <v>1356</v>
      </c>
      <c r="BL133" s="197" t="s">
        <v>1395</v>
      </c>
      <c r="BM133" s="198" t="s">
        <v>1316</v>
      </c>
      <c r="BN133" s="199" t="s">
        <v>1317</v>
      </c>
      <c r="BO133" s="200" t="s">
        <v>1318</v>
      </c>
    </row>
    <row r="134" spans="1:69" s="6" customFormat="1" ht="17" x14ac:dyDescent="0.35">
      <c r="A134" s="3810" t="s">
        <v>1509</v>
      </c>
      <c r="B134" s="3810"/>
      <c r="C134" s="3810"/>
      <c r="D134" s="727"/>
      <c r="E134" s="736"/>
      <c r="F134" s="736"/>
      <c r="G134" s="736"/>
      <c r="H134" s="737"/>
      <c r="I134" s="734"/>
      <c r="J134" s="410"/>
      <c r="K134" s="411"/>
      <c r="L134" s="727"/>
      <c r="M134" s="736"/>
      <c r="N134" s="736"/>
      <c r="O134" s="736"/>
      <c r="P134" s="737"/>
      <c r="Q134" s="734"/>
      <c r="R134" s="410"/>
      <c r="S134" s="411"/>
      <c r="T134" s="727"/>
      <c r="U134" s="736"/>
      <c r="V134" s="736"/>
      <c r="W134" s="736"/>
      <c r="X134" s="737"/>
      <c r="Y134" s="734"/>
      <c r="Z134" s="410"/>
      <c r="AA134" s="411"/>
      <c r="AB134" s="412"/>
      <c r="AC134" s="407"/>
      <c r="AD134" s="407"/>
      <c r="AE134" s="407"/>
      <c r="AF134" s="408"/>
      <c r="AG134" s="409"/>
      <c r="AH134" s="410"/>
      <c r="AI134" s="522"/>
      <c r="AJ134" s="406"/>
      <c r="AK134" s="407"/>
      <c r="AL134" s="407"/>
      <c r="AM134" s="407"/>
      <c r="AN134" s="408"/>
      <c r="AO134" s="409"/>
      <c r="AP134" s="410"/>
      <c r="AQ134" s="411"/>
      <c r="AR134" s="412"/>
      <c r="AS134" s="407"/>
      <c r="AT134" s="407"/>
      <c r="AU134" s="407"/>
      <c r="AV134" s="408"/>
      <c r="AW134" s="409"/>
      <c r="AX134" s="410"/>
      <c r="AY134" s="522"/>
      <c r="AZ134" s="406"/>
      <c r="BA134" s="407"/>
      <c r="BB134" s="407"/>
      <c r="BC134" s="407"/>
      <c r="BD134" s="408"/>
      <c r="BE134" s="409"/>
      <c r="BF134" s="410"/>
      <c r="BG134" s="411"/>
      <c r="BH134" s="412"/>
      <c r="BI134" s="407"/>
      <c r="BJ134" s="407"/>
      <c r="BK134" s="407"/>
      <c r="BL134" s="408"/>
      <c r="BM134" s="409"/>
      <c r="BN134" s="410"/>
      <c r="BO134" s="413"/>
    </row>
    <row r="135" spans="1:69" s="6" customFormat="1" ht="15.65" customHeight="1" x14ac:dyDescent="0.35">
      <c r="A135" s="3741" t="s">
        <v>1510</v>
      </c>
      <c r="B135" s="3741"/>
      <c r="C135" s="3741"/>
      <c r="D135" s="111"/>
      <c r="E135" s="112"/>
      <c r="F135" s="112"/>
      <c r="G135" s="112"/>
      <c r="H135" s="113"/>
      <c r="I135" s="735"/>
      <c r="J135" s="137"/>
      <c r="K135" s="145"/>
      <c r="L135" s="111"/>
      <c r="M135" s="112"/>
      <c r="N135" s="112"/>
      <c r="O135" s="112"/>
      <c r="P135" s="113"/>
      <c r="Q135" s="735"/>
      <c r="R135" s="137"/>
      <c r="S135" s="145"/>
      <c r="T135" s="111"/>
      <c r="U135" s="112"/>
      <c r="V135" s="112"/>
      <c r="W135" s="112"/>
      <c r="X135" s="113"/>
      <c r="Y135" s="735"/>
      <c r="Z135" s="137"/>
      <c r="AA135" s="145"/>
      <c r="AB135" s="251"/>
      <c r="AC135" s="112"/>
      <c r="AD135" s="112"/>
      <c r="AE135" s="112"/>
      <c r="AF135" s="113"/>
      <c r="AG135" s="152"/>
      <c r="AH135" s="137"/>
      <c r="AI135" s="217"/>
      <c r="AJ135" s="111"/>
      <c r="AK135" s="112"/>
      <c r="AL135" s="112"/>
      <c r="AM135" s="112"/>
      <c r="AN135" s="113"/>
      <c r="AO135" s="152"/>
      <c r="AP135" s="137"/>
      <c r="AQ135" s="145"/>
      <c r="AR135" s="251"/>
      <c r="AS135" s="112"/>
      <c r="AT135" s="112"/>
      <c r="AU135" s="112"/>
      <c r="AV135" s="113"/>
      <c r="AW135" s="152"/>
      <c r="AX135" s="137"/>
      <c r="AY135" s="217"/>
      <c r="AZ135" s="111"/>
      <c r="BA135" s="112"/>
      <c r="BB135" s="112"/>
      <c r="BC135" s="112"/>
      <c r="BD135" s="113"/>
      <c r="BE135" s="152"/>
      <c r="BF135" s="137"/>
      <c r="BG135" s="145"/>
      <c r="BH135" s="251"/>
      <c r="BI135" s="112"/>
      <c r="BJ135" s="112"/>
      <c r="BK135" s="112"/>
      <c r="BL135" s="113"/>
      <c r="BM135" s="152"/>
      <c r="BN135" s="137"/>
      <c r="BO135" s="53"/>
    </row>
    <row r="136" spans="1:69" s="6" customFormat="1" ht="17.5" x14ac:dyDescent="0.35">
      <c r="A136" s="3800" t="s">
        <v>1511</v>
      </c>
      <c r="B136" s="58" t="s">
        <v>1512</v>
      </c>
      <c r="C136" s="2802" t="s">
        <v>1513</v>
      </c>
      <c r="D136" s="129">
        <v>28496</v>
      </c>
      <c r="E136" s="130">
        <v>261998</v>
      </c>
      <c r="F136" s="130">
        <v>445940</v>
      </c>
      <c r="G136" s="130">
        <v>30111</v>
      </c>
      <c r="H136" s="131">
        <v>41461</v>
      </c>
      <c r="I136" s="1909">
        <v>808006</v>
      </c>
      <c r="J136" s="159">
        <v>41900</v>
      </c>
      <c r="K136" s="150">
        <v>849906</v>
      </c>
      <c r="L136" s="114">
        <v>29929</v>
      </c>
      <c r="M136" s="115">
        <v>173947</v>
      </c>
      <c r="N136" s="115">
        <v>258235</v>
      </c>
      <c r="O136" s="115">
        <v>25261</v>
      </c>
      <c r="P136" s="116">
        <v>29212</v>
      </c>
      <c r="Q136" s="1202">
        <v>516584</v>
      </c>
      <c r="R136" s="159">
        <v>53662</v>
      </c>
      <c r="S136" s="146">
        <v>570246</v>
      </c>
      <c r="T136" s="114">
        <v>22931</v>
      </c>
      <c r="U136" s="115">
        <v>98979</v>
      </c>
      <c r="V136" s="115">
        <v>188730</v>
      </c>
      <c r="W136" s="115">
        <v>34923</v>
      </c>
      <c r="X136" s="116">
        <v>31950</v>
      </c>
      <c r="Y136" s="1202">
        <v>377513</v>
      </c>
      <c r="Z136" s="138">
        <v>33236</v>
      </c>
      <c r="AA136" s="146">
        <v>410749</v>
      </c>
      <c r="AB136" s="327">
        <v>19048</v>
      </c>
      <c r="AC136" s="115">
        <v>40179</v>
      </c>
      <c r="AD136" s="115">
        <v>152377</v>
      </c>
      <c r="AE136" s="115">
        <v>18441</v>
      </c>
      <c r="AF136" s="116">
        <v>34421</v>
      </c>
      <c r="AG136" s="153">
        <v>264466</v>
      </c>
      <c r="AH136" s="138">
        <v>61803</v>
      </c>
      <c r="AI136" s="9">
        <v>326269</v>
      </c>
      <c r="AJ136" s="114">
        <v>17930</v>
      </c>
      <c r="AK136" s="115">
        <v>16044</v>
      </c>
      <c r="AL136" s="115">
        <v>152653</v>
      </c>
      <c r="AM136" s="115">
        <v>22765</v>
      </c>
      <c r="AN136" s="116">
        <v>31701</v>
      </c>
      <c r="AO136" s="153">
        <v>241093</v>
      </c>
      <c r="AP136" s="138">
        <v>63688</v>
      </c>
      <c r="AQ136" s="146">
        <v>304781</v>
      </c>
      <c r="AR136" s="327">
        <v>10118</v>
      </c>
      <c r="AS136" s="115" t="s">
        <v>1514</v>
      </c>
      <c r="AT136" s="115">
        <v>103738</v>
      </c>
      <c r="AU136" s="115">
        <v>12487</v>
      </c>
      <c r="AV136" s="116">
        <v>22773</v>
      </c>
      <c r="AW136" s="153">
        <v>155971</v>
      </c>
      <c r="AX136" s="138">
        <v>38293</v>
      </c>
      <c r="AY136" s="9">
        <v>194264</v>
      </c>
      <c r="AZ136" s="114">
        <v>17216</v>
      </c>
      <c r="BA136" s="115">
        <v>31033</v>
      </c>
      <c r="BB136" s="115">
        <v>138299</v>
      </c>
      <c r="BC136" s="115">
        <v>30226</v>
      </c>
      <c r="BD136" s="116">
        <v>36784</v>
      </c>
      <c r="BE136" s="153">
        <v>253558</v>
      </c>
      <c r="BF136" s="138">
        <v>33790</v>
      </c>
      <c r="BG136" s="146">
        <v>287348</v>
      </c>
      <c r="BH136" s="327">
        <v>23505</v>
      </c>
      <c r="BI136" s="115">
        <v>45595</v>
      </c>
      <c r="BJ136" s="115">
        <v>109000</v>
      </c>
      <c r="BK136" s="115">
        <v>36590</v>
      </c>
      <c r="BL136" s="116">
        <v>44626</v>
      </c>
      <c r="BM136" s="153">
        <v>259316</v>
      </c>
      <c r="BN136" s="138">
        <v>25405</v>
      </c>
      <c r="BO136" s="13">
        <v>284721</v>
      </c>
    </row>
    <row r="137" spans="1:69" s="6" customFormat="1" ht="24" customHeight="1" x14ac:dyDescent="0.35">
      <c r="A137" s="3800"/>
      <c r="B137" s="58" t="s">
        <v>1515</v>
      </c>
      <c r="C137" s="36" t="s">
        <v>1516</v>
      </c>
      <c r="D137" s="129">
        <v>34.147393648891551</v>
      </c>
      <c r="E137" s="130">
        <v>171.91469816272965</v>
      </c>
      <c r="F137" s="130">
        <v>162.89549785394661</v>
      </c>
      <c r="G137" s="130">
        <v>31.75428420775112</v>
      </c>
      <c r="H137" s="131">
        <v>45.391113949457171</v>
      </c>
      <c r="I137" s="1909">
        <v>116.13035823362436</v>
      </c>
      <c r="J137" s="159">
        <v>36.78665496049166</v>
      </c>
      <c r="K137" s="150">
        <v>104.96878377126623</v>
      </c>
      <c r="L137" s="114">
        <v>38.419768934531447</v>
      </c>
      <c r="M137" s="115">
        <v>127.02269822917302</v>
      </c>
      <c r="N137" s="115">
        <v>100.36663967611335</v>
      </c>
      <c r="O137" s="115">
        <v>27.311649698171006</v>
      </c>
      <c r="P137" s="116">
        <v>32.251725089704664</v>
      </c>
      <c r="Q137" s="1202">
        <v>78.84371184371183</v>
      </c>
      <c r="R137" s="159">
        <v>40.136125654450261</v>
      </c>
      <c r="S137" s="730">
        <v>72.283686145265548</v>
      </c>
      <c r="T137" s="114">
        <v>35.446605693675124</v>
      </c>
      <c r="U137" s="115">
        <v>85.75178687459389</v>
      </c>
      <c r="V137" s="115">
        <v>75.414072125470341</v>
      </c>
      <c r="W137" s="115">
        <v>38.195041924899741</v>
      </c>
      <c r="X137" s="116">
        <v>34.709397066811512</v>
      </c>
      <c r="Y137" s="1202">
        <v>61.49839132264502</v>
      </c>
      <c r="Z137" s="138">
        <v>23.706134094151214</v>
      </c>
      <c r="AA137" s="730">
        <v>54.471780476753572</v>
      </c>
      <c r="AB137" s="327">
        <v>29.981112277019935</v>
      </c>
      <c r="AC137" s="115">
        <v>37.591454857321068</v>
      </c>
      <c r="AD137" s="115">
        <v>63.290436468104247</v>
      </c>
      <c r="AE137" s="115">
        <v>21.6443661971831</v>
      </c>
      <c r="AF137" s="116">
        <v>38.097399003873825</v>
      </c>
      <c r="AG137" s="153">
        <v>45.07494993395543</v>
      </c>
      <c r="AH137" s="138">
        <v>44.92567303771736</v>
      </c>
      <c r="AI137" s="9">
        <v>45.004689870798657</v>
      </c>
      <c r="AJ137" s="114">
        <v>29.178193653376731</v>
      </c>
      <c r="AK137" s="115">
        <v>16.531684698608963</v>
      </c>
      <c r="AL137" s="115">
        <v>68.549040152677478</v>
      </c>
      <c r="AM137" s="115">
        <v>27.889739663093415</v>
      </c>
      <c r="AN137" s="116">
        <v>34.507619738751814</v>
      </c>
      <c r="AO137" s="153">
        <v>43.464980018629248</v>
      </c>
      <c r="AP137" s="138">
        <v>48.1</v>
      </c>
      <c r="AQ137" s="146">
        <v>44.281327941496961</v>
      </c>
      <c r="AR137" s="327">
        <v>26.42</v>
      </c>
      <c r="AS137" s="115">
        <v>9.08</v>
      </c>
      <c r="AT137" s="115">
        <v>45.13</v>
      </c>
      <c r="AU137" s="115">
        <v>15.53</v>
      </c>
      <c r="AV137" s="116">
        <v>26.18</v>
      </c>
      <c r="AW137" s="153">
        <v>30.52</v>
      </c>
      <c r="AX137" s="138">
        <v>12.006949260543552</v>
      </c>
      <c r="AY137" s="9">
        <v>29.096682393469635</v>
      </c>
      <c r="AZ137" s="114">
        <v>33.456194331983802</v>
      </c>
      <c r="BA137" s="115">
        <v>33.44073275862069</v>
      </c>
      <c r="BB137" s="115">
        <v>67.244246353322538</v>
      </c>
      <c r="BC137" s="115">
        <v>37.857426155933624</v>
      </c>
      <c r="BD137" s="116">
        <v>41.442869214158293</v>
      </c>
      <c r="BE137" s="153">
        <v>48.899860180319173</v>
      </c>
      <c r="BF137" s="138">
        <v>24.020292102882255</v>
      </c>
      <c r="BG137" s="146">
        <v>43.590562908769954</v>
      </c>
      <c r="BH137" s="327">
        <v>50.421880586342517</v>
      </c>
      <c r="BI137" s="115">
        <v>50.177916360968446</v>
      </c>
      <c r="BJ137" s="115">
        <v>53.129696575815437</v>
      </c>
      <c r="BK137" s="115">
        <v>46.55709892906372</v>
      </c>
      <c r="BL137" s="116">
        <v>49.85216905604171</v>
      </c>
      <c r="BM137" s="153">
        <v>50.771610376896717</v>
      </c>
      <c r="BN137" s="138">
        <v>18.549437176756918</v>
      </c>
      <c r="BO137" s="13">
        <v>43.958211643615307</v>
      </c>
    </row>
    <row r="138" spans="1:69" s="6" customFormat="1" ht="32.5" customHeight="1" x14ac:dyDescent="0.35">
      <c r="A138" s="3800"/>
      <c r="B138" s="5" t="s">
        <v>1517</v>
      </c>
      <c r="C138" s="36" t="s">
        <v>1518</v>
      </c>
      <c r="D138" s="129">
        <v>34.147393648891551</v>
      </c>
      <c r="E138" s="130">
        <v>171.91469816272965</v>
      </c>
      <c r="F138" s="130">
        <v>162.89549785394661</v>
      </c>
      <c r="G138" s="130">
        <v>31.75428420775112</v>
      </c>
      <c r="H138" s="131">
        <v>45.391113949457171</v>
      </c>
      <c r="I138" s="1909">
        <v>116.13035823362436</v>
      </c>
      <c r="J138" s="159">
        <v>36.78665496049166</v>
      </c>
      <c r="K138" s="150">
        <v>104.96878377126623</v>
      </c>
      <c r="L138" s="114">
        <v>38.403336184773316</v>
      </c>
      <c r="M138" s="115">
        <v>126.97633676014358</v>
      </c>
      <c r="N138" s="115">
        <v>100.35688839950772</v>
      </c>
      <c r="O138" s="115">
        <v>27.323958896700919</v>
      </c>
      <c r="P138" s="116">
        <v>32.266568483063324</v>
      </c>
      <c r="Q138" s="1202">
        <v>78.840703575107781</v>
      </c>
      <c r="R138" s="159">
        <v>40.136125654450261</v>
      </c>
      <c r="S138" s="150">
        <v>72.281395569921102</v>
      </c>
      <c r="T138" s="114">
        <v>34</v>
      </c>
      <c r="U138" s="115">
        <v>79</v>
      </c>
      <c r="V138" s="115">
        <v>72</v>
      </c>
      <c r="W138" s="115">
        <v>36</v>
      </c>
      <c r="X138" s="116">
        <v>33</v>
      </c>
      <c r="Y138" s="1202">
        <v>50.8</v>
      </c>
      <c r="Z138" s="138">
        <v>147.36787178531495</v>
      </c>
      <c r="AA138" s="396"/>
      <c r="AB138" s="327">
        <v>26.492350486787206</v>
      </c>
      <c r="AC138" s="115">
        <v>34.107809847198645</v>
      </c>
      <c r="AD138" s="115">
        <v>59.802590266875981</v>
      </c>
      <c r="AE138" s="115">
        <v>20.022801302931597</v>
      </c>
      <c r="AF138" s="116">
        <v>39.114772727272729</v>
      </c>
      <c r="AG138" s="153">
        <v>42.484497991967899</v>
      </c>
      <c r="AH138" s="282"/>
      <c r="AI138" s="9">
        <v>42.484497991967899</v>
      </c>
      <c r="AJ138" s="114">
        <v>39.933184855233854</v>
      </c>
      <c r="AK138" s="115">
        <v>18.108352144469524</v>
      </c>
      <c r="AL138" s="115">
        <v>65.125</v>
      </c>
      <c r="AM138" s="115">
        <v>26.813898704358067</v>
      </c>
      <c r="AN138" s="116">
        <v>35.699324324324323</v>
      </c>
      <c r="AO138" s="153">
        <v>45</v>
      </c>
      <c r="AP138" s="282"/>
      <c r="AQ138" s="146">
        <v>43.46</v>
      </c>
      <c r="AR138" s="328"/>
      <c r="AS138" s="305"/>
      <c r="AT138" s="305"/>
      <c r="AU138" s="305"/>
      <c r="AV138" s="306"/>
      <c r="AW138" s="298"/>
      <c r="AX138" s="282"/>
      <c r="AY138" s="9">
        <v>23</v>
      </c>
      <c r="AZ138" s="304"/>
      <c r="BA138" s="305"/>
      <c r="BB138" s="305"/>
      <c r="BC138" s="305"/>
      <c r="BD138" s="306"/>
      <c r="BE138" s="298"/>
      <c r="BF138" s="282"/>
      <c r="BG138" s="146">
        <v>44</v>
      </c>
      <c r="BH138" s="328"/>
      <c r="BI138" s="305"/>
      <c r="BJ138" s="305"/>
      <c r="BK138" s="305"/>
      <c r="BL138" s="306"/>
      <c r="BM138" s="298"/>
      <c r="BN138" s="282"/>
      <c r="BO138" s="13">
        <v>44</v>
      </c>
    </row>
    <row r="139" spans="1:69" s="6" customFormat="1" ht="20.149999999999999" customHeight="1" x14ac:dyDescent="0.35">
      <c r="A139" s="3757" t="s">
        <v>1519</v>
      </c>
      <c r="B139" s="3758"/>
      <c r="C139" s="3758"/>
      <c r="D139" s="886"/>
      <c r="E139" s="881"/>
      <c r="F139" s="881"/>
      <c r="G139" s="881"/>
      <c r="H139" s="882"/>
      <c r="I139" s="1203"/>
      <c r="J139" s="1203"/>
      <c r="K139" s="900"/>
      <c r="L139" s="886"/>
      <c r="M139" s="881"/>
      <c r="N139" s="881"/>
      <c r="O139" s="881"/>
      <c r="P139" s="882"/>
      <c r="Q139" s="1203"/>
      <c r="R139" s="1203"/>
      <c r="S139" s="900"/>
      <c r="T139" s="886"/>
      <c r="U139" s="881"/>
      <c r="V139" s="881"/>
      <c r="W139" s="881"/>
      <c r="X139" s="882"/>
      <c r="Y139" s="1203"/>
      <c r="Z139" s="884"/>
      <c r="AA139" s="900"/>
      <c r="AB139" s="880"/>
      <c r="AC139" s="881"/>
      <c r="AD139" s="881"/>
      <c r="AE139" s="881"/>
      <c r="AF139" s="882"/>
      <c r="AG139" s="883"/>
      <c r="AH139" s="884"/>
      <c r="AI139" s="885"/>
      <c r="AJ139" s="886"/>
      <c r="AK139" s="881"/>
      <c r="AL139" s="881"/>
      <c r="AM139" s="881"/>
      <c r="AN139" s="882"/>
      <c r="AO139" s="883"/>
      <c r="AP139" s="884"/>
      <c r="AQ139" s="879"/>
      <c r="AR139" s="880"/>
      <c r="AS139" s="881"/>
      <c r="AT139" s="881"/>
      <c r="AU139" s="881"/>
      <c r="AV139" s="882"/>
      <c r="AW139" s="883"/>
      <c r="AX139" s="884"/>
      <c r="AY139" s="885"/>
      <c r="AZ139" s="886"/>
      <c r="BA139" s="881"/>
      <c r="BB139" s="881"/>
      <c r="BC139" s="881"/>
      <c r="BD139" s="882"/>
      <c r="BE139" s="883"/>
      <c r="BF139" s="884"/>
      <c r="BG139" s="879"/>
      <c r="BH139" s="880"/>
      <c r="BI139" s="881"/>
      <c r="BJ139" s="881"/>
      <c r="BK139" s="881"/>
      <c r="BL139" s="882"/>
      <c r="BM139" s="883"/>
      <c r="BN139" s="884"/>
      <c r="BO139" s="887"/>
    </row>
    <row r="140" spans="1:69" s="6" customFormat="1" ht="15.65" customHeight="1" x14ac:dyDescent="0.35">
      <c r="A140" s="3800" t="s">
        <v>1511</v>
      </c>
      <c r="B140" s="3816" t="s">
        <v>1418</v>
      </c>
      <c r="C140" s="2716" t="s">
        <v>1520</v>
      </c>
      <c r="D140" s="129">
        <v>13255</v>
      </c>
      <c r="E140" s="130">
        <v>141838</v>
      </c>
      <c r="F140" s="130">
        <v>252333</v>
      </c>
      <c r="G140" s="130">
        <v>8800</v>
      </c>
      <c r="H140" s="131">
        <v>8931</v>
      </c>
      <c r="I140" s="1909">
        <v>425157</v>
      </c>
      <c r="J140" s="159">
        <v>12339</v>
      </c>
      <c r="K140" s="1910">
        <v>437496</v>
      </c>
      <c r="L140" s="129">
        <v>12155</v>
      </c>
      <c r="M140" s="130">
        <v>52328</v>
      </c>
      <c r="N140" s="130">
        <v>137104</v>
      </c>
      <c r="O140" s="130">
        <v>6820</v>
      </c>
      <c r="P140" s="131">
        <v>5924</v>
      </c>
      <c r="Q140" s="1909">
        <v>214331</v>
      </c>
      <c r="R140" s="159">
        <v>23442</v>
      </c>
      <c r="S140" s="1910">
        <v>237773</v>
      </c>
      <c r="T140" s="114">
        <v>9119</v>
      </c>
      <c r="U140" s="115">
        <v>43163</v>
      </c>
      <c r="V140" s="115">
        <v>69373</v>
      </c>
      <c r="W140" s="115">
        <v>6549</v>
      </c>
      <c r="X140" s="116">
        <v>4922</v>
      </c>
      <c r="Y140" s="1202">
        <v>133126</v>
      </c>
      <c r="Z140" s="138">
        <v>14182</v>
      </c>
      <c r="AA140" s="1409">
        <v>147308</v>
      </c>
      <c r="AB140" s="327">
        <v>8641</v>
      </c>
      <c r="AC140" s="115">
        <v>9575</v>
      </c>
      <c r="AD140" s="115">
        <v>48706</v>
      </c>
      <c r="AE140" s="115">
        <v>2250</v>
      </c>
      <c r="AF140" s="116">
        <v>4013</v>
      </c>
      <c r="AG140" s="153">
        <v>73185</v>
      </c>
      <c r="AH140" s="138">
        <v>20204</v>
      </c>
      <c r="AI140" s="271"/>
      <c r="AJ140" s="114">
        <v>1816</v>
      </c>
      <c r="AK140" s="115">
        <v>369</v>
      </c>
      <c r="AL140" s="115">
        <v>72812</v>
      </c>
      <c r="AM140" s="115">
        <v>791</v>
      </c>
      <c r="AN140" s="116">
        <v>134</v>
      </c>
      <c r="AO140" s="153">
        <v>75922</v>
      </c>
      <c r="AP140" s="282"/>
      <c r="AQ140" s="273"/>
      <c r="AR140" s="328"/>
      <c r="AS140" s="305"/>
      <c r="AT140" s="305"/>
      <c r="AU140" s="305"/>
      <c r="AV140" s="306"/>
      <c r="AW140" s="298"/>
      <c r="AX140" s="282"/>
      <c r="AY140" s="271"/>
      <c r="AZ140" s="304"/>
      <c r="BA140" s="305"/>
      <c r="BB140" s="305"/>
      <c r="BC140" s="305"/>
      <c r="BD140" s="306"/>
      <c r="BE140" s="298"/>
      <c r="BF140" s="282"/>
      <c r="BG140" s="273"/>
      <c r="BH140" s="328"/>
      <c r="BI140" s="305"/>
      <c r="BJ140" s="305"/>
      <c r="BK140" s="305"/>
      <c r="BL140" s="306"/>
      <c r="BM140" s="298"/>
      <c r="BN140" s="282"/>
      <c r="BO140" s="281"/>
    </row>
    <row r="141" spans="1:69" s="6" customFormat="1" ht="31.5" customHeight="1" x14ac:dyDescent="0.35">
      <c r="A141" s="3800"/>
      <c r="B141" s="3829"/>
      <c r="C141" s="2804" t="s">
        <v>1521</v>
      </c>
      <c r="D141" s="1911">
        <v>39.685628742514972</v>
      </c>
      <c r="E141" s="1912">
        <v>259.3016453382084</v>
      </c>
      <c r="F141" s="1912">
        <v>273.97719869706839</v>
      </c>
      <c r="G141" s="1912">
        <v>36.213991769547327</v>
      </c>
      <c r="H141" s="1913">
        <v>40.780821917808218</v>
      </c>
      <c r="I141" s="1914">
        <v>187.79019434628975</v>
      </c>
      <c r="J141" s="1915">
        <v>42.402061855670105</v>
      </c>
      <c r="K141" s="1916">
        <v>171.23131115459881</v>
      </c>
      <c r="L141" s="1911">
        <v>39.852459016393439</v>
      </c>
      <c r="M141" s="1912">
        <v>119.74370709382151</v>
      </c>
      <c r="N141" s="1912">
        <v>192.83263009845288</v>
      </c>
      <c r="O141" s="1912">
        <v>32.476190476190474</v>
      </c>
      <c r="P141" s="1913">
        <v>33.094972067039109</v>
      </c>
      <c r="Q141" s="1914">
        <v>116.35776330076004</v>
      </c>
      <c r="R141" s="1915">
        <v>74.894568690095852</v>
      </c>
      <c r="S141" s="1916">
        <v>110.33549883990719</v>
      </c>
      <c r="T141" s="1410">
        <v>35.208494208494209</v>
      </c>
      <c r="U141" s="1411">
        <v>140.59609120521174</v>
      </c>
      <c r="V141" s="1411">
        <v>110.64274322169059</v>
      </c>
      <c r="W141" s="1411">
        <v>37.42285714285714</v>
      </c>
      <c r="X141" s="1412">
        <v>35.666666666666664</v>
      </c>
      <c r="Y141" s="1413">
        <v>88.397078353253647</v>
      </c>
      <c r="Z141" s="1204">
        <v>44.180685358255452</v>
      </c>
      <c r="AA141" s="1414">
        <v>80.628352490421463</v>
      </c>
      <c r="AB141" s="1008"/>
      <c r="AC141" s="948"/>
      <c r="AD141" s="948"/>
      <c r="AE141" s="948"/>
      <c r="AF141" s="949"/>
      <c r="AG141" s="1009"/>
      <c r="AH141" s="988"/>
      <c r="AI141" s="989"/>
      <c r="AJ141" s="947"/>
      <c r="AK141" s="948"/>
      <c r="AL141" s="948"/>
      <c r="AM141" s="948"/>
      <c r="AN141" s="949"/>
      <c r="AO141" s="1009"/>
      <c r="AP141" s="988"/>
      <c r="AQ141" s="1007"/>
      <c r="AR141" s="1008"/>
      <c r="AS141" s="948"/>
      <c r="AT141" s="948"/>
      <c r="AU141" s="948"/>
      <c r="AV141" s="949"/>
      <c r="AW141" s="1009"/>
      <c r="AX141" s="988"/>
      <c r="AY141" s="989"/>
      <c r="AZ141" s="947"/>
      <c r="BA141" s="948"/>
      <c r="BB141" s="948"/>
      <c r="BC141" s="948"/>
      <c r="BD141" s="949"/>
      <c r="BE141" s="1009"/>
      <c r="BF141" s="988"/>
      <c r="BG141" s="1007"/>
      <c r="BH141" s="1008"/>
      <c r="BI141" s="948"/>
      <c r="BJ141" s="948"/>
      <c r="BK141" s="948"/>
      <c r="BL141" s="949"/>
      <c r="BM141" s="1009"/>
      <c r="BN141" s="988"/>
      <c r="BO141" s="1010"/>
    </row>
    <row r="142" spans="1:69" s="6" customFormat="1" ht="20.149999999999999" customHeight="1" x14ac:dyDescent="0.35">
      <c r="A142" s="3800"/>
      <c r="B142" s="3816" t="s">
        <v>1421</v>
      </c>
      <c r="C142" s="2716" t="s">
        <v>1520</v>
      </c>
      <c r="D142" s="129">
        <v>15241</v>
      </c>
      <c r="E142" s="130">
        <v>120160</v>
      </c>
      <c r="F142" s="130">
        <v>193607</v>
      </c>
      <c r="G142" s="130">
        <v>21311</v>
      </c>
      <c r="H142" s="131">
        <v>32530</v>
      </c>
      <c r="I142" s="1909">
        <v>382849</v>
      </c>
      <c r="J142" s="159">
        <v>29561</v>
      </c>
      <c r="K142" s="1910">
        <v>412410</v>
      </c>
      <c r="L142" s="129">
        <v>17774</v>
      </c>
      <c r="M142" s="130">
        <v>121619</v>
      </c>
      <c r="N142" s="130">
        <v>121131</v>
      </c>
      <c r="O142" s="130">
        <v>18441</v>
      </c>
      <c r="P142" s="131">
        <v>23288</v>
      </c>
      <c r="Q142" s="1909">
        <v>302253</v>
      </c>
      <c r="R142" s="159">
        <v>30220</v>
      </c>
      <c r="S142" s="1910">
        <v>332473</v>
      </c>
      <c r="T142" s="114">
        <v>13812</v>
      </c>
      <c r="U142" s="115">
        <v>55816</v>
      </c>
      <c r="V142" s="115">
        <v>119357</v>
      </c>
      <c r="W142" s="115">
        <v>28374</v>
      </c>
      <c r="X142" s="116">
        <v>27028</v>
      </c>
      <c r="Y142" s="1202">
        <v>244387</v>
      </c>
      <c r="Z142" s="138">
        <v>19045</v>
      </c>
      <c r="AA142" s="1409">
        <v>263432</v>
      </c>
      <c r="AB142" s="327">
        <v>10407</v>
      </c>
      <c r="AC142" s="115">
        <v>30604</v>
      </c>
      <c r="AD142" s="115">
        <v>103671</v>
      </c>
      <c r="AE142" s="115">
        <v>16191</v>
      </c>
      <c r="AF142" s="116">
        <v>30408</v>
      </c>
      <c r="AG142" s="153">
        <v>191281</v>
      </c>
      <c r="AH142" s="138">
        <v>41599</v>
      </c>
      <c r="AI142" s="271"/>
      <c r="AJ142" s="114">
        <v>16114</v>
      </c>
      <c r="AK142" s="115">
        <v>15675</v>
      </c>
      <c r="AL142" s="115">
        <v>79841</v>
      </c>
      <c r="AM142" s="115">
        <v>21974</v>
      </c>
      <c r="AN142" s="116">
        <v>31567</v>
      </c>
      <c r="AO142" s="153">
        <v>165171</v>
      </c>
      <c r="AP142" s="282"/>
      <c r="AQ142" s="273"/>
      <c r="AR142" s="328"/>
      <c r="AS142" s="305"/>
      <c r="AT142" s="305"/>
      <c r="AU142" s="305"/>
      <c r="AV142" s="306"/>
      <c r="AW142" s="298"/>
      <c r="AX142" s="282"/>
      <c r="AY142" s="271"/>
      <c r="AZ142" s="304"/>
      <c r="BA142" s="305"/>
      <c r="BB142" s="305"/>
      <c r="BC142" s="305"/>
      <c r="BD142" s="306"/>
      <c r="BE142" s="298"/>
      <c r="BF142" s="282"/>
      <c r="BG142" s="273"/>
      <c r="BH142" s="328"/>
      <c r="BI142" s="305"/>
      <c r="BJ142" s="305"/>
      <c r="BK142" s="305"/>
      <c r="BL142" s="306"/>
      <c r="BM142" s="298"/>
      <c r="BN142" s="282"/>
      <c r="BO142" s="281"/>
    </row>
    <row r="143" spans="1:69" s="6" customFormat="1" ht="38.15" customHeight="1" x14ac:dyDescent="0.35">
      <c r="A143" s="3800"/>
      <c r="B143" s="3817"/>
      <c r="C143" s="2805" t="s">
        <v>1522</v>
      </c>
      <c r="D143" s="129">
        <v>29.309615384615384</v>
      </c>
      <c r="E143" s="130">
        <v>111.36237256719184</v>
      </c>
      <c r="F143" s="130">
        <v>96.035218253968253</v>
      </c>
      <c r="G143" s="130">
        <v>29.073669849931786</v>
      </c>
      <c r="H143" s="131">
        <v>44.561643835616437</v>
      </c>
      <c r="I143" s="1909">
        <v>75.39365892083498</v>
      </c>
      <c r="J143" s="159">
        <v>35.875</v>
      </c>
      <c r="K143" s="2806">
        <v>69.876313114198581</v>
      </c>
      <c r="L143" s="129">
        <v>34.850980392156863</v>
      </c>
      <c r="M143" s="130">
        <v>113.66261682242991</v>
      </c>
      <c r="N143" s="130">
        <v>63.41937172774869</v>
      </c>
      <c r="O143" s="130">
        <v>25.612500000000001</v>
      </c>
      <c r="P143" s="131">
        <v>30.244155844155845</v>
      </c>
      <c r="Q143" s="1909">
        <v>60.693373493975905</v>
      </c>
      <c r="R143" s="159">
        <v>31.479166666666668</v>
      </c>
      <c r="S143" s="1910">
        <v>55.971885521885525</v>
      </c>
      <c r="T143" s="114">
        <v>33.20192307692308</v>
      </c>
      <c r="U143" s="115">
        <v>61.675138121546958</v>
      </c>
      <c r="V143" s="115">
        <v>60.433924050632911</v>
      </c>
      <c r="W143" s="115">
        <v>36.65891472868217</v>
      </c>
      <c r="X143" s="116">
        <v>34.212658227848102</v>
      </c>
      <c r="Y143" s="1202">
        <v>50.285390946502055</v>
      </c>
      <c r="Z143" s="138">
        <v>17.865853658536601</v>
      </c>
      <c r="AA143" s="1415">
        <v>44.453594330070871</v>
      </c>
      <c r="AB143" s="328"/>
      <c r="AC143" s="305"/>
      <c r="AD143" s="305"/>
      <c r="AE143" s="305"/>
      <c r="AF143" s="306"/>
      <c r="AG143" s="298"/>
      <c r="AH143" s="282"/>
      <c r="AI143" s="271"/>
      <c r="AJ143" s="304"/>
      <c r="AK143" s="305"/>
      <c r="AL143" s="305"/>
      <c r="AM143" s="305"/>
      <c r="AN143" s="306"/>
      <c r="AO143" s="298"/>
      <c r="AP143" s="282"/>
      <c r="AQ143" s="273"/>
      <c r="AR143" s="328"/>
      <c r="AS143" s="305"/>
      <c r="AT143" s="305"/>
      <c r="AU143" s="305"/>
      <c r="AV143" s="306"/>
      <c r="AW143" s="298"/>
      <c r="AX143" s="282"/>
      <c r="AY143" s="271"/>
      <c r="AZ143" s="304"/>
      <c r="BA143" s="305"/>
      <c r="BB143" s="305"/>
      <c r="BC143" s="305"/>
      <c r="BD143" s="306"/>
      <c r="BE143" s="298"/>
      <c r="BF143" s="282"/>
      <c r="BG143" s="273"/>
      <c r="BH143" s="328"/>
      <c r="BI143" s="305"/>
      <c r="BJ143" s="305"/>
      <c r="BK143" s="305"/>
      <c r="BL143" s="306"/>
      <c r="BM143" s="298"/>
      <c r="BN143" s="282"/>
      <c r="BO143" s="281"/>
    </row>
    <row r="144" spans="1:69" s="6" customFormat="1" ht="15.65" customHeight="1" x14ac:dyDescent="0.35">
      <c r="A144" s="3757" t="s">
        <v>1523</v>
      </c>
      <c r="B144" s="3757"/>
      <c r="C144" s="3757"/>
      <c r="D144" s="886"/>
      <c r="E144" s="881"/>
      <c r="F144" s="881"/>
      <c r="G144" s="881"/>
      <c r="H144" s="882"/>
      <c r="I144" s="1203"/>
      <c r="J144" s="1203"/>
      <c r="K144" s="900"/>
      <c r="L144" s="886"/>
      <c r="M144" s="881"/>
      <c r="N144" s="881"/>
      <c r="O144" s="881"/>
      <c r="P144" s="882"/>
      <c r="Q144" s="1203"/>
      <c r="R144" s="1203"/>
      <c r="S144" s="900"/>
      <c r="T144" s="886"/>
      <c r="U144" s="881"/>
      <c r="V144" s="881"/>
      <c r="W144" s="881"/>
      <c r="X144" s="882"/>
      <c r="Y144" s="1203"/>
      <c r="Z144" s="888"/>
      <c r="AA144" s="900"/>
      <c r="AB144" s="880"/>
      <c r="AC144" s="881"/>
      <c r="AD144" s="881"/>
      <c r="AE144" s="881"/>
      <c r="AF144" s="882"/>
      <c r="AG144" s="883"/>
      <c r="AH144" s="888"/>
      <c r="AI144" s="885"/>
      <c r="AJ144" s="886"/>
      <c r="AK144" s="881"/>
      <c r="AL144" s="881"/>
      <c r="AM144" s="881"/>
      <c r="AN144" s="882"/>
      <c r="AO144" s="883"/>
      <c r="AP144" s="884"/>
      <c r="AQ144" s="879"/>
      <c r="AR144" s="880"/>
      <c r="AS144" s="881"/>
      <c r="AT144" s="881"/>
      <c r="AU144" s="881"/>
      <c r="AV144" s="882"/>
      <c r="AW144" s="883"/>
      <c r="AX144" s="884"/>
      <c r="AY144" s="885"/>
      <c r="AZ144" s="886"/>
      <c r="BA144" s="881"/>
      <c r="BB144" s="881"/>
      <c r="BC144" s="881"/>
      <c r="BD144" s="882"/>
      <c r="BE144" s="883"/>
      <c r="BF144" s="884"/>
      <c r="BG144" s="879"/>
      <c r="BH144" s="880"/>
      <c r="BI144" s="881"/>
      <c r="BJ144" s="881"/>
      <c r="BK144" s="881"/>
      <c r="BL144" s="882"/>
      <c r="BM144" s="883"/>
      <c r="BN144" s="884"/>
      <c r="BO144" s="887"/>
    </row>
    <row r="145" spans="1:67" s="6" customFormat="1" x14ac:dyDescent="0.35">
      <c r="A145" s="3830" t="s">
        <v>1511</v>
      </c>
      <c r="B145" s="3816" t="s">
        <v>1432</v>
      </c>
      <c r="C145" s="2716" t="s">
        <v>1520</v>
      </c>
      <c r="D145" s="129">
        <v>11</v>
      </c>
      <c r="E145" s="130">
        <v>228499</v>
      </c>
      <c r="F145" s="130">
        <v>325984</v>
      </c>
      <c r="G145" s="130">
        <v>19437</v>
      </c>
      <c r="H145" s="131">
        <v>27294</v>
      </c>
      <c r="I145" s="1909">
        <v>601225</v>
      </c>
      <c r="J145" s="131">
        <v>20105</v>
      </c>
      <c r="K145" s="283">
        <v>621330</v>
      </c>
      <c r="L145" s="114">
        <v>20</v>
      </c>
      <c r="M145" s="115">
        <v>130364</v>
      </c>
      <c r="N145" s="130">
        <v>183207</v>
      </c>
      <c r="O145" s="115">
        <v>15866</v>
      </c>
      <c r="P145" s="116">
        <v>16812</v>
      </c>
      <c r="Q145" s="1202">
        <v>346269</v>
      </c>
      <c r="R145" s="131">
        <v>44871</v>
      </c>
      <c r="S145" s="283">
        <v>391140</v>
      </c>
      <c r="T145" s="114">
        <v>10</v>
      </c>
      <c r="U145" s="115">
        <v>73635</v>
      </c>
      <c r="V145" s="130">
        <v>142811</v>
      </c>
      <c r="W145" s="115">
        <v>26196</v>
      </c>
      <c r="X145" s="116">
        <v>16545</v>
      </c>
      <c r="Y145" s="1202">
        <v>259197</v>
      </c>
      <c r="Z145" s="116">
        <v>21946</v>
      </c>
      <c r="AA145" s="273"/>
      <c r="AB145" s="327">
        <v>9</v>
      </c>
      <c r="AC145" s="115">
        <v>24927</v>
      </c>
      <c r="AD145" s="115">
        <v>116969</v>
      </c>
      <c r="AE145" s="115">
        <v>14037</v>
      </c>
      <c r="AF145" s="116">
        <v>23090</v>
      </c>
      <c r="AG145" s="153">
        <v>179032</v>
      </c>
      <c r="AH145" s="116">
        <v>26876</v>
      </c>
      <c r="AI145" s="271"/>
      <c r="AJ145" s="114">
        <v>4</v>
      </c>
      <c r="AK145" s="115">
        <v>9468</v>
      </c>
      <c r="AL145" s="115">
        <v>125823</v>
      </c>
      <c r="AM145" s="115">
        <v>16127</v>
      </c>
      <c r="AN145" s="116">
        <v>24622</v>
      </c>
      <c r="AO145" s="153">
        <v>176044</v>
      </c>
      <c r="AP145" s="306"/>
      <c r="AQ145" s="273"/>
      <c r="AR145" s="328"/>
      <c r="AS145" s="305"/>
      <c r="AT145" s="305"/>
      <c r="AU145" s="305"/>
      <c r="AV145" s="306"/>
      <c r="AW145" s="298"/>
      <c r="AX145" s="306"/>
      <c r="AY145" s="1487"/>
      <c r="AZ145" s="304"/>
      <c r="BA145" s="305"/>
      <c r="BB145" s="305"/>
      <c r="BC145" s="305"/>
      <c r="BD145" s="306"/>
      <c r="BE145" s="298"/>
      <c r="BF145" s="306"/>
      <c r="BG145" s="396"/>
      <c r="BH145" s="328"/>
      <c r="BI145" s="305"/>
      <c r="BJ145" s="305"/>
      <c r="BK145" s="305"/>
      <c r="BL145" s="306"/>
      <c r="BM145" s="298"/>
      <c r="BN145" s="306"/>
      <c r="BO145" s="397"/>
    </row>
    <row r="146" spans="1:67" s="434" customFormat="1" ht="38.5" customHeight="1" x14ac:dyDescent="0.35">
      <c r="A146" s="3800"/>
      <c r="B146" s="3817"/>
      <c r="C146" s="2805" t="s">
        <v>1524</v>
      </c>
      <c r="D146" s="129">
        <v>2.75</v>
      </c>
      <c r="E146" s="130">
        <v>255.52026838132514</v>
      </c>
      <c r="F146" s="130">
        <v>169.21780507851363</v>
      </c>
      <c r="G146" s="130">
        <v>27.956850053937433</v>
      </c>
      <c r="H146" s="131">
        <v>42.376504075559581</v>
      </c>
      <c r="I146" s="1909">
        <v>144.38640730067243</v>
      </c>
      <c r="J146" s="131">
        <v>24.399271844660195</v>
      </c>
      <c r="K146" s="283">
        <v>124.56495589414595</v>
      </c>
      <c r="L146" s="114">
        <v>5</v>
      </c>
      <c r="M146" s="115">
        <v>172.7819748177601</v>
      </c>
      <c r="N146" s="115">
        <v>101.72985979362362</v>
      </c>
      <c r="O146" s="115">
        <v>23.760389367278172</v>
      </c>
      <c r="P146" s="116">
        <v>26.82409254088552</v>
      </c>
      <c r="Q146" s="1202">
        <v>89.848595584578447</v>
      </c>
      <c r="R146" s="131">
        <v>45.833503575076605</v>
      </c>
      <c r="S146" s="283">
        <v>80.9324941805328</v>
      </c>
      <c r="T146" s="114">
        <v>2.5</v>
      </c>
      <c r="U146" s="115">
        <v>118.30499397509708</v>
      </c>
      <c r="V146" s="115">
        <v>81.335168485999048</v>
      </c>
      <c r="W146" s="115">
        <v>39.132578115274498</v>
      </c>
      <c r="X146" s="116">
        <v>26.241078509119745</v>
      </c>
      <c r="Y146" s="1202">
        <v>70.392522518444764</v>
      </c>
      <c r="Z146" s="116">
        <v>21.452590420332399</v>
      </c>
      <c r="AA146" s="1168"/>
      <c r="AB146" s="328"/>
      <c r="AC146" s="305"/>
      <c r="AD146" s="305"/>
      <c r="AE146" s="305"/>
      <c r="AF146" s="306"/>
      <c r="AG146" s="298"/>
      <c r="AH146" s="306"/>
      <c r="AI146" s="271"/>
      <c r="AJ146" s="304"/>
      <c r="AK146" s="305"/>
      <c r="AL146" s="305"/>
      <c r="AM146" s="305"/>
      <c r="AN146" s="306"/>
      <c r="AO146" s="298"/>
      <c r="AP146" s="306"/>
      <c r="AQ146" s="273"/>
      <c r="AR146" s="328"/>
      <c r="AS146" s="305"/>
      <c r="AT146" s="305"/>
      <c r="AU146" s="305"/>
      <c r="AV146" s="306"/>
      <c r="AW146" s="298"/>
      <c r="AX146" s="306"/>
      <c r="AY146" s="1487"/>
      <c r="AZ146" s="304"/>
      <c r="BA146" s="305"/>
      <c r="BB146" s="305"/>
      <c r="BC146" s="305"/>
      <c r="BD146" s="306"/>
      <c r="BE146" s="298"/>
      <c r="BF146" s="306"/>
      <c r="BG146" s="396"/>
      <c r="BH146" s="328"/>
      <c r="BI146" s="305"/>
      <c r="BJ146" s="305"/>
      <c r="BK146" s="305"/>
      <c r="BL146" s="306"/>
      <c r="BM146" s="298"/>
      <c r="BN146" s="306"/>
      <c r="BO146" s="397"/>
    </row>
    <row r="147" spans="1:67" s="389" customFormat="1" ht="19.5" customHeight="1" x14ac:dyDescent="0.35">
      <c r="A147" s="3800"/>
      <c r="B147" s="3829" t="s">
        <v>1434</v>
      </c>
      <c r="C147" s="2804" t="s">
        <v>1520</v>
      </c>
      <c r="D147" s="1897">
        <v>24349</v>
      </c>
      <c r="E147" s="1186">
        <v>27345</v>
      </c>
      <c r="F147" s="1186">
        <v>113984</v>
      </c>
      <c r="G147" s="1186">
        <v>9579</v>
      </c>
      <c r="H147" s="1208">
        <v>12333</v>
      </c>
      <c r="I147" s="2807">
        <v>187590</v>
      </c>
      <c r="J147" s="1900">
        <v>20880</v>
      </c>
      <c r="K147" s="1901">
        <v>208470</v>
      </c>
      <c r="L147" s="1014">
        <v>23051</v>
      </c>
      <c r="M147" s="973">
        <v>37008</v>
      </c>
      <c r="N147" s="973">
        <v>69149</v>
      </c>
      <c r="O147" s="973">
        <v>7321</v>
      </c>
      <c r="P147" s="1012">
        <v>11105</v>
      </c>
      <c r="Q147" s="1205">
        <v>147634</v>
      </c>
      <c r="R147" s="1900">
        <v>7659</v>
      </c>
      <c r="S147" s="1901">
        <v>155293</v>
      </c>
      <c r="T147" s="1014">
        <v>17939</v>
      </c>
      <c r="U147" s="973">
        <v>21053</v>
      </c>
      <c r="V147" s="973">
        <v>42261</v>
      </c>
      <c r="W147" s="973">
        <v>7256</v>
      </c>
      <c r="X147" s="1012">
        <v>13483</v>
      </c>
      <c r="Y147" s="1205">
        <v>101992</v>
      </c>
      <c r="Z147" s="976">
        <v>10462</v>
      </c>
      <c r="AA147" s="978"/>
      <c r="AB147" s="1011">
        <v>15840</v>
      </c>
      <c r="AC147" s="973">
        <v>13039</v>
      </c>
      <c r="AD147" s="973">
        <v>31958</v>
      </c>
      <c r="AE147" s="973">
        <v>4024</v>
      </c>
      <c r="AF147" s="1012">
        <v>9000</v>
      </c>
      <c r="AG147" s="975">
        <v>73861</v>
      </c>
      <c r="AH147" s="976">
        <v>31728</v>
      </c>
      <c r="AI147" s="1013"/>
      <c r="AJ147" s="1014">
        <v>15227</v>
      </c>
      <c r="AK147" s="973">
        <v>4713</v>
      </c>
      <c r="AL147" s="973">
        <v>24468</v>
      </c>
      <c r="AM147" s="973">
        <v>5289</v>
      </c>
      <c r="AN147" s="1012">
        <v>6936</v>
      </c>
      <c r="AO147" s="975">
        <v>56633</v>
      </c>
      <c r="AP147" s="1015"/>
      <c r="AQ147" s="978"/>
      <c r="AR147" s="1016"/>
      <c r="AS147" s="1017"/>
      <c r="AT147" s="1017"/>
      <c r="AU147" s="1017"/>
      <c r="AV147" s="1018"/>
      <c r="AW147" s="1019"/>
      <c r="AX147" s="1015"/>
      <c r="AY147" s="1013"/>
      <c r="AZ147" s="1020"/>
      <c r="BA147" s="1017"/>
      <c r="BB147" s="1017"/>
      <c r="BC147" s="1017"/>
      <c r="BD147" s="1018"/>
      <c r="BE147" s="1019"/>
      <c r="BF147" s="1015"/>
      <c r="BG147" s="978"/>
      <c r="BH147" s="1016"/>
      <c r="BI147" s="1017"/>
      <c r="BJ147" s="1017"/>
      <c r="BK147" s="1017"/>
      <c r="BL147" s="1018"/>
      <c r="BM147" s="1019"/>
      <c r="BN147" s="1015"/>
      <c r="BO147" s="1021"/>
    </row>
    <row r="148" spans="1:67" ht="34" customHeight="1" x14ac:dyDescent="0.35">
      <c r="A148" s="3800"/>
      <c r="B148" s="3829"/>
      <c r="C148" s="2804" t="s">
        <v>1525</v>
      </c>
      <c r="D148" s="1911">
        <v>38.010667360478728</v>
      </c>
      <c r="E148" s="1912">
        <v>49.597944377267225</v>
      </c>
      <c r="F148" s="1912">
        <v>156.96672022033511</v>
      </c>
      <c r="G148" s="1912">
        <v>43.360241418332706</v>
      </c>
      <c r="H148" s="1913">
        <v>52.221594918842626</v>
      </c>
      <c r="I148" s="1914">
        <v>78.979720721352891</v>
      </c>
      <c r="J148" s="1915">
        <v>73.263157894736835</v>
      </c>
      <c r="K148" s="1917">
        <v>78.367270221164091</v>
      </c>
      <c r="L148" s="1410">
        <v>38.536082474226809</v>
      </c>
      <c r="M148" s="1411">
        <v>68.575663990117363</v>
      </c>
      <c r="N148" s="1411">
        <v>99.854151624548734</v>
      </c>
      <c r="O148" s="1411">
        <v>32.829596412556057</v>
      </c>
      <c r="P148" s="1412">
        <v>45.419222903885483</v>
      </c>
      <c r="Q148" s="1413">
        <v>64.249220279973898</v>
      </c>
      <c r="R148" s="1915">
        <v>23.859813084112151</v>
      </c>
      <c r="S148" s="1917">
        <v>59.298542608031575</v>
      </c>
      <c r="T148" s="1410">
        <v>36.57288481141692</v>
      </c>
      <c r="U148" s="1411">
        <v>46.009105809506465</v>
      </c>
      <c r="V148" s="1411">
        <v>63.336080929186963</v>
      </c>
      <c r="W148" s="1411">
        <v>33.972688255950054</v>
      </c>
      <c r="X148" s="1412">
        <v>52.943717277486911</v>
      </c>
      <c r="Y148" s="1413">
        <v>48.950285965684117</v>
      </c>
      <c r="Z148" s="1204">
        <v>31.7030303030303</v>
      </c>
      <c r="AA148" s="1169"/>
      <c r="AB148" s="1008"/>
      <c r="AC148" s="948"/>
      <c r="AD148" s="948"/>
      <c r="AE148" s="948"/>
      <c r="AF148" s="949"/>
      <c r="AG148" s="1009"/>
      <c r="AH148" s="988"/>
      <c r="AI148" s="989"/>
      <c r="AJ148" s="947"/>
      <c r="AK148" s="948"/>
      <c r="AL148" s="948"/>
      <c r="AM148" s="948"/>
      <c r="AN148" s="949"/>
      <c r="AO148" s="1009"/>
      <c r="AP148" s="988"/>
      <c r="AQ148" s="1007"/>
      <c r="AR148" s="1008"/>
      <c r="AS148" s="948"/>
      <c r="AT148" s="948"/>
      <c r="AU148" s="948"/>
      <c r="AV148" s="949"/>
      <c r="AW148" s="1009"/>
      <c r="AX148" s="988"/>
      <c r="AY148" s="989"/>
      <c r="AZ148" s="947"/>
      <c r="BA148" s="948"/>
      <c r="BB148" s="948"/>
      <c r="BC148" s="948"/>
      <c r="BD148" s="949"/>
      <c r="BE148" s="1009"/>
      <c r="BF148" s="988"/>
      <c r="BG148" s="1007"/>
      <c r="BH148" s="1008"/>
      <c r="BI148" s="948"/>
      <c r="BJ148" s="948"/>
      <c r="BK148" s="948"/>
      <c r="BL148" s="949"/>
      <c r="BM148" s="1009"/>
      <c r="BN148" s="988"/>
      <c r="BO148" s="1010"/>
    </row>
    <row r="149" spans="1:67" ht="40" customHeight="1" x14ac:dyDescent="0.35">
      <c r="A149" s="3800"/>
      <c r="B149" s="3816" t="s">
        <v>1436</v>
      </c>
      <c r="C149" s="2716" t="s">
        <v>1520</v>
      </c>
      <c r="D149" s="129">
        <v>4136</v>
      </c>
      <c r="E149" s="130">
        <v>6154</v>
      </c>
      <c r="F149" s="130">
        <v>5972</v>
      </c>
      <c r="G149" s="130">
        <v>1095</v>
      </c>
      <c r="H149" s="131">
        <v>1834</v>
      </c>
      <c r="I149" s="1909">
        <v>19191</v>
      </c>
      <c r="J149" s="159">
        <v>915</v>
      </c>
      <c r="K149" s="283">
        <v>20106</v>
      </c>
      <c r="L149" s="114">
        <v>6858</v>
      </c>
      <c r="M149" s="115">
        <v>6575</v>
      </c>
      <c r="N149" s="115">
        <v>5879</v>
      </c>
      <c r="O149" s="115">
        <v>2074</v>
      </c>
      <c r="P149" s="116">
        <v>1295</v>
      </c>
      <c r="Q149" s="1202">
        <v>22681</v>
      </c>
      <c r="R149" s="159">
        <v>1132</v>
      </c>
      <c r="S149" s="283">
        <v>23813</v>
      </c>
      <c r="T149" s="114">
        <v>4982</v>
      </c>
      <c r="U149" s="115">
        <v>4291</v>
      </c>
      <c r="V149" s="115">
        <v>3658</v>
      </c>
      <c r="W149" s="115">
        <v>1471</v>
      </c>
      <c r="X149" s="116">
        <v>1922</v>
      </c>
      <c r="Y149" s="1202">
        <v>16324</v>
      </c>
      <c r="Z149" s="138">
        <v>828</v>
      </c>
      <c r="AA149" s="273"/>
      <c r="AB149" s="327">
        <v>3199</v>
      </c>
      <c r="AC149" s="115">
        <v>2213</v>
      </c>
      <c r="AD149" s="115">
        <v>3450</v>
      </c>
      <c r="AE149" s="115">
        <v>380</v>
      </c>
      <c r="AF149" s="116">
        <v>2331</v>
      </c>
      <c r="AG149" s="153">
        <v>11573</v>
      </c>
      <c r="AH149" s="138">
        <v>3199</v>
      </c>
      <c r="AI149" s="271"/>
      <c r="AJ149" s="114">
        <v>2665</v>
      </c>
      <c r="AK149" s="115">
        <v>1038</v>
      </c>
      <c r="AL149" s="115">
        <v>2346</v>
      </c>
      <c r="AM149" s="115">
        <v>1348</v>
      </c>
      <c r="AN149" s="116">
        <v>143</v>
      </c>
      <c r="AO149" s="153">
        <v>7540</v>
      </c>
      <c r="AP149" s="282"/>
      <c r="AQ149" s="273"/>
      <c r="AR149" s="328"/>
      <c r="AS149" s="305"/>
      <c r="AT149" s="305"/>
      <c r="AU149" s="305"/>
      <c r="AV149" s="306"/>
      <c r="AW149" s="298"/>
      <c r="AX149" s="282"/>
      <c r="AY149" s="271"/>
      <c r="AZ149" s="304"/>
      <c r="BA149" s="305"/>
      <c r="BB149" s="305"/>
      <c r="BC149" s="305"/>
      <c r="BD149" s="306"/>
      <c r="BE149" s="298"/>
      <c r="BF149" s="282"/>
      <c r="BG149" s="273"/>
      <c r="BH149" s="328"/>
      <c r="BI149" s="305"/>
      <c r="BJ149" s="305"/>
      <c r="BK149" s="305"/>
      <c r="BL149" s="306"/>
      <c r="BM149" s="298"/>
      <c r="BN149" s="282"/>
      <c r="BO149" s="281"/>
    </row>
    <row r="150" spans="1:67" ht="37" customHeight="1" x14ac:dyDescent="0.35">
      <c r="A150" s="3800"/>
      <c r="B150" s="3817"/>
      <c r="C150" s="2805" t="s">
        <v>1526</v>
      </c>
      <c r="D150" s="129">
        <v>21.777972795085564</v>
      </c>
      <c r="E150" s="130">
        <v>78.478214665249723</v>
      </c>
      <c r="F150" s="130">
        <v>70.258823529411771</v>
      </c>
      <c r="G150" s="130">
        <v>34.129870129870127</v>
      </c>
      <c r="H150" s="131">
        <v>55.296482412060307</v>
      </c>
      <c r="I150" s="1909">
        <v>45.847501493131595</v>
      </c>
      <c r="J150" s="159">
        <v>30.5</v>
      </c>
      <c r="K150" s="283">
        <v>44.821103473899313</v>
      </c>
      <c r="L150" s="114">
        <v>38.7822808671065</v>
      </c>
      <c r="M150" s="115">
        <v>87.375415282392026</v>
      </c>
      <c r="N150" s="115">
        <v>73.949685534591197</v>
      </c>
      <c r="O150" s="115">
        <v>60.702439024390252</v>
      </c>
      <c r="P150" s="116">
        <v>37.536231884057969</v>
      </c>
      <c r="Q150" s="1202">
        <v>56.667083073079318</v>
      </c>
      <c r="R150" s="159">
        <v>30.594594594594593</v>
      </c>
      <c r="S150" s="283">
        <v>54.460834762721547</v>
      </c>
      <c r="T150" s="114">
        <v>32.686714051394205</v>
      </c>
      <c r="U150" s="115">
        <v>57.791245791245792</v>
      </c>
      <c r="V150" s="115">
        <v>46.012578616352201</v>
      </c>
      <c r="W150" s="115">
        <v>46.946808510638299</v>
      </c>
      <c r="X150" s="116">
        <v>54.396226415094333</v>
      </c>
      <c r="Y150" s="1202">
        <v>43.783638801966923</v>
      </c>
      <c r="Z150" s="138">
        <v>24.352941176470601</v>
      </c>
      <c r="AA150" s="1168"/>
      <c r="AB150" s="328"/>
      <c r="AC150" s="305"/>
      <c r="AD150" s="305"/>
      <c r="AE150" s="305"/>
      <c r="AF150" s="306"/>
      <c r="AG150" s="298"/>
      <c r="AH150" s="282"/>
      <c r="AI150" s="271"/>
      <c r="AJ150" s="304"/>
      <c r="AK150" s="305"/>
      <c r="AL150" s="305"/>
      <c r="AM150" s="305"/>
      <c r="AN150" s="306"/>
      <c r="AO150" s="298"/>
      <c r="AP150" s="282"/>
      <c r="AQ150" s="273"/>
      <c r="AR150" s="328"/>
      <c r="AS150" s="305"/>
      <c r="AT150" s="305"/>
      <c r="AU150" s="305"/>
      <c r="AV150" s="306"/>
      <c r="AW150" s="298"/>
      <c r="AX150" s="282"/>
      <c r="AY150" s="271"/>
      <c r="AZ150" s="304"/>
      <c r="BA150" s="305"/>
      <c r="BB150" s="305"/>
      <c r="BC150" s="305"/>
      <c r="BD150" s="306"/>
      <c r="BE150" s="298"/>
      <c r="BF150" s="282"/>
      <c r="BG150" s="273"/>
      <c r="BH150" s="328"/>
      <c r="BI150" s="305"/>
      <c r="BJ150" s="305"/>
      <c r="BK150" s="305"/>
      <c r="BL150" s="306"/>
      <c r="BM150" s="298"/>
      <c r="BN150" s="282"/>
      <c r="BO150" s="281"/>
    </row>
    <row r="151" spans="1:67" ht="29.15" customHeight="1" x14ac:dyDescent="0.35">
      <c r="A151" s="3741" t="s">
        <v>1510</v>
      </c>
      <c r="B151" s="3741"/>
      <c r="C151" s="3741"/>
      <c r="D151" s="111"/>
      <c r="E151" s="112"/>
      <c r="F151" s="112"/>
      <c r="G151" s="112"/>
      <c r="H151" s="113"/>
      <c r="I151" s="152"/>
      <c r="J151" s="137"/>
      <c r="K151" s="145"/>
      <c r="L151" s="111"/>
      <c r="M151" s="112"/>
      <c r="N151" s="112"/>
      <c r="O151" s="112"/>
      <c r="P151" s="113"/>
      <c r="Q151" s="152"/>
      <c r="R151" s="137"/>
      <c r="S151" s="145"/>
      <c r="T151" s="111"/>
      <c r="U151" s="112"/>
      <c r="V151" s="112"/>
      <c r="W151" s="112"/>
      <c r="X151" s="113"/>
      <c r="Y151" s="152"/>
      <c r="Z151" s="137"/>
      <c r="AA151" s="145"/>
      <c r="AB151" s="251"/>
      <c r="AC151" s="112"/>
      <c r="AD151" s="112"/>
      <c r="AE151" s="112"/>
      <c r="AF151" s="113"/>
      <c r="AG151" s="152"/>
      <c r="AH151" s="137"/>
      <c r="AI151" s="217"/>
      <c r="AJ151" s="111"/>
      <c r="AK151" s="112"/>
      <c r="AL151" s="112"/>
      <c r="AM151" s="112"/>
      <c r="AN151" s="113"/>
      <c r="AO151" s="152"/>
      <c r="AP151" s="137"/>
      <c r="AQ151" s="145"/>
      <c r="AR151" s="251"/>
      <c r="AS151" s="112"/>
      <c r="AT151" s="112"/>
      <c r="AU151" s="112"/>
      <c r="AV151" s="113"/>
      <c r="AW151" s="152"/>
      <c r="AX151" s="137"/>
      <c r="AY151" s="217"/>
      <c r="AZ151" s="111"/>
      <c r="BA151" s="112"/>
      <c r="BB151" s="112"/>
      <c r="BC151" s="112"/>
      <c r="BD151" s="113"/>
      <c r="BE151" s="152"/>
      <c r="BF151" s="137"/>
      <c r="BG151" s="145"/>
      <c r="BH151" s="251"/>
      <c r="BI151" s="112"/>
      <c r="BJ151" s="112"/>
      <c r="BK151" s="112"/>
      <c r="BL151" s="113"/>
      <c r="BM151" s="152"/>
      <c r="BN151" s="137"/>
      <c r="BO151" s="53"/>
    </row>
    <row r="152" spans="1:67" ht="29.15" customHeight="1" x14ac:dyDescent="0.35">
      <c r="A152" s="3821"/>
      <c r="B152" s="58" t="s">
        <v>1527</v>
      </c>
      <c r="C152" s="2802" t="s">
        <v>1528</v>
      </c>
      <c r="D152" s="129">
        <v>390.43687391304348</v>
      </c>
      <c r="E152" s="130">
        <v>1954</v>
      </c>
      <c r="F152" s="130">
        <v>2404</v>
      </c>
      <c r="G152" s="130">
        <v>821.33809891304304</v>
      </c>
      <c r="H152" s="131">
        <v>595.49937934782611</v>
      </c>
      <c r="I152" s="1909">
        <v>6166</v>
      </c>
      <c r="J152" s="159">
        <v>174</v>
      </c>
      <c r="K152" s="150">
        <v>6340</v>
      </c>
      <c r="L152" s="114">
        <v>402.63467826472606</v>
      </c>
      <c r="M152" s="115">
        <v>1700.2524331734064</v>
      </c>
      <c r="N152" s="115">
        <v>1833.3703090351974</v>
      </c>
      <c r="O152" s="115">
        <v>421.26324134177315</v>
      </c>
      <c r="P152" s="116">
        <v>231.90227391847759</v>
      </c>
      <c r="Q152" s="1202">
        <v>4589.4229357335807</v>
      </c>
      <c r="R152" s="159">
        <v>106.87961918892201</v>
      </c>
      <c r="S152" s="146">
        <v>4696.3025549225031</v>
      </c>
      <c r="T152" s="114">
        <v>332.11075300421663</v>
      </c>
      <c r="U152" s="115">
        <v>1320.0074328219853</v>
      </c>
      <c r="V152" s="115">
        <v>1181.0661775511817</v>
      </c>
      <c r="W152" s="115">
        <v>871.12698764399317</v>
      </c>
      <c r="X152" s="116">
        <v>318.6806520534937</v>
      </c>
      <c r="Y152" s="1202">
        <v>4022.9920030748704</v>
      </c>
      <c r="Z152" s="138">
        <v>303.48892000000001</v>
      </c>
      <c r="AA152" s="146">
        <v>4326.4809230748706</v>
      </c>
      <c r="AB152" s="327">
        <v>152.9279986711712</v>
      </c>
      <c r="AC152" s="115">
        <v>453.87603783725467</v>
      </c>
      <c r="AD152" s="115">
        <v>812.86363066196088</v>
      </c>
      <c r="AE152" s="115">
        <v>249.90595825071904</v>
      </c>
      <c r="AF152" s="116">
        <v>296.35046676066474</v>
      </c>
      <c r="AG152" s="153">
        <v>1965.9240921817704</v>
      </c>
      <c r="AH152" s="138">
        <v>309.426522262638</v>
      </c>
      <c r="AI152" s="9">
        <v>2275.3506144444086</v>
      </c>
      <c r="AJ152" s="114">
        <v>140.66300000000001</v>
      </c>
      <c r="AK152" s="115">
        <v>371.60300000000001</v>
      </c>
      <c r="AL152" s="115">
        <v>489.28300000000002</v>
      </c>
      <c r="AM152" s="115">
        <v>194.28299999999999</v>
      </c>
      <c r="AN152" s="116">
        <v>314.72500000000002</v>
      </c>
      <c r="AO152" s="153">
        <v>1510.6</v>
      </c>
      <c r="AP152" s="138">
        <v>186.68536</v>
      </c>
      <c r="AQ152" s="146">
        <v>1697.2423600000002</v>
      </c>
      <c r="AR152" s="327">
        <v>134.20699999999999</v>
      </c>
      <c r="AS152" s="115" t="s">
        <v>1529</v>
      </c>
      <c r="AT152" s="115">
        <v>472.74099999999999</v>
      </c>
      <c r="AU152" s="115">
        <v>56.920999999999999</v>
      </c>
      <c r="AV152" s="116">
        <v>300.88900000000001</v>
      </c>
      <c r="AW152" s="153">
        <v>1165.07</v>
      </c>
      <c r="AX152" s="138">
        <v>43.168516035501398</v>
      </c>
      <c r="AY152" s="9">
        <v>1208.2385160355</v>
      </c>
      <c r="AZ152" s="114">
        <v>177.36300177746199</v>
      </c>
      <c r="BA152" s="115">
        <v>444.88535371489502</v>
      </c>
      <c r="BB152" s="115">
        <v>1518.8992278706</v>
      </c>
      <c r="BC152" s="115">
        <v>474.09725275506599</v>
      </c>
      <c r="BD152" s="116">
        <v>566.540710984714</v>
      </c>
      <c r="BE152" s="153">
        <v>3181.7855471027401</v>
      </c>
      <c r="BF152" s="138">
        <v>126.23365659438301</v>
      </c>
      <c r="BG152" s="146">
        <v>3308.0192036971198</v>
      </c>
      <c r="BH152" s="327">
        <v>360.02918064516098</v>
      </c>
      <c r="BI152" s="115">
        <v>712.39059193548405</v>
      </c>
      <c r="BJ152" s="115">
        <v>2041.1124193548401</v>
      </c>
      <c r="BK152" s="115">
        <v>982.76497419354803</v>
      </c>
      <c r="BL152" s="116">
        <v>537.36357903225803</v>
      </c>
      <c r="BM152" s="153">
        <v>4633.6607451612899</v>
      </c>
      <c r="BN152" s="138">
        <v>156.06733333333401</v>
      </c>
      <c r="BO152" s="13">
        <v>4789.7280784946197</v>
      </c>
    </row>
    <row r="153" spans="1:67" ht="29.15" customHeight="1" x14ac:dyDescent="0.35">
      <c r="A153" s="3821"/>
      <c r="B153" s="58" t="s">
        <v>1530</v>
      </c>
      <c r="C153" s="2802" t="s">
        <v>1531</v>
      </c>
      <c r="D153" s="129">
        <v>467.86923177117251</v>
      </c>
      <c r="E153" s="130">
        <v>1282.1522309711286</v>
      </c>
      <c r="F153" s="130">
        <v>878.14678396395846</v>
      </c>
      <c r="G153" s="130">
        <v>866.1619814532487</v>
      </c>
      <c r="H153" s="131">
        <v>651.94713549620599</v>
      </c>
      <c r="I153" s="1909">
        <v>886.20602924796083</v>
      </c>
      <c r="J153" s="159">
        <v>152.76558384547849</v>
      </c>
      <c r="K153" s="283">
        <v>783.0302281779725</v>
      </c>
      <c r="L153" s="114">
        <v>516.86094770824911</v>
      </c>
      <c r="M153" s="115">
        <v>1241.5888272427969</v>
      </c>
      <c r="N153" s="115">
        <v>712.56497841044097</v>
      </c>
      <c r="O153" s="115">
        <v>455.46075286974303</v>
      </c>
      <c r="P153" s="116">
        <v>256.03342414405478</v>
      </c>
      <c r="Q153" s="1202">
        <v>700.46137602771375</v>
      </c>
      <c r="R153" s="159">
        <v>79.939879722454748</v>
      </c>
      <c r="S153" s="283">
        <v>780.4012557501685</v>
      </c>
      <c r="T153" s="114">
        <v>513.3748597256988</v>
      </c>
      <c r="U153" s="115">
        <v>1143.6061796161882</v>
      </c>
      <c r="V153" s="115">
        <v>471.93880092618224</v>
      </c>
      <c r="W153" s="115">
        <v>952.74552057308767</v>
      </c>
      <c r="X153" s="116">
        <v>346.20385883052006</v>
      </c>
      <c r="Y153" s="1202">
        <v>655.36163388537591</v>
      </c>
      <c r="Z153" s="1226">
        <v>216.4685592011412</v>
      </c>
      <c r="AA153" s="273"/>
      <c r="AB153" s="327">
        <v>240.70513956637649</v>
      </c>
      <c r="AC153" s="115">
        <v>424.64622283229818</v>
      </c>
      <c r="AD153" s="115">
        <v>337.62637388610744</v>
      </c>
      <c r="AE153" s="115">
        <v>293.31685240694719</v>
      </c>
      <c r="AF153" s="116">
        <v>328.00273022763116</v>
      </c>
      <c r="AG153" s="153">
        <v>335.06738117206015</v>
      </c>
      <c r="AH153" s="282"/>
      <c r="AI153" s="391">
        <v>335.06738117206015</v>
      </c>
      <c r="AJ153" s="114">
        <v>228.90642799023595</v>
      </c>
      <c r="AK153" s="115">
        <v>382.89850592478103</v>
      </c>
      <c r="AL153" s="115">
        <v>219.71320585263632</v>
      </c>
      <c r="AM153" s="115">
        <v>238.01898928024502</v>
      </c>
      <c r="AN153" s="116">
        <v>342.58889695210451</v>
      </c>
      <c r="AO153" s="153">
        <v>272.3</v>
      </c>
      <c r="AP153" s="138">
        <v>141</v>
      </c>
      <c r="AQ153" s="273"/>
      <c r="AR153" s="327">
        <v>350</v>
      </c>
      <c r="AS153" s="115">
        <v>265</v>
      </c>
      <c r="AT153" s="115">
        <v>206</v>
      </c>
      <c r="AU153" s="115">
        <v>71</v>
      </c>
      <c r="AV153" s="116">
        <v>346</v>
      </c>
      <c r="AW153" s="153">
        <v>228</v>
      </c>
      <c r="AX153" s="138">
        <v>48.545004848388452</v>
      </c>
      <c r="AY153" s="9">
        <v>180.96884835400309</v>
      </c>
      <c r="AZ153" s="114">
        <v>344.67303989142368</v>
      </c>
      <c r="BA153" s="115">
        <v>479.4023208134646</v>
      </c>
      <c r="BB153" s="115">
        <v>738.524746128331</v>
      </c>
      <c r="BC153" s="115">
        <v>593.79678875490958</v>
      </c>
      <c r="BD153" s="116">
        <v>638.29579680936683</v>
      </c>
      <c r="BE153" s="153">
        <v>613.62239951839103</v>
      </c>
      <c r="BF153" s="138">
        <v>89.735700047706814</v>
      </c>
      <c r="BG153" s="146">
        <v>501.82503167649827</v>
      </c>
      <c r="BH153" s="327">
        <v>772.31858558132569</v>
      </c>
      <c r="BI153" s="115">
        <v>783.99551570302697</v>
      </c>
      <c r="BJ153" s="115">
        <v>994.89617905918476</v>
      </c>
      <c r="BK153" s="115">
        <v>1250.4696946583163</v>
      </c>
      <c r="BL153" s="116">
        <v>600.29444688019885</v>
      </c>
      <c r="BM153" s="153">
        <v>907.22677340407051</v>
      </c>
      <c r="BN153" s="138">
        <v>113.95241861880153</v>
      </c>
      <c r="BO153" s="13">
        <v>739.48841353406863</v>
      </c>
    </row>
    <row r="154" spans="1:67" ht="29.15" customHeight="1" x14ac:dyDescent="0.35">
      <c r="A154" s="3821"/>
      <c r="B154" s="5" t="s">
        <v>1532</v>
      </c>
      <c r="C154" s="36" t="s">
        <v>1385</v>
      </c>
      <c r="D154" s="129">
        <v>467.86923177117251</v>
      </c>
      <c r="E154" s="130">
        <v>1282.1522309711286</v>
      </c>
      <c r="F154" s="130">
        <v>878.14678396395846</v>
      </c>
      <c r="G154" s="130">
        <v>866.1619814532487</v>
      </c>
      <c r="H154" s="131">
        <v>651.94713549620599</v>
      </c>
      <c r="I154" s="1909">
        <v>886.20602924796083</v>
      </c>
      <c r="J154" s="159">
        <v>152.76558384547849</v>
      </c>
      <c r="K154" s="150">
        <v>783.0302281779725</v>
      </c>
      <c r="L154" s="114">
        <v>516.86094770824911</v>
      </c>
      <c r="M154" s="115">
        <v>1241.5888272427969</v>
      </c>
      <c r="N154" s="115">
        <v>712.56497841044097</v>
      </c>
      <c r="O154" s="115">
        <v>455.46075286974303</v>
      </c>
      <c r="P154" s="116">
        <v>256.03342414405478</v>
      </c>
      <c r="Q154" s="1202">
        <v>700.46137602771375</v>
      </c>
      <c r="R154" s="159">
        <v>79.939879722454748</v>
      </c>
      <c r="S154" s="150">
        <v>780.4012557501685</v>
      </c>
      <c r="T154" s="114">
        <v>427.42696654339335</v>
      </c>
      <c r="U154" s="115">
        <v>973.45680886577088</v>
      </c>
      <c r="V154" s="115">
        <v>434.2155064526404</v>
      </c>
      <c r="W154" s="115">
        <v>814.89895944246325</v>
      </c>
      <c r="X154" s="116">
        <v>310.60492402874632</v>
      </c>
      <c r="Y154" s="1202">
        <v>592.12063306660286</v>
      </c>
      <c r="Z154" s="138">
        <v>258.94959044368602</v>
      </c>
      <c r="AA154" s="396"/>
      <c r="AB154" s="327">
        <v>212.69540844390932</v>
      </c>
      <c r="AC154" s="115">
        <v>385.29375028629369</v>
      </c>
      <c r="AD154" s="115">
        <v>319.02026321113033</v>
      </c>
      <c r="AE154" s="115">
        <v>271.34197421359272</v>
      </c>
      <c r="AF154" s="116">
        <v>336.76189404620948</v>
      </c>
      <c r="AG154" s="153">
        <v>315.81109914566593</v>
      </c>
      <c r="AH154" s="282"/>
      <c r="AI154" s="9">
        <v>315.81109914566593</v>
      </c>
      <c r="AJ154" s="114">
        <v>310.10504312566269</v>
      </c>
      <c r="AK154" s="115">
        <v>415.16429439488985</v>
      </c>
      <c r="AL154" s="115">
        <v>206.62221059254807</v>
      </c>
      <c r="AM154" s="115">
        <v>226.51721848593689</v>
      </c>
      <c r="AN154" s="116">
        <v>350.82735337513344</v>
      </c>
      <c r="AO154" s="153">
        <v>277.20485708526257</v>
      </c>
      <c r="AP154" s="282"/>
      <c r="AQ154" s="146">
        <v>272.3</v>
      </c>
      <c r="AR154" s="328"/>
      <c r="AS154" s="305"/>
      <c r="AT154" s="305"/>
      <c r="AU154" s="305"/>
      <c r="AV154" s="306"/>
      <c r="AW154" s="298"/>
      <c r="AX154" s="282"/>
      <c r="AY154" s="9">
        <v>179</v>
      </c>
      <c r="AZ154" s="304"/>
      <c r="BA154" s="305"/>
      <c r="BB154" s="305"/>
      <c r="BC154" s="305"/>
      <c r="BD154" s="306"/>
      <c r="BE154" s="298"/>
      <c r="BF154" s="282"/>
      <c r="BG154" s="146">
        <v>58</v>
      </c>
      <c r="BH154" s="328"/>
      <c r="BI154" s="305"/>
      <c r="BJ154" s="305"/>
      <c r="BK154" s="305"/>
      <c r="BL154" s="306"/>
      <c r="BM154" s="298"/>
      <c r="BN154" s="282"/>
      <c r="BO154" s="13">
        <v>739</v>
      </c>
    </row>
    <row r="155" spans="1:67" s="6" customFormat="1" ht="24" customHeight="1" x14ac:dyDescent="0.35">
      <c r="A155" s="3741" t="s">
        <v>1533</v>
      </c>
      <c r="B155" s="3741"/>
      <c r="C155" s="3741"/>
      <c r="D155" s="111"/>
      <c r="E155" s="112"/>
      <c r="F155" s="112"/>
      <c r="G155" s="112"/>
      <c r="H155" s="113"/>
      <c r="I155" s="735"/>
      <c r="J155" s="113"/>
      <c r="K155" s="145"/>
      <c r="L155" s="111"/>
      <c r="M155" s="112"/>
      <c r="N155" s="112"/>
      <c r="O155" s="112"/>
      <c r="P155" s="113"/>
      <c r="Q155" s="735"/>
      <c r="R155" s="113"/>
      <c r="S155" s="145"/>
      <c r="T155" s="111"/>
      <c r="U155" s="112"/>
      <c r="V155" s="112"/>
      <c r="W155" s="112"/>
      <c r="X155" s="113"/>
      <c r="Y155" s="735"/>
      <c r="Z155" s="137"/>
      <c r="AA155" s="145"/>
      <c r="AB155" s="251"/>
      <c r="AC155" s="112"/>
      <c r="AD155" s="112"/>
      <c r="AE155" s="112"/>
      <c r="AF155" s="113"/>
      <c r="AG155" s="152"/>
      <c r="AH155" s="137"/>
      <c r="AI155" s="217"/>
      <c r="AJ155" s="111"/>
      <c r="AK155" s="112"/>
      <c r="AL155" s="112"/>
      <c r="AM155" s="112"/>
      <c r="AN155" s="113"/>
      <c r="AO155" s="152"/>
      <c r="AP155" s="137"/>
      <c r="AQ155" s="145"/>
      <c r="AR155" s="251"/>
      <c r="AS155" s="112"/>
      <c r="AT155" s="112"/>
      <c r="AU155" s="112"/>
      <c r="AV155" s="113"/>
      <c r="AW155" s="152"/>
      <c r="AX155" s="137"/>
      <c r="AY155" s="217"/>
      <c r="AZ155" s="111"/>
      <c r="BA155" s="112"/>
      <c r="BB155" s="112"/>
      <c r="BC155" s="112"/>
      <c r="BD155" s="113"/>
      <c r="BE155" s="152"/>
      <c r="BF155" s="137"/>
      <c r="BG155" s="145"/>
      <c r="BH155" s="251"/>
      <c r="BI155" s="112"/>
      <c r="BJ155" s="112"/>
      <c r="BK155" s="112"/>
      <c r="BL155" s="113"/>
      <c r="BM155" s="152"/>
      <c r="BN155" s="137"/>
      <c r="BO155" s="53"/>
    </row>
    <row r="156" spans="1:67" ht="17.5" x14ac:dyDescent="0.35">
      <c r="A156" s="2179" t="s">
        <v>1534</v>
      </c>
      <c r="B156" s="58" t="s">
        <v>1535</v>
      </c>
      <c r="C156" s="58" t="s">
        <v>1425</v>
      </c>
      <c r="D156" s="321">
        <v>0.99623115577889443</v>
      </c>
      <c r="E156" s="322">
        <v>0.98205312275664036</v>
      </c>
      <c r="F156" s="322">
        <v>0.99270072992700731</v>
      </c>
      <c r="G156" s="322">
        <v>0.98094170403587444</v>
      </c>
      <c r="H156" s="261">
        <v>1</v>
      </c>
      <c r="I156" s="2036">
        <v>0.9901377582968065</v>
      </c>
      <c r="J156" s="261">
        <v>1</v>
      </c>
      <c r="K156" s="254"/>
      <c r="L156" s="321">
        <v>0.99464524765729589</v>
      </c>
      <c r="M156" s="322">
        <v>0.93469041560644617</v>
      </c>
      <c r="N156" s="322">
        <v>0.93480934809348093</v>
      </c>
      <c r="O156" s="322">
        <v>0.9263157894736842</v>
      </c>
      <c r="P156" s="261">
        <v>1.0024038461538463</v>
      </c>
      <c r="Q156" s="2036">
        <v>0.95026437541308661</v>
      </c>
      <c r="R156" s="261">
        <v>1</v>
      </c>
      <c r="S156" s="273"/>
      <c r="T156" s="538"/>
      <c r="U156" s="337"/>
      <c r="V156" s="337"/>
      <c r="W156" s="337"/>
      <c r="X156" s="338"/>
      <c r="Y156" s="459"/>
      <c r="Z156" s="1206">
        <v>0.2487382840663302</v>
      </c>
      <c r="AA156" s="273"/>
      <c r="AB156" s="459"/>
      <c r="AC156" s="337"/>
      <c r="AD156" s="337"/>
      <c r="AE156" s="337"/>
      <c r="AF156" s="338"/>
      <c r="AG156" s="819"/>
      <c r="AH156" s="205">
        <v>0.24931870026054492</v>
      </c>
      <c r="AI156" s="271"/>
      <c r="AJ156" s="203">
        <v>0.93333333333333335</v>
      </c>
      <c r="AK156" s="204">
        <v>0.39</v>
      </c>
      <c r="AL156" s="204">
        <v>0.84244235695986336</v>
      </c>
      <c r="AM156" s="204">
        <v>0.87394957983193278</v>
      </c>
      <c r="AN156" s="205">
        <v>0.85667396061269152</v>
      </c>
      <c r="AO156" s="212">
        <v>0.78</v>
      </c>
      <c r="AP156" s="205">
        <v>0.22</v>
      </c>
      <c r="AQ156" s="273"/>
      <c r="AR156" s="328"/>
      <c r="AS156" s="305"/>
      <c r="AT156" s="305"/>
      <c r="AU156" s="305"/>
      <c r="AV156" s="306"/>
      <c r="AW156" s="212">
        <v>0.33374025730115509</v>
      </c>
      <c r="AX156" s="205">
        <v>0.22</v>
      </c>
      <c r="AY156" s="271"/>
      <c r="AZ156" s="304"/>
      <c r="BA156" s="305"/>
      <c r="BB156" s="305"/>
      <c r="BC156" s="305"/>
      <c r="BD156" s="306"/>
      <c r="BE156" s="212">
        <v>0.34385998746444241</v>
      </c>
      <c r="BF156" s="205">
        <v>0.21</v>
      </c>
      <c r="BG156" s="273"/>
      <c r="BH156" s="328"/>
      <c r="BI156" s="305"/>
      <c r="BJ156" s="305"/>
      <c r="BK156" s="305"/>
      <c r="BL156" s="306"/>
      <c r="BM156" s="212">
        <v>0.33147332354380815</v>
      </c>
      <c r="BN156" s="205">
        <v>0.2</v>
      </c>
      <c r="BO156" s="281"/>
    </row>
    <row r="157" spans="1:67" x14ac:dyDescent="0.35">
      <c r="A157" s="3814" t="s">
        <v>1536</v>
      </c>
      <c r="B157" s="3814"/>
      <c r="C157" s="3814"/>
      <c r="D157" s="872"/>
      <c r="E157" s="873"/>
      <c r="F157" s="873"/>
      <c r="G157" s="873"/>
      <c r="H157" s="874"/>
      <c r="I157" s="889"/>
      <c r="J157" s="874"/>
      <c r="K157" s="890"/>
      <c r="L157" s="872"/>
      <c r="M157" s="873"/>
      <c r="N157" s="873"/>
      <c r="O157" s="873"/>
      <c r="P157" s="874"/>
      <c r="Q157" s="889"/>
      <c r="R157" s="874"/>
      <c r="S157" s="890"/>
      <c r="T157" s="872"/>
      <c r="U157" s="873"/>
      <c r="V157" s="873"/>
      <c r="W157" s="873"/>
      <c r="X157" s="874"/>
      <c r="Y157" s="889"/>
      <c r="Z157" s="874"/>
      <c r="AA157" s="890"/>
      <c r="AB157" s="889"/>
      <c r="AC157" s="873"/>
      <c r="AD157" s="873"/>
      <c r="AE157" s="873"/>
      <c r="AF157" s="874"/>
      <c r="AG157" s="875"/>
      <c r="AH157" s="874"/>
      <c r="AI157" s="891"/>
      <c r="AJ157" s="872"/>
      <c r="AK157" s="873"/>
      <c r="AL157" s="873"/>
      <c r="AM157" s="873"/>
      <c r="AN157" s="874"/>
      <c r="AO157" s="875"/>
      <c r="AP157" s="874"/>
      <c r="AQ157" s="890"/>
      <c r="AR157" s="892"/>
      <c r="AS157" s="864"/>
      <c r="AT157" s="864"/>
      <c r="AU157" s="864"/>
      <c r="AV157" s="865"/>
      <c r="AW157" s="875"/>
      <c r="AX157" s="874"/>
      <c r="AY157" s="891"/>
      <c r="AZ157" s="863"/>
      <c r="BA157" s="864"/>
      <c r="BB157" s="864"/>
      <c r="BC157" s="864"/>
      <c r="BD157" s="865"/>
      <c r="BE157" s="875"/>
      <c r="BF157" s="874"/>
      <c r="BG157" s="890"/>
      <c r="BH157" s="892"/>
      <c r="BI157" s="864"/>
      <c r="BJ157" s="864"/>
      <c r="BK157" s="864"/>
      <c r="BL157" s="865"/>
      <c r="BM157" s="875"/>
      <c r="BN157" s="874"/>
      <c r="BO157" s="893"/>
    </row>
    <row r="158" spans="1:67" s="6" customFormat="1" x14ac:dyDescent="0.35">
      <c r="A158" s="3800" t="s">
        <v>1534</v>
      </c>
      <c r="B158" s="58" t="s">
        <v>1418</v>
      </c>
      <c r="C158" s="58" t="s">
        <v>1537</v>
      </c>
      <c r="D158" s="321">
        <v>0.37185929648241206</v>
      </c>
      <c r="E158" s="322">
        <v>0.25628140703517588</v>
      </c>
      <c r="F158" s="322">
        <v>0.24168694241686942</v>
      </c>
      <c r="G158" s="322">
        <v>0.19282511210762332</v>
      </c>
      <c r="H158" s="261">
        <v>0.18549346016646848</v>
      </c>
      <c r="I158" s="330">
        <v>0.24686912961803381</v>
      </c>
      <c r="J158" s="261">
        <v>0.31</v>
      </c>
      <c r="K158" s="273"/>
      <c r="L158" s="321">
        <v>0.36947791164658633</v>
      </c>
      <c r="M158" s="322">
        <v>0.22646310432569974</v>
      </c>
      <c r="N158" s="322">
        <v>0.1984419844198442</v>
      </c>
      <c r="O158" s="322">
        <v>0.12631578947368421</v>
      </c>
      <c r="P158" s="261">
        <v>0.15625</v>
      </c>
      <c r="Q158" s="330">
        <v>0.20902181097157965</v>
      </c>
      <c r="R158" s="261">
        <v>0.3147289862256672</v>
      </c>
      <c r="S158" s="273"/>
      <c r="T158" s="538"/>
      <c r="U158" s="337"/>
      <c r="V158" s="337"/>
      <c r="W158" s="337"/>
      <c r="X158" s="338"/>
      <c r="Y158" s="459"/>
      <c r="Z158" s="1206">
        <v>0.28405797101449276</v>
      </c>
      <c r="AA158" s="273"/>
      <c r="AB158" s="459"/>
      <c r="AC158" s="337"/>
      <c r="AD158" s="337"/>
      <c r="AE158" s="337"/>
      <c r="AF158" s="338"/>
      <c r="AG158" s="819"/>
      <c r="AH158" s="338"/>
      <c r="AI158" s="271"/>
      <c r="AJ158" s="538"/>
      <c r="AK158" s="337"/>
      <c r="AL158" s="337"/>
      <c r="AM158" s="337"/>
      <c r="AN158" s="338"/>
      <c r="AO158" s="819"/>
      <c r="AP158" s="338"/>
      <c r="AQ158" s="273"/>
      <c r="AR158" s="328"/>
      <c r="AS158" s="305"/>
      <c r="AT158" s="305"/>
      <c r="AU158" s="305"/>
      <c r="AV158" s="306"/>
      <c r="AW158" s="819"/>
      <c r="AX158" s="338"/>
      <c r="AY158" s="271"/>
      <c r="AZ158" s="304"/>
      <c r="BA158" s="305"/>
      <c r="BB158" s="305"/>
      <c r="BC158" s="305"/>
      <c r="BD158" s="306"/>
      <c r="BE158" s="819"/>
      <c r="BF158" s="338"/>
      <c r="BG158" s="273"/>
      <c r="BH158" s="328"/>
      <c r="BI158" s="305"/>
      <c r="BJ158" s="305"/>
      <c r="BK158" s="305"/>
      <c r="BL158" s="306"/>
      <c r="BM158" s="819"/>
      <c r="BN158" s="338"/>
      <c r="BO158" s="281"/>
    </row>
    <row r="159" spans="1:67" s="6" customFormat="1" ht="24" customHeight="1" x14ac:dyDescent="0.35">
      <c r="A159" s="3800"/>
      <c r="B159" s="58" t="s">
        <v>1421</v>
      </c>
      <c r="C159" s="58" t="s">
        <v>1538</v>
      </c>
      <c r="D159" s="321">
        <v>0.62437185929648242</v>
      </c>
      <c r="E159" s="322">
        <v>0.72577171572146448</v>
      </c>
      <c r="F159" s="322">
        <v>0.75101378751013792</v>
      </c>
      <c r="G159" s="322">
        <v>0.78811659192825112</v>
      </c>
      <c r="H159" s="261">
        <v>0.8145065398335315</v>
      </c>
      <c r="I159" s="330">
        <v>0.74326862867877275</v>
      </c>
      <c r="J159" s="261">
        <v>0.69</v>
      </c>
      <c r="K159" s="273"/>
      <c r="L159" s="321">
        <v>0.62516733601070951</v>
      </c>
      <c r="M159" s="322">
        <v>0.70822731128074634</v>
      </c>
      <c r="N159" s="322">
        <v>0.73636736367363675</v>
      </c>
      <c r="O159" s="322">
        <v>0.8</v>
      </c>
      <c r="P159" s="261">
        <v>0.84615384615384615</v>
      </c>
      <c r="Q159" s="330">
        <v>0.74124256444150693</v>
      </c>
      <c r="R159" s="261">
        <v>0.68527101377433286</v>
      </c>
      <c r="S159" s="273"/>
      <c r="T159" s="538"/>
      <c r="U159" s="337"/>
      <c r="V159" s="337"/>
      <c r="W159" s="337"/>
      <c r="X159" s="338"/>
      <c r="Y159" s="459"/>
      <c r="Z159" s="1206">
        <v>0.71594202898550729</v>
      </c>
      <c r="AA159" s="273"/>
      <c r="AB159" s="459"/>
      <c r="AC159" s="337"/>
      <c r="AD159" s="337"/>
      <c r="AE159" s="337"/>
      <c r="AF159" s="338"/>
      <c r="AG159" s="819"/>
      <c r="AH159" s="338"/>
      <c r="AI159" s="271"/>
      <c r="AJ159" s="538"/>
      <c r="AK159" s="337"/>
      <c r="AL159" s="337"/>
      <c r="AM159" s="337"/>
      <c r="AN159" s="338"/>
      <c r="AO159" s="819"/>
      <c r="AP159" s="338"/>
      <c r="AQ159" s="273"/>
      <c r="AR159" s="328"/>
      <c r="AS159" s="305"/>
      <c r="AT159" s="305"/>
      <c r="AU159" s="305"/>
      <c r="AV159" s="306"/>
      <c r="AW159" s="819"/>
      <c r="AX159" s="338"/>
      <c r="AY159" s="271"/>
      <c r="AZ159" s="304"/>
      <c r="BA159" s="305"/>
      <c r="BB159" s="305"/>
      <c r="BC159" s="305"/>
      <c r="BD159" s="306"/>
      <c r="BE159" s="819"/>
      <c r="BF159" s="338"/>
      <c r="BG159" s="273"/>
      <c r="BH159" s="328"/>
      <c r="BI159" s="305"/>
      <c r="BJ159" s="305"/>
      <c r="BK159" s="305"/>
      <c r="BL159" s="306"/>
      <c r="BM159" s="819"/>
      <c r="BN159" s="338"/>
      <c r="BO159" s="281"/>
    </row>
    <row r="160" spans="1:67" s="6" customFormat="1" ht="30.65" customHeight="1" x14ac:dyDescent="0.35">
      <c r="A160" s="3814" t="s">
        <v>1539</v>
      </c>
      <c r="B160" s="3814"/>
      <c r="C160" s="3814"/>
      <c r="D160" s="872"/>
      <c r="E160" s="873"/>
      <c r="F160" s="873"/>
      <c r="G160" s="873"/>
      <c r="H160" s="874"/>
      <c r="I160" s="889"/>
      <c r="J160" s="874"/>
      <c r="K160" s="890"/>
      <c r="L160" s="872"/>
      <c r="M160" s="873"/>
      <c r="N160" s="873"/>
      <c r="O160" s="873"/>
      <c r="P160" s="874"/>
      <c r="Q160" s="889"/>
      <c r="R160" s="874"/>
      <c r="S160" s="890"/>
      <c r="T160" s="872"/>
      <c r="U160" s="873"/>
      <c r="V160" s="873"/>
      <c r="W160" s="873"/>
      <c r="X160" s="874"/>
      <c r="Y160" s="889"/>
      <c r="Z160" s="874"/>
      <c r="AA160" s="890"/>
      <c r="AB160" s="889"/>
      <c r="AC160" s="873"/>
      <c r="AD160" s="873"/>
      <c r="AE160" s="873"/>
      <c r="AF160" s="874"/>
      <c r="AG160" s="875"/>
      <c r="AH160" s="874"/>
      <c r="AI160" s="891"/>
      <c r="AJ160" s="872"/>
      <c r="AK160" s="873"/>
      <c r="AL160" s="873"/>
      <c r="AM160" s="873"/>
      <c r="AN160" s="874"/>
      <c r="AO160" s="875"/>
      <c r="AP160" s="874"/>
      <c r="AQ160" s="890"/>
      <c r="AR160" s="892"/>
      <c r="AS160" s="864"/>
      <c r="AT160" s="864"/>
      <c r="AU160" s="864"/>
      <c r="AV160" s="865"/>
      <c r="AW160" s="875"/>
      <c r="AX160" s="874"/>
      <c r="AY160" s="891"/>
      <c r="AZ160" s="863"/>
      <c r="BA160" s="864"/>
      <c r="BB160" s="864"/>
      <c r="BC160" s="864"/>
      <c r="BD160" s="865"/>
      <c r="BE160" s="875"/>
      <c r="BF160" s="874"/>
      <c r="BG160" s="890"/>
      <c r="BH160" s="892"/>
      <c r="BI160" s="864"/>
      <c r="BJ160" s="864"/>
      <c r="BK160" s="864"/>
      <c r="BL160" s="865"/>
      <c r="BM160" s="875"/>
      <c r="BN160" s="874"/>
      <c r="BO160" s="893"/>
    </row>
    <row r="161" spans="1:69" s="6" customFormat="1" x14ac:dyDescent="0.35">
      <c r="A161" s="3800" t="s">
        <v>1534</v>
      </c>
      <c r="B161" s="58" t="s">
        <v>1432</v>
      </c>
      <c r="C161" s="5" t="s">
        <v>1540</v>
      </c>
      <c r="D161" s="321">
        <v>5.0251256281407036E-3</v>
      </c>
      <c r="E161" s="322">
        <v>0.55850681981335248</v>
      </c>
      <c r="F161" s="322">
        <v>0.68734793187347931</v>
      </c>
      <c r="G161" s="322">
        <v>0.71188340807174888</v>
      </c>
      <c r="H161" s="261">
        <v>0.70511296076099883</v>
      </c>
      <c r="I161" s="330">
        <v>0.57999373825923606</v>
      </c>
      <c r="J161" s="261" t="s">
        <v>1541</v>
      </c>
      <c r="K161" s="273"/>
      <c r="L161" s="321">
        <v>5.3547523427041497E-3</v>
      </c>
      <c r="M161" s="322">
        <v>0.47073791348600508</v>
      </c>
      <c r="N161" s="322">
        <v>0.63181631816318162</v>
      </c>
      <c r="O161" s="322">
        <v>0.65730994152046784</v>
      </c>
      <c r="P161" s="261">
        <v>0.68389423076923073</v>
      </c>
      <c r="Q161" s="330">
        <v>0.53387309980171849</v>
      </c>
      <c r="R161" s="261" t="s">
        <v>1541</v>
      </c>
      <c r="S161" s="273"/>
      <c r="T161" s="538"/>
      <c r="U161" s="337"/>
      <c r="V161" s="337"/>
      <c r="W161" s="337"/>
      <c r="X161" s="338"/>
      <c r="Y161" s="459"/>
      <c r="Z161" s="338"/>
      <c r="AA161" s="273"/>
      <c r="AB161" s="459"/>
      <c r="AC161" s="337"/>
      <c r="AD161" s="337"/>
      <c r="AE161" s="337"/>
      <c r="AF161" s="338"/>
      <c r="AG161" s="819"/>
      <c r="AH161" s="338"/>
      <c r="AI161" s="271"/>
      <c r="AJ161" s="538"/>
      <c r="AK161" s="337"/>
      <c r="AL161" s="337"/>
      <c r="AM161" s="337"/>
      <c r="AN161" s="338"/>
      <c r="AO161" s="819"/>
      <c r="AP161" s="338"/>
      <c r="AQ161" s="273"/>
      <c r="AR161" s="328"/>
      <c r="AS161" s="305"/>
      <c r="AT161" s="305"/>
      <c r="AU161" s="305"/>
      <c r="AV161" s="306"/>
      <c r="AW161" s="819"/>
      <c r="AX161" s="338"/>
      <c r="AY161" s="271"/>
      <c r="AZ161" s="304"/>
      <c r="BA161" s="305"/>
      <c r="BB161" s="305"/>
      <c r="BC161" s="305"/>
      <c r="BD161" s="306"/>
      <c r="BE161" s="819"/>
      <c r="BF161" s="338"/>
      <c r="BG161" s="273"/>
      <c r="BH161" s="328"/>
      <c r="BI161" s="305"/>
      <c r="BJ161" s="305"/>
      <c r="BK161" s="305"/>
      <c r="BL161" s="306"/>
      <c r="BM161" s="819"/>
      <c r="BN161" s="338"/>
      <c r="BO161" s="281"/>
    </row>
    <row r="162" spans="1:69" s="6" customFormat="1" ht="30" customHeight="1" x14ac:dyDescent="0.35">
      <c r="A162" s="3800"/>
      <c r="B162" s="58" t="s">
        <v>1434</v>
      </c>
      <c r="C162" s="5" t="s">
        <v>1542</v>
      </c>
      <c r="D162" s="321">
        <v>0.76005025125628145</v>
      </c>
      <c r="E162" s="322">
        <v>0.37257717157214643</v>
      </c>
      <c r="F162" s="322">
        <v>0.272911597729116</v>
      </c>
      <c r="G162" s="322">
        <v>0.23542600896860988</v>
      </c>
      <c r="H162" s="261">
        <v>0.26278240190249702</v>
      </c>
      <c r="I162" s="330">
        <v>0.34877896055103319</v>
      </c>
      <c r="J162" s="261">
        <v>0.91</v>
      </c>
      <c r="K162" s="273"/>
      <c r="L162" s="321">
        <v>0.75635876840696115</v>
      </c>
      <c r="M162" s="322">
        <v>0.40118744698897368</v>
      </c>
      <c r="N162" s="322">
        <v>0.27060270602706027</v>
      </c>
      <c r="O162" s="322">
        <v>0.2327485380116959</v>
      </c>
      <c r="P162" s="261">
        <v>0.27644230769230771</v>
      </c>
      <c r="Q162" s="330">
        <v>0.35145406477197622</v>
      </c>
      <c r="R162" s="261">
        <v>0.89743344406743086</v>
      </c>
      <c r="S162" s="273"/>
      <c r="T162" s="538"/>
      <c r="U162" s="337"/>
      <c r="V162" s="337"/>
      <c r="W162" s="337"/>
      <c r="X162" s="338"/>
      <c r="Y162" s="459"/>
      <c r="Z162" s="1206">
        <v>0.90144927536231889</v>
      </c>
      <c r="AA162" s="273"/>
      <c r="AB162" s="459"/>
      <c r="AC162" s="337"/>
      <c r="AD162" s="337"/>
      <c r="AE162" s="337"/>
      <c r="AF162" s="338"/>
      <c r="AG162" s="819"/>
      <c r="AH162" s="338"/>
      <c r="AI162" s="271"/>
      <c r="AJ162" s="538"/>
      <c r="AK162" s="337"/>
      <c r="AL162" s="337"/>
      <c r="AM162" s="337"/>
      <c r="AN162" s="338"/>
      <c r="AO162" s="819"/>
      <c r="AP162" s="338"/>
      <c r="AQ162" s="273"/>
      <c r="AR162" s="328"/>
      <c r="AS162" s="305"/>
      <c r="AT162" s="305"/>
      <c r="AU162" s="305"/>
      <c r="AV162" s="306"/>
      <c r="AW162" s="819"/>
      <c r="AX162" s="338"/>
      <c r="AY162" s="271"/>
      <c r="AZ162" s="304"/>
      <c r="BA162" s="305"/>
      <c r="BB162" s="305"/>
      <c r="BC162" s="305"/>
      <c r="BD162" s="306"/>
      <c r="BE162" s="819"/>
      <c r="BF162" s="338"/>
      <c r="BG162" s="273"/>
      <c r="BH162" s="328"/>
      <c r="BI162" s="305"/>
      <c r="BJ162" s="305"/>
      <c r="BK162" s="305"/>
      <c r="BL162" s="306"/>
      <c r="BM162" s="819"/>
      <c r="BN162" s="338"/>
      <c r="BO162" s="281"/>
    </row>
    <row r="163" spans="1:69" s="6" customFormat="1" ht="16" thickBot="1" x14ac:dyDescent="0.4">
      <c r="A163" s="3801"/>
      <c r="B163" s="82" t="s">
        <v>1436</v>
      </c>
      <c r="C163" s="14" t="s">
        <v>1543</v>
      </c>
      <c r="D163" s="1209">
        <v>0.23115577889447236</v>
      </c>
      <c r="E163" s="1210">
        <v>5.0969131371141424E-2</v>
      </c>
      <c r="F163" s="1210">
        <v>3.2441200324412001E-2</v>
      </c>
      <c r="G163" s="1210">
        <v>3.3632286995515695E-2</v>
      </c>
      <c r="H163" s="1211">
        <v>3.2104637336504163E-2</v>
      </c>
      <c r="I163" s="2037">
        <v>6.1365059486537255E-2</v>
      </c>
      <c r="J163" s="1211">
        <v>0.09</v>
      </c>
      <c r="K163" s="431"/>
      <c r="L163" s="1209">
        <v>0.23293172690763053</v>
      </c>
      <c r="M163" s="1210">
        <v>6.2765055131467351E-2</v>
      </c>
      <c r="N163" s="1210">
        <v>3.2390323903239031E-2</v>
      </c>
      <c r="O163" s="1210">
        <v>3.6257309941520467E-2</v>
      </c>
      <c r="P163" s="1211">
        <v>4.2067307692307696E-2</v>
      </c>
      <c r="Q163" s="2037">
        <v>6.493721083939194E-2</v>
      </c>
      <c r="R163" s="1211">
        <v>0.10256655593256903</v>
      </c>
      <c r="S163" s="431"/>
      <c r="T163" s="539"/>
      <c r="U163" s="453"/>
      <c r="V163" s="453"/>
      <c r="W163" s="453"/>
      <c r="X163" s="454"/>
      <c r="Y163" s="460"/>
      <c r="Z163" s="341">
        <v>9.8550724637681164E-2</v>
      </c>
      <c r="AA163" s="431"/>
      <c r="AB163" s="460"/>
      <c r="AC163" s="453"/>
      <c r="AD163" s="453"/>
      <c r="AE163" s="453"/>
      <c r="AF163" s="454"/>
      <c r="AG163" s="857"/>
      <c r="AH163" s="454"/>
      <c r="AI163" s="430"/>
      <c r="AJ163" s="539"/>
      <c r="AK163" s="453"/>
      <c r="AL163" s="453"/>
      <c r="AM163" s="453"/>
      <c r="AN163" s="454"/>
      <c r="AO163" s="857"/>
      <c r="AP163" s="454"/>
      <c r="AQ163" s="431"/>
      <c r="AR163" s="432"/>
      <c r="AS163" s="222"/>
      <c r="AT163" s="222"/>
      <c r="AU163" s="222"/>
      <c r="AV163" s="223"/>
      <c r="AW163" s="857"/>
      <c r="AX163" s="454"/>
      <c r="AY163" s="430"/>
      <c r="AZ163" s="221"/>
      <c r="BA163" s="222"/>
      <c r="BB163" s="222"/>
      <c r="BC163" s="222"/>
      <c r="BD163" s="223"/>
      <c r="BE163" s="857"/>
      <c r="BF163" s="454"/>
      <c r="BG163" s="431"/>
      <c r="BH163" s="432"/>
      <c r="BI163" s="222"/>
      <c r="BJ163" s="222"/>
      <c r="BK163" s="222"/>
      <c r="BL163" s="223"/>
      <c r="BM163" s="857"/>
      <c r="BN163" s="454"/>
      <c r="BO163" s="433"/>
    </row>
    <row r="164" spans="1:69" s="6" customFormat="1" ht="16" thickTop="1" x14ac:dyDescent="0.35">
      <c r="A164" s="506"/>
      <c r="B164" s="58"/>
      <c r="C164" s="5"/>
      <c r="D164" s="1434"/>
      <c r="E164" s="1434"/>
      <c r="F164" s="1434"/>
      <c r="G164" s="1434"/>
      <c r="H164" s="1434"/>
      <c r="I164" s="1434"/>
      <c r="J164" s="1434"/>
      <c r="K164" s="271"/>
      <c r="L164" s="1434"/>
      <c r="M164" s="1434"/>
      <c r="N164" s="1434"/>
      <c r="O164" s="1434"/>
      <c r="P164" s="1434"/>
      <c r="Q164" s="1434"/>
      <c r="R164" s="1434"/>
      <c r="S164" s="3011"/>
      <c r="T164" s="3012"/>
      <c r="U164" s="3012"/>
      <c r="V164" s="3012"/>
      <c r="W164" s="3012"/>
      <c r="X164" s="3012"/>
      <c r="Y164" s="3012"/>
      <c r="Z164" s="398"/>
      <c r="AA164" s="3011"/>
      <c r="AB164" s="3012"/>
      <c r="AC164" s="3012"/>
      <c r="AD164" s="3012"/>
      <c r="AE164" s="3012"/>
      <c r="AF164" s="3012"/>
      <c r="AG164" s="3012"/>
      <c r="AH164" s="3012"/>
      <c r="AI164" s="3011"/>
      <c r="AJ164" s="3012"/>
      <c r="AK164" s="3012"/>
      <c r="AL164" s="3012"/>
      <c r="AM164" s="3012"/>
      <c r="AN164" s="3012"/>
      <c r="AO164" s="3012"/>
      <c r="AP164" s="3012"/>
      <c r="AQ164" s="3011"/>
      <c r="AR164" s="3013"/>
      <c r="AS164" s="3013"/>
      <c r="AT164" s="3013"/>
      <c r="AU164" s="3013"/>
      <c r="AV164" s="3013"/>
      <c r="AW164" s="3012"/>
      <c r="AX164" s="3012"/>
      <c r="AY164" s="3011"/>
      <c r="AZ164" s="3013"/>
      <c r="BA164" s="3013"/>
      <c r="BB164" s="3013"/>
      <c r="BC164" s="3013"/>
      <c r="BD164" s="3013"/>
      <c r="BE164" s="3012"/>
      <c r="BF164" s="3012"/>
      <c r="BG164" s="3011"/>
      <c r="BH164" s="3013"/>
      <c r="BI164" s="3013"/>
      <c r="BJ164" s="3013"/>
      <c r="BK164" s="3013"/>
      <c r="BL164" s="3013"/>
      <c r="BM164" s="3012"/>
      <c r="BN164" s="3012"/>
      <c r="BO164" s="3011"/>
    </row>
    <row r="165" spans="1:69" s="6" customFormat="1" ht="40" customHeight="1" x14ac:dyDescent="0.35">
      <c r="A165" s="3788" t="s">
        <v>1477</v>
      </c>
      <c r="B165" s="3788"/>
      <c r="C165" s="3788"/>
      <c r="D165" s="1434"/>
      <c r="E165" s="1434"/>
      <c r="F165" s="1434"/>
      <c r="G165" s="1434"/>
      <c r="H165" s="1434"/>
      <c r="I165" s="1434"/>
      <c r="J165" s="1434"/>
      <c r="K165" s="271"/>
      <c r="L165" s="1434"/>
      <c r="M165" s="1434"/>
      <c r="N165" s="1434"/>
      <c r="O165" s="1434"/>
      <c r="P165" s="1434"/>
      <c r="Q165" s="1434"/>
      <c r="R165" s="1434"/>
      <c r="S165" s="3011"/>
      <c r="T165" s="3012"/>
      <c r="U165" s="3012"/>
      <c r="V165" s="3012"/>
      <c r="W165" s="3012"/>
      <c r="X165" s="3012"/>
      <c r="Y165" s="3012"/>
      <c r="Z165" s="398"/>
      <c r="AA165" s="3011"/>
      <c r="AB165" s="3012"/>
      <c r="AC165" s="3012"/>
      <c r="AD165" s="3012"/>
      <c r="AE165" s="3012"/>
      <c r="AF165" s="3012"/>
      <c r="AG165" s="3012"/>
      <c r="AH165" s="3012"/>
      <c r="AI165" s="3011"/>
      <c r="AJ165" s="3012"/>
      <c r="AK165" s="3012"/>
      <c r="AL165" s="3012"/>
      <c r="AM165" s="3012"/>
      <c r="AN165" s="3012"/>
      <c r="AO165" s="3012"/>
      <c r="AP165" s="3012"/>
      <c r="AQ165" s="3011"/>
      <c r="AR165" s="3013"/>
      <c r="AS165" s="3013"/>
      <c r="AT165" s="3013"/>
      <c r="AU165" s="3013"/>
      <c r="AV165" s="3013"/>
      <c r="AW165" s="3012"/>
      <c r="AX165" s="3012"/>
      <c r="AY165" s="3011"/>
      <c r="AZ165" s="3013"/>
      <c r="BA165" s="3013"/>
      <c r="BB165" s="3013"/>
      <c r="BC165" s="3013"/>
      <c r="BD165" s="3013"/>
      <c r="BE165" s="3012"/>
      <c r="BF165" s="3012"/>
      <c r="BG165" s="3011"/>
      <c r="BH165" s="3013"/>
      <c r="BI165" s="3013"/>
      <c r="BJ165" s="3013"/>
      <c r="BK165" s="3013"/>
      <c r="BL165" s="3013"/>
      <c r="BM165" s="3012"/>
      <c r="BN165" s="3012"/>
      <c r="BO165" s="3011"/>
    </row>
    <row r="166" spans="1:69" s="6" customFormat="1" ht="30.65" customHeight="1" x14ac:dyDescent="0.35">
      <c r="A166" s="3839" t="s">
        <v>1595</v>
      </c>
      <c r="B166" s="3839"/>
      <c r="C166" s="3839"/>
      <c r="D166" s="3000"/>
      <c r="E166" s="1434"/>
      <c r="F166" s="1434"/>
      <c r="G166" s="1434"/>
      <c r="H166" s="1434"/>
      <c r="I166" s="1434"/>
      <c r="J166" s="1434"/>
      <c r="K166" s="271"/>
      <c r="L166" s="1434"/>
      <c r="M166" s="1434"/>
      <c r="N166" s="1434"/>
      <c r="O166" s="1434"/>
      <c r="P166" s="1434"/>
      <c r="Q166" s="1434"/>
      <c r="R166" s="1434"/>
      <c r="S166" s="3011"/>
      <c r="T166" s="3012"/>
      <c r="U166" s="3012"/>
      <c r="V166" s="3012"/>
      <c r="W166" s="3012"/>
      <c r="X166" s="3012"/>
      <c r="Y166" s="3012"/>
      <c r="Z166" s="398"/>
      <c r="AA166" s="3011"/>
      <c r="AB166" s="3012"/>
      <c r="AC166" s="3012"/>
      <c r="AD166" s="3012"/>
      <c r="AE166" s="3012"/>
      <c r="AF166" s="3012"/>
      <c r="AG166" s="3012"/>
      <c r="AH166" s="3012"/>
      <c r="AI166" s="3011"/>
      <c r="AJ166" s="3012"/>
      <c r="AK166" s="3012"/>
      <c r="AL166" s="3012"/>
      <c r="AM166" s="3012"/>
      <c r="AN166" s="3012"/>
      <c r="AO166" s="3012"/>
      <c r="AP166" s="3012"/>
      <c r="AQ166" s="3011"/>
      <c r="AR166" s="3013"/>
      <c r="AS166" s="3013"/>
      <c r="AT166" s="3013"/>
      <c r="AU166" s="3013"/>
      <c r="AV166" s="3013"/>
      <c r="AW166" s="3012"/>
      <c r="AX166" s="3012"/>
      <c r="AY166" s="3011"/>
      <c r="AZ166" s="3013"/>
      <c r="BA166" s="3013"/>
      <c r="BB166" s="3013"/>
      <c r="BC166" s="3013"/>
      <c r="BD166" s="3013"/>
      <c r="BE166" s="3012"/>
      <c r="BF166" s="3012"/>
      <c r="BG166" s="3011"/>
      <c r="BH166" s="3013"/>
      <c r="BI166" s="3013"/>
      <c r="BJ166" s="3013"/>
      <c r="BK166" s="3013"/>
      <c r="BL166" s="3013"/>
      <c r="BM166" s="3012"/>
      <c r="BN166" s="3012"/>
      <c r="BO166" s="3011"/>
    </row>
    <row r="167" spans="1:69" ht="16" thickBot="1" x14ac:dyDescent="0.4">
      <c r="A167" s="2211"/>
      <c r="B167" s="434"/>
      <c r="C167" s="389"/>
      <c r="D167" s="398"/>
      <c r="E167" s="398"/>
      <c r="F167" s="398"/>
      <c r="G167" s="398"/>
      <c r="H167" s="398"/>
      <c r="I167" s="398"/>
      <c r="J167" s="398"/>
      <c r="K167" s="398"/>
      <c r="L167" s="398"/>
      <c r="M167" s="398"/>
      <c r="N167" s="398"/>
      <c r="O167" s="398"/>
      <c r="P167" s="398"/>
      <c r="Q167" s="398"/>
      <c r="R167" s="398"/>
      <c r="S167" s="398"/>
      <c r="T167" s="398"/>
      <c r="U167" s="398"/>
      <c r="V167" s="398"/>
      <c r="W167" s="398"/>
      <c r="X167" s="398"/>
      <c r="Y167" s="435"/>
      <c r="Z167" s="398"/>
      <c r="AA167" s="398"/>
      <c r="AB167" s="390"/>
      <c r="AC167" s="390"/>
      <c r="AD167" s="390"/>
      <c r="AE167" s="390"/>
      <c r="AF167" s="390"/>
      <c r="AG167" s="398"/>
      <c r="AH167" s="398"/>
      <c r="AI167" s="391"/>
      <c r="AJ167" s="390"/>
      <c r="AK167" s="390"/>
      <c r="AL167" s="390"/>
      <c r="AM167" s="390"/>
      <c r="AN167" s="390"/>
      <c r="AO167" s="398"/>
      <c r="AP167" s="398"/>
      <c r="AQ167" s="391"/>
      <c r="AR167" s="390"/>
      <c r="AS167" s="390"/>
      <c r="AT167" s="390"/>
      <c r="AU167" s="390"/>
      <c r="AV167" s="390"/>
      <c r="AW167" s="398"/>
      <c r="AX167" s="398"/>
      <c r="AY167" s="391"/>
      <c r="AZ167" s="390"/>
      <c r="BA167" s="390"/>
      <c r="BB167" s="390"/>
      <c r="BC167" s="390"/>
      <c r="BD167" s="390"/>
      <c r="BE167" s="398"/>
      <c r="BF167" s="398"/>
      <c r="BG167" s="391"/>
      <c r="BH167" s="389"/>
      <c r="BI167" s="389"/>
      <c r="BP167" s="389"/>
      <c r="BQ167" s="389"/>
    </row>
    <row r="168" spans="1:69" ht="19" thickTop="1" x14ac:dyDescent="0.35">
      <c r="A168" s="3603" t="s">
        <v>1349</v>
      </c>
      <c r="B168" s="3604"/>
      <c r="C168" s="3604"/>
      <c r="D168" s="3818">
        <v>2025</v>
      </c>
      <c r="E168" s="3604"/>
      <c r="F168" s="3604"/>
      <c r="G168" s="3604"/>
      <c r="H168" s="3604"/>
      <c r="I168" s="3604"/>
      <c r="J168" s="3604"/>
      <c r="K168" s="3790"/>
      <c r="L168" s="3818">
        <v>2024</v>
      </c>
      <c r="M168" s="3604"/>
      <c r="N168" s="3604"/>
      <c r="O168" s="3604"/>
      <c r="P168" s="3604"/>
      <c r="Q168" s="3604"/>
      <c r="R168" s="3604"/>
      <c r="S168" s="3790"/>
      <c r="T168" s="3818">
        <v>2023</v>
      </c>
      <c r="U168" s="3604"/>
      <c r="V168" s="3604"/>
      <c r="W168" s="3604"/>
      <c r="X168" s="3604"/>
      <c r="Y168" s="3604"/>
      <c r="Z168" s="3604"/>
      <c r="AA168" s="3790"/>
      <c r="AB168" s="3818">
        <v>2022</v>
      </c>
      <c r="AC168" s="3604"/>
      <c r="AD168" s="3604"/>
      <c r="AE168" s="3604"/>
      <c r="AF168" s="3604"/>
      <c r="AG168" s="3604"/>
      <c r="AH168" s="3790"/>
      <c r="AI168" s="3818">
        <v>2021</v>
      </c>
      <c r="AJ168" s="3604"/>
      <c r="AK168" s="3604"/>
      <c r="AL168" s="3604"/>
      <c r="AM168" s="3604"/>
      <c r="AN168" s="3604"/>
      <c r="AO168" s="3790"/>
      <c r="AP168" s="3818">
        <v>2020</v>
      </c>
      <c r="AQ168" s="3790"/>
      <c r="AR168" s="3818">
        <v>2019</v>
      </c>
      <c r="AS168" s="3790"/>
      <c r="AT168" s="3818">
        <v>2018</v>
      </c>
      <c r="AU168" s="3605"/>
      <c r="AV168" s="389"/>
      <c r="AW168" s="389"/>
      <c r="AX168" s="389"/>
      <c r="AY168" s="389"/>
      <c r="AZ168" s="389"/>
      <c r="BA168" s="389"/>
      <c r="BB168" s="389"/>
      <c r="BC168" s="389"/>
      <c r="BD168" s="389"/>
      <c r="BE168" s="389"/>
      <c r="BF168" s="389"/>
      <c r="BG168" s="389"/>
      <c r="BH168" s="389"/>
      <c r="BI168" s="389"/>
      <c r="BJ168" s="389"/>
      <c r="BK168" s="389"/>
      <c r="BL168" s="389"/>
      <c r="BM168" s="389"/>
      <c r="BN168" s="389"/>
      <c r="BO168" s="389"/>
      <c r="BP168" s="389"/>
      <c r="BQ168" s="389"/>
    </row>
    <row r="169" spans="1:69" ht="31" x14ac:dyDescent="0.35">
      <c r="A169" s="60" t="s">
        <v>1350</v>
      </c>
      <c r="B169" s="243" t="s">
        <v>1351</v>
      </c>
      <c r="C169" s="243" t="s">
        <v>1352</v>
      </c>
      <c r="D169" s="195" t="s">
        <v>1353</v>
      </c>
      <c r="E169" s="196" t="s">
        <v>1354</v>
      </c>
      <c r="F169" s="196" t="s">
        <v>1355</v>
      </c>
      <c r="G169" s="196" t="s">
        <v>1356</v>
      </c>
      <c r="H169" s="197" t="s">
        <v>1395</v>
      </c>
      <c r="I169" s="198" t="s">
        <v>1316</v>
      </c>
      <c r="J169" s="199" t="s">
        <v>1317</v>
      </c>
      <c r="K169" s="418" t="s">
        <v>1318</v>
      </c>
      <c r="L169" s="195" t="s">
        <v>1353</v>
      </c>
      <c r="M169" s="196" t="s">
        <v>1354</v>
      </c>
      <c r="N169" s="196" t="s">
        <v>1355</v>
      </c>
      <c r="O169" s="196" t="s">
        <v>1356</v>
      </c>
      <c r="P169" s="197" t="s">
        <v>1395</v>
      </c>
      <c r="Q169" s="198" t="s">
        <v>1316</v>
      </c>
      <c r="R169" s="199" t="s">
        <v>1317</v>
      </c>
      <c r="S169" s="418" t="s">
        <v>1318</v>
      </c>
      <c r="T169" s="195" t="s">
        <v>1353</v>
      </c>
      <c r="U169" s="196" t="s">
        <v>1354</v>
      </c>
      <c r="V169" s="196" t="s">
        <v>1355</v>
      </c>
      <c r="W169" s="196" t="s">
        <v>1356</v>
      </c>
      <c r="X169" s="197" t="s">
        <v>1395</v>
      </c>
      <c r="Y169" s="198" t="s">
        <v>1316</v>
      </c>
      <c r="Z169" s="199" t="s">
        <v>1317</v>
      </c>
      <c r="AA169" s="418" t="s">
        <v>1318</v>
      </c>
      <c r="AB169" s="195" t="s">
        <v>1353</v>
      </c>
      <c r="AC169" s="196" t="s">
        <v>1354</v>
      </c>
      <c r="AD169" s="196" t="s">
        <v>1355</v>
      </c>
      <c r="AE169" s="196" t="s">
        <v>1356</v>
      </c>
      <c r="AF169" s="197" t="s">
        <v>1395</v>
      </c>
      <c r="AG169" s="198" t="s">
        <v>1316</v>
      </c>
      <c r="AH169" s="422" t="s">
        <v>1317</v>
      </c>
      <c r="AI169" s="195" t="s">
        <v>1353</v>
      </c>
      <c r="AJ169" s="196" t="s">
        <v>1354</v>
      </c>
      <c r="AK169" s="196" t="s">
        <v>1355</v>
      </c>
      <c r="AL169" s="196" t="s">
        <v>1356</v>
      </c>
      <c r="AM169" s="197" t="s">
        <v>1395</v>
      </c>
      <c r="AN169" s="198" t="s">
        <v>1316</v>
      </c>
      <c r="AO169" s="422" t="s">
        <v>1317</v>
      </c>
      <c r="AP169" s="423" t="s">
        <v>1316</v>
      </c>
      <c r="AQ169" s="422" t="s">
        <v>1317</v>
      </c>
      <c r="AR169" s="423" t="s">
        <v>1316</v>
      </c>
      <c r="AS169" s="422" t="s">
        <v>1317</v>
      </c>
      <c r="AT169" s="423" t="s">
        <v>1316</v>
      </c>
      <c r="AU169" s="424" t="s">
        <v>1317</v>
      </c>
      <c r="AV169" s="389"/>
      <c r="AW169" s="389"/>
      <c r="AX169" s="389"/>
      <c r="AY169" s="389"/>
      <c r="AZ169" s="389"/>
      <c r="BA169" s="389"/>
      <c r="BB169" s="389"/>
      <c r="BC169" s="389"/>
      <c r="BD169" s="389"/>
      <c r="BE169" s="389"/>
      <c r="BF169" s="389"/>
      <c r="BG169" s="389"/>
      <c r="BH169" s="389"/>
      <c r="BI169" s="389"/>
      <c r="BJ169" s="389"/>
      <c r="BK169" s="389"/>
      <c r="BL169" s="389"/>
      <c r="BM169" s="389"/>
      <c r="BN169" s="389"/>
      <c r="BO169" s="389"/>
      <c r="BP169" s="389"/>
      <c r="BQ169" s="389"/>
    </row>
    <row r="170" spans="1:69" ht="17" x14ac:dyDescent="0.35">
      <c r="A170" s="3744" t="s">
        <v>1544</v>
      </c>
      <c r="B170" s="3745"/>
      <c r="C170" s="3745"/>
      <c r="D170" s="474"/>
      <c r="E170" s="475"/>
      <c r="F170" s="475"/>
      <c r="G170" s="475"/>
      <c r="H170" s="476"/>
      <c r="I170" s="483"/>
      <c r="J170" s="476"/>
      <c r="K170" s="446"/>
      <c r="L170" s="474"/>
      <c r="M170" s="475"/>
      <c r="N170" s="475"/>
      <c r="O170" s="475"/>
      <c r="P170" s="476"/>
      <c r="Q170" s="483"/>
      <c r="R170" s="476"/>
      <c r="S170" s="446"/>
      <c r="T170" s="474"/>
      <c r="U170" s="475"/>
      <c r="V170" s="475"/>
      <c r="W170" s="475"/>
      <c r="X170" s="476"/>
      <c r="Y170" s="483"/>
      <c r="Z170" s="476"/>
      <c r="AA170" s="446"/>
      <c r="AB170" s="406"/>
      <c r="AC170" s="407"/>
      <c r="AD170" s="407"/>
      <c r="AE170" s="407"/>
      <c r="AF170" s="408"/>
      <c r="AG170" s="409"/>
      <c r="AH170" s="444"/>
      <c r="AI170" s="406"/>
      <c r="AJ170" s="407"/>
      <c r="AK170" s="407"/>
      <c r="AL170" s="407"/>
      <c r="AM170" s="408"/>
      <c r="AN170" s="409"/>
      <c r="AO170" s="444"/>
      <c r="AP170" s="451"/>
      <c r="AQ170" s="444"/>
      <c r="AR170" s="451"/>
      <c r="AS170" s="444"/>
      <c r="AT170" s="451"/>
      <c r="AU170" s="491"/>
      <c r="AV170" s="389"/>
      <c r="AW170" s="389"/>
      <c r="AX170" s="389"/>
      <c r="AY170" s="389"/>
      <c r="AZ170" s="389"/>
      <c r="BA170" s="389"/>
      <c r="BB170" s="389"/>
      <c r="BC170" s="389"/>
      <c r="BD170" s="389"/>
      <c r="BE170" s="389"/>
      <c r="BF170" s="389"/>
      <c r="BG170" s="389"/>
      <c r="BH170" s="389"/>
      <c r="BI170" s="389"/>
      <c r="BJ170" s="389"/>
      <c r="BK170" s="389"/>
      <c r="BL170" s="389"/>
      <c r="BM170" s="389"/>
      <c r="BN170" s="389"/>
      <c r="BO170" s="389"/>
      <c r="BP170" s="389"/>
      <c r="BQ170" s="389"/>
    </row>
    <row r="171" spans="1:69" ht="24" customHeight="1" x14ac:dyDescent="0.35">
      <c r="A171" s="3741" t="s">
        <v>1545</v>
      </c>
      <c r="B171" s="3742"/>
      <c r="C171" s="3742"/>
      <c r="D171" s="477"/>
      <c r="E171" s="478"/>
      <c r="F171" s="478"/>
      <c r="G171" s="478"/>
      <c r="H171" s="479"/>
      <c r="I171" s="484"/>
      <c r="J171" s="479"/>
      <c r="K171" s="447"/>
      <c r="L171" s="477"/>
      <c r="M171" s="478"/>
      <c r="N171" s="478"/>
      <c r="O171" s="478"/>
      <c r="P171" s="479"/>
      <c r="Q171" s="484"/>
      <c r="R171" s="479"/>
      <c r="S171" s="447"/>
      <c r="T171" s="477"/>
      <c r="U171" s="478"/>
      <c r="V171" s="478"/>
      <c r="W171" s="478"/>
      <c r="X171" s="479"/>
      <c r="Y171" s="484"/>
      <c r="Z171" s="479"/>
      <c r="AA171" s="447"/>
      <c r="AB171" s="111"/>
      <c r="AC171" s="112"/>
      <c r="AD171" s="112"/>
      <c r="AE171" s="112"/>
      <c r="AF171" s="113"/>
      <c r="AG171" s="152"/>
      <c r="AH171" s="285"/>
      <c r="AI171" s="111"/>
      <c r="AJ171" s="112"/>
      <c r="AK171" s="112"/>
      <c r="AL171" s="112"/>
      <c r="AM171" s="113"/>
      <c r="AN171" s="152"/>
      <c r="AO171" s="285"/>
      <c r="AP171" s="452"/>
      <c r="AQ171" s="285"/>
      <c r="AR171" s="452"/>
      <c r="AS171" s="285"/>
      <c r="AT171" s="452"/>
      <c r="AU171" s="492"/>
      <c r="AV171" s="389"/>
      <c r="AW171" s="389"/>
      <c r="AX171" s="389"/>
      <c r="AY171" s="389"/>
      <c r="AZ171" s="389"/>
      <c r="BA171" s="389"/>
      <c r="BB171" s="389"/>
      <c r="BC171" s="389"/>
      <c r="BD171" s="389"/>
      <c r="BE171" s="389"/>
      <c r="BF171" s="389"/>
      <c r="BG171" s="389"/>
      <c r="BH171" s="389"/>
      <c r="BI171" s="389"/>
      <c r="BJ171" s="389"/>
      <c r="BK171" s="389"/>
      <c r="BL171" s="389"/>
      <c r="BM171" s="389"/>
      <c r="BN171" s="389"/>
      <c r="BO171" s="389"/>
    </row>
    <row r="172" spans="1:69" ht="31" customHeight="1" x14ac:dyDescent="0.35">
      <c r="A172" s="3747" t="s">
        <v>1546</v>
      </c>
      <c r="B172" s="5" t="s">
        <v>1547</v>
      </c>
      <c r="C172" s="5" t="s">
        <v>1548</v>
      </c>
      <c r="D172" s="1263">
        <v>133</v>
      </c>
      <c r="E172" s="1264">
        <v>214</v>
      </c>
      <c r="F172" s="1264">
        <v>556</v>
      </c>
      <c r="G172" s="1264">
        <v>122</v>
      </c>
      <c r="H172" s="1220">
        <v>116</v>
      </c>
      <c r="I172" s="1266">
        <v>1141</v>
      </c>
      <c r="J172" s="1220">
        <v>180</v>
      </c>
      <c r="K172" s="255">
        <v>1321</v>
      </c>
      <c r="L172" s="1263">
        <v>213</v>
      </c>
      <c r="M172" s="1264">
        <v>439</v>
      </c>
      <c r="N172" s="1264">
        <v>290</v>
      </c>
      <c r="O172" s="1264">
        <v>125</v>
      </c>
      <c r="P172" s="1220">
        <v>145</v>
      </c>
      <c r="Q172" s="774">
        <v>1212</v>
      </c>
      <c r="R172" s="1220">
        <v>208</v>
      </c>
      <c r="S172" s="255">
        <v>1420</v>
      </c>
      <c r="T172" s="1263">
        <v>133</v>
      </c>
      <c r="U172" s="1264">
        <v>203</v>
      </c>
      <c r="V172" s="1264">
        <v>264</v>
      </c>
      <c r="W172" s="1264">
        <v>170</v>
      </c>
      <c r="X172" s="1220">
        <v>88</v>
      </c>
      <c r="Y172" s="774">
        <v>858</v>
      </c>
      <c r="Z172" s="760">
        <v>244</v>
      </c>
      <c r="AA172" s="255">
        <v>1102</v>
      </c>
      <c r="AB172" s="114">
        <v>68</v>
      </c>
      <c r="AC172" s="115">
        <v>214</v>
      </c>
      <c r="AD172" s="115">
        <v>314</v>
      </c>
      <c r="AE172" s="115">
        <v>148</v>
      </c>
      <c r="AF172" s="116">
        <v>102</v>
      </c>
      <c r="AG172" s="153">
        <v>846</v>
      </c>
      <c r="AH172" s="286">
        <v>365</v>
      </c>
      <c r="AI172" s="114">
        <v>97</v>
      </c>
      <c r="AJ172" s="115">
        <v>138</v>
      </c>
      <c r="AK172" s="115">
        <v>374</v>
      </c>
      <c r="AL172" s="115">
        <v>167</v>
      </c>
      <c r="AM172" s="116">
        <v>129</v>
      </c>
      <c r="AN172" s="153">
        <v>905</v>
      </c>
      <c r="AO172" s="486"/>
      <c r="AP172" s="490">
        <v>718</v>
      </c>
      <c r="AQ172" s="486"/>
      <c r="AR172" s="490">
        <v>647</v>
      </c>
      <c r="AS172" s="486"/>
      <c r="AT172" s="490">
        <v>663</v>
      </c>
      <c r="AU172" s="493"/>
      <c r="AV172" s="389"/>
      <c r="AW172" s="389"/>
      <c r="AX172" s="389"/>
      <c r="AY172" s="389"/>
      <c r="AZ172" s="389"/>
      <c r="BA172" s="389"/>
      <c r="BB172" s="389"/>
      <c r="BC172" s="389"/>
      <c r="BD172" s="389"/>
      <c r="BE172" s="389"/>
      <c r="BF172" s="389"/>
      <c r="BG172" s="389"/>
      <c r="BH172" s="389"/>
      <c r="BI172" s="389"/>
      <c r="BJ172" s="389"/>
      <c r="BK172" s="389"/>
      <c r="BL172" s="389"/>
      <c r="BM172" s="389"/>
      <c r="BN172" s="389"/>
      <c r="BO172" s="389"/>
    </row>
    <row r="173" spans="1:69" ht="17.5" x14ac:dyDescent="0.35">
      <c r="A173" s="3747"/>
      <c r="B173" s="5" t="s">
        <v>1549</v>
      </c>
      <c r="C173" s="36" t="s">
        <v>1550</v>
      </c>
      <c r="D173" s="304"/>
      <c r="E173" s="305"/>
      <c r="F173" s="305"/>
      <c r="G173" s="305"/>
      <c r="H173" s="306"/>
      <c r="I173" s="298"/>
      <c r="J173" s="348">
        <v>647</v>
      </c>
      <c r="K173" s="1000"/>
      <c r="L173" s="304"/>
      <c r="M173" s="305"/>
      <c r="N173" s="305"/>
      <c r="O173" s="305"/>
      <c r="P173" s="306"/>
      <c r="Q173" s="298"/>
      <c r="R173" s="348">
        <v>216.1308173076923</v>
      </c>
      <c r="S173" s="1000"/>
      <c r="T173" s="304"/>
      <c r="U173" s="305"/>
      <c r="V173" s="305"/>
      <c r="W173" s="305"/>
      <c r="X173" s="306"/>
      <c r="Y173" s="252">
        <v>1993.8171439614634</v>
      </c>
      <c r="Z173" s="353">
        <v>178.30823770491804</v>
      </c>
      <c r="AA173" s="1000"/>
      <c r="AB173" s="2533">
        <v>2052</v>
      </c>
      <c r="AC173" s="337"/>
      <c r="AD173" s="337"/>
      <c r="AE173" s="337"/>
      <c r="AF173" s="338"/>
      <c r="AG173" s="252">
        <v>2052</v>
      </c>
      <c r="AH173" s="286">
        <v>307.23137045199201</v>
      </c>
      <c r="AI173" s="538"/>
      <c r="AJ173" s="337"/>
      <c r="AK173" s="337"/>
      <c r="AL173" s="337"/>
      <c r="AM173" s="338"/>
      <c r="AN173" s="252">
        <v>1900</v>
      </c>
      <c r="AO173" s="487"/>
      <c r="AP173" s="490">
        <v>3616</v>
      </c>
      <c r="AQ173" s="486"/>
      <c r="AR173" s="490">
        <v>3478</v>
      </c>
      <c r="AS173" s="486"/>
      <c r="AT173" s="490">
        <v>1223.8800000000001</v>
      </c>
      <c r="AU173" s="493"/>
    </row>
    <row r="174" spans="1:69" x14ac:dyDescent="0.35">
      <c r="A174" s="3757" t="s">
        <v>1551</v>
      </c>
      <c r="B174" s="3758"/>
      <c r="C174" s="3758"/>
      <c r="D174" s="766"/>
      <c r="E174" s="767"/>
      <c r="F174" s="767"/>
      <c r="G174" s="767"/>
      <c r="H174" s="770"/>
      <c r="I174" s="769"/>
      <c r="J174" s="770"/>
      <c r="K174" s="862"/>
      <c r="L174" s="766"/>
      <c r="M174" s="767"/>
      <c r="N174" s="767"/>
      <c r="O174" s="767"/>
      <c r="P174" s="770"/>
      <c r="Q174" s="769"/>
      <c r="R174" s="770"/>
      <c r="S174" s="862"/>
      <c r="T174" s="766"/>
      <c r="U174" s="767"/>
      <c r="V174" s="767"/>
      <c r="W174" s="767"/>
      <c r="X174" s="770"/>
      <c r="Y174" s="769"/>
      <c r="Z174" s="770"/>
      <c r="AA174" s="862"/>
      <c r="AB174" s="863"/>
      <c r="AC174" s="864"/>
      <c r="AD174" s="864"/>
      <c r="AE174" s="864"/>
      <c r="AF174" s="865"/>
      <c r="AG174" s="866"/>
      <c r="AH174" s="867"/>
      <c r="AI174" s="863"/>
      <c r="AJ174" s="864"/>
      <c r="AK174" s="864"/>
      <c r="AL174" s="864"/>
      <c r="AM174" s="865"/>
      <c r="AN174" s="866"/>
      <c r="AO174" s="868"/>
      <c r="AP174" s="869"/>
      <c r="AQ174" s="868"/>
      <c r="AR174" s="869"/>
      <c r="AS174" s="868"/>
      <c r="AT174" s="869"/>
      <c r="AU174" s="870"/>
      <c r="AV174" s="389"/>
      <c r="AW174" s="389"/>
      <c r="AX174" s="389"/>
      <c r="AY174" s="389"/>
      <c r="AZ174" s="389"/>
      <c r="BA174" s="389"/>
      <c r="BB174" s="389"/>
      <c r="BC174" s="389"/>
      <c r="BD174" s="389"/>
      <c r="BE174" s="389"/>
      <c r="BF174" s="389"/>
      <c r="BG174" s="389"/>
      <c r="BH174" s="389"/>
      <c r="BI174" s="389"/>
      <c r="BJ174" s="389"/>
      <c r="BK174" s="389"/>
      <c r="BL174" s="389"/>
      <c r="BM174" s="389"/>
      <c r="BN174" s="389"/>
      <c r="BO174" s="389"/>
    </row>
    <row r="175" spans="1:69" ht="20.149999999999999" customHeight="1" x14ac:dyDescent="0.35">
      <c r="A175" s="3811" t="s">
        <v>1546</v>
      </c>
      <c r="B175" s="5" t="s">
        <v>1418</v>
      </c>
      <c r="C175" s="5" t="s">
        <v>1552</v>
      </c>
      <c r="D175" s="1189">
        <v>59</v>
      </c>
      <c r="E175" s="511">
        <v>141</v>
      </c>
      <c r="F175" s="511">
        <v>296</v>
      </c>
      <c r="G175" s="511">
        <v>66</v>
      </c>
      <c r="H175" s="1190">
        <v>67</v>
      </c>
      <c r="I175" s="513">
        <v>629</v>
      </c>
      <c r="J175" s="1190">
        <v>79</v>
      </c>
      <c r="K175" s="93">
        <v>708</v>
      </c>
      <c r="L175" s="1189">
        <v>72</v>
      </c>
      <c r="M175" s="511">
        <v>184</v>
      </c>
      <c r="N175" s="511">
        <v>189</v>
      </c>
      <c r="O175" s="511">
        <v>79</v>
      </c>
      <c r="P175" s="1190">
        <v>69</v>
      </c>
      <c r="Q175" s="601">
        <v>593</v>
      </c>
      <c r="R175" s="1190">
        <v>75</v>
      </c>
      <c r="S175" s="93">
        <v>668</v>
      </c>
      <c r="T175" s="1189">
        <v>62</v>
      </c>
      <c r="U175" s="511">
        <v>118</v>
      </c>
      <c r="V175" s="511">
        <v>161</v>
      </c>
      <c r="W175" s="511">
        <v>70</v>
      </c>
      <c r="X175" s="1190">
        <v>37</v>
      </c>
      <c r="Y175" s="601">
        <v>448</v>
      </c>
      <c r="Z175" s="602">
        <v>120</v>
      </c>
      <c r="AA175" s="93">
        <v>568</v>
      </c>
      <c r="AB175" s="304"/>
      <c r="AC175" s="305"/>
      <c r="AD175" s="305"/>
      <c r="AE175" s="305"/>
      <c r="AF175" s="306"/>
      <c r="AG175" s="298"/>
      <c r="AH175" s="486"/>
      <c r="AI175" s="304"/>
      <c r="AJ175" s="305"/>
      <c r="AK175" s="305"/>
      <c r="AL175" s="305"/>
      <c r="AM175" s="306"/>
      <c r="AN175" s="298"/>
      <c r="AO175" s="486"/>
      <c r="AP175" s="1039"/>
      <c r="AQ175" s="486"/>
      <c r="AR175" s="1039"/>
      <c r="AS175" s="486"/>
      <c r="AT175" s="1039"/>
      <c r="AU175" s="493"/>
      <c r="AV175" s="389"/>
      <c r="AW175" s="389"/>
      <c r="AX175" s="389"/>
      <c r="AY175" s="389"/>
      <c r="AZ175" s="389"/>
      <c r="BA175" s="389"/>
      <c r="BB175" s="389"/>
      <c r="BC175" s="389"/>
      <c r="BD175" s="389"/>
      <c r="BE175" s="389"/>
      <c r="BF175" s="389"/>
      <c r="BG175" s="389"/>
      <c r="BH175" s="389"/>
      <c r="BI175" s="389"/>
      <c r="BJ175" s="389"/>
      <c r="BK175" s="389"/>
      <c r="BL175" s="389"/>
      <c r="BM175" s="389"/>
      <c r="BN175" s="389"/>
      <c r="BO175" s="389"/>
    </row>
    <row r="176" spans="1:69" x14ac:dyDescent="0.35">
      <c r="A176" s="3811"/>
      <c r="B176" s="55" t="s">
        <v>1553</v>
      </c>
      <c r="C176" s="55" t="s">
        <v>1426</v>
      </c>
      <c r="D176" s="1191">
        <v>0.44360902255639095</v>
      </c>
      <c r="E176" s="1192">
        <v>0.65887850467289721</v>
      </c>
      <c r="F176" s="1192">
        <v>0.53237410071942448</v>
      </c>
      <c r="G176" s="1192">
        <v>0.54098360655737709</v>
      </c>
      <c r="H176" s="1193">
        <v>0.57758620689655171</v>
      </c>
      <c r="I176" s="987">
        <v>0.55127081507449605</v>
      </c>
      <c r="J176" s="1193">
        <v>0.44</v>
      </c>
      <c r="K176" s="1022">
        <v>0.53595760787282365</v>
      </c>
      <c r="L176" s="1191">
        <v>0.3380281690140845</v>
      </c>
      <c r="M176" s="1192">
        <v>0.4191343963553531</v>
      </c>
      <c r="N176" s="1192">
        <v>0.65172413793103445</v>
      </c>
      <c r="O176" s="1192">
        <v>0.63200000000000001</v>
      </c>
      <c r="P176" s="1193">
        <v>0.47586206896551725</v>
      </c>
      <c r="Q176" s="1002">
        <v>0.48927392739273928</v>
      </c>
      <c r="R176" s="1193">
        <v>0.36057692307692307</v>
      </c>
      <c r="S176" s="1022">
        <v>0.47042253521126759</v>
      </c>
      <c r="T176" s="1191">
        <v>0.46616541353383456</v>
      </c>
      <c r="U176" s="1192">
        <v>0.58128078817733986</v>
      </c>
      <c r="V176" s="1192">
        <v>0.60984848484848486</v>
      </c>
      <c r="W176" s="1192">
        <v>0.41176470588235292</v>
      </c>
      <c r="X176" s="1193">
        <v>0.42045454545454547</v>
      </c>
      <c r="Y176" s="1002">
        <v>0.52214452214452212</v>
      </c>
      <c r="Z176" s="985">
        <v>0.49180327868852458</v>
      </c>
      <c r="AA176" s="1022">
        <v>0.51542649727767698</v>
      </c>
      <c r="AB176" s="947"/>
      <c r="AC176" s="948"/>
      <c r="AD176" s="948"/>
      <c r="AE176" s="948"/>
      <c r="AF176" s="949"/>
      <c r="AG176" s="1009"/>
      <c r="AH176" s="998"/>
      <c r="AI176" s="947"/>
      <c r="AJ176" s="948"/>
      <c r="AK176" s="948"/>
      <c r="AL176" s="948"/>
      <c r="AM176" s="949"/>
      <c r="AN176" s="1009"/>
      <c r="AO176" s="998"/>
      <c r="AP176" s="1040"/>
      <c r="AQ176" s="998"/>
      <c r="AR176" s="1040"/>
      <c r="AS176" s="998"/>
      <c r="AT176" s="1040"/>
      <c r="AU176" s="999"/>
      <c r="AV176" s="389"/>
      <c r="AW176" s="389"/>
      <c r="AX176" s="389"/>
      <c r="AY176" s="389"/>
      <c r="AZ176" s="389"/>
      <c r="BA176" s="389"/>
      <c r="BB176" s="389"/>
      <c r="BC176" s="389"/>
      <c r="BD176" s="389"/>
      <c r="BE176" s="389"/>
      <c r="BF176" s="389"/>
      <c r="BG176" s="389"/>
      <c r="BH176" s="389"/>
      <c r="BI176" s="389"/>
      <c r="BJ176" s="389"/>
      <c r="BK176" s="389"/>
      <c r="BL176" s="389"/>
      <c r="BM176" s="389"/>
      <c r="BN176" s="389"/>
      <c r="BO176" s="389"/>
    </row>
    <row r="177" spans="1:67" x14ac:dyDescent="0.35">
      <c r="A177" s="3811"/>
      <c r="B177" s="5" t="s">
        <v>1421</v>
      </c>
      <c r="C177" s="5" t="s">
        <v>1554</v>
      </c>
      <c r="D177" s="1189">
        <v>74</v>
      </c>
      <c r="E177" s="511">
        <v>73</v>
      </c>
      <c r="F177" s="511">
        <v>260</v>
      </c>
      <c r="G177" s="511">
        <v>56</v>
      </c>
      <c r="H177" s="1190">
        <v>49</v>
      </c>
      <c r="I177" s="513">
        <v>512</v>
      </c>
      <c r="J177" s="1190">
        <v>99</v>
      </c>
      <c r="K177" s="93">
        <v>611</v>
      </c>
      <c r="L177" s="1189">
        <v>141</v>
      </c>
      <c r="M177" s="511">
        <v>255</v>
      </c>
      <c r="N177" s="511">
        <v>101</v>
      </c>
      <c r="O177" s="511">
        <v>46</v>
      </c>
      <c r="P177" s="1190">
        <v>76</v>
      </c>
      <c r="Q177" s="601">
        <v>619</v>
      </c>
      <c r="R177" s="1190">
        <v>133</v>
      </c>
      <c r="S177" s="93">
        <v>752</v>
      </c>
      <c r="T177" s="1189">
        <v>71</v>
      </c>
      <c r="U177" s="511">
        <v>85</v>
      </c>
      <c r="V177" s="511">
        <v>103</v>
      </c>
      <c r="W177" s="511">
        <v>100</v>
      </c>
      <c r="X177" s="1190">
        <v>51</v>
      </c>
      <c r="Y177" s="601">
        <v>410</v>
      </c>
      <c r="Z177" s="602">
        <v>124</v>
      </c>
      <c r="AA177" s="93">
        <v>534</v>
      </c>
      <c r="AB177" s="304"/>
      <c r="AC177" s="305"/>
      <c r="AD177" s="305"/>
      <c r="AE177" s="305"/>
      <c r="AF177" s="306"/>
      <c r="AG177" s="298"/>
      <c r="AH177" s="486"/>
      <c r="AI177" s="304"/>
      <c r="AJ177" s="305"/>
      <c r="AK177" s="305"/>
      <c r="AL177" s="305"/>
      <c r="AM177" s="306"/>
      <c r="AN177" s="298"/>
      <c r="AO177" s="486"/>
      <c r="AP177" s="1039"/>
      <c r="AQ177" s="486"/>
      <c r="AR177" s="1039"/>
      <c r="AS177" s="486"/>
      <c r="AT177" s="1039"/>
      <c r="AU177" s="493"/>
      <c r="AV177" s="389"/>
      <c r="AW177" s="389"/>
      <c r="AX177" s="389"/>
      <c r="AY177" s="389"/>
      <c r="AZ177" s="389"/>
      <c r="BA177" s="389"/>
      <c r="BB177" s="389"/>
      <c r="BC177" s="389"/>
      <c r="BD177" s="389"/>
      <c r="BE177" s="389"/>
      <c r="BF177" s="389"/>
      <c r="BG177" s="389"/>
      <c r="BH177" s="389"/>
      <c r="BI177" s="389"/>
      <c r="BJ177" s="389"/>
      <c r="BK177" s="389"/>
      <c r="BL177" s="389"/>
      <c r="BM177" s="389"/>
      <c r="BN177" s="389"/>
      <c r="BO177" s="389"/>
    </row>
    <row r="178" spans="1:67" x14ac:dyDescent="0.35">
      <c r="A178" s="3811"/>
      <c r="B178" s="5" t="s">
        <v>1555</v>
      </c>
      <c r="C178" s="5" t="s">
        <v>1427</v>
      </c>
      <c r="D178" s="321">
        <v>0.55639097744360899</v>
      </c>
      <c r="E178" s="322">
        <v>0.34112149532710279</v>
      </c>
      <c r="F178" s="322">
        <v>0.46762589928057552</v>
      </c>
      <c r="G178" s="322">
        <v>0.45901639344262296</v>
      </c>
      <c r="H178" s="261">
        <v>0.42241379310344829</v>
      </c>
      <c r="I178" s="276">
        <v>0.44872918492550395</v>
      </c>
      <c r="J178" s="261">
        <v>0.56000000000000005</v>
      </c>
      <c r="K178" s="211">
        <v>0.46252838758516274</v>
      </c>
      <c r="L178" s="321">
        <v>0.6619718309859155</v>
      </c>
      <c r="M178" s="322">
        <v>0.5808656036446469</v>
      </c>
      <c r="N178" s="322">
        <v>0.34827586206896555</v>
      </c>
      <c r="O178" s="322">
        <v>0.36799999999999999</v>
      </c>
      <c r="P178" s="261">
        <v>0.5241379310344827</v>
      </c>
      <c r="Q178" s="212">
        <v>0.51072607260726066</v>
      </c>
      <c r="R178" s="261">
        <v>0.63942307692307687</v>
      </c>
      <c r="S178" s="211">
        <v>0.52957746478873235</v>
      </c>
      <c r="T178" s="321">
        <v>0.53383458646616544</v>
      </c>
      <c r="U178" s="322">
        <v>0.41871921182266014</v>
      </c>
      <c r="V178" s="322">
        <v>0.39015151515151514</v>
      </c>
      <c r="W178" s="322">
        <v>0.58823529411764708</v>
      </c>
      <c r="X178" s="261">
        <v>0.57954545454545459</v>
      </c>
      <c r="Y178" s="212">
        <v>0.47785547785547788</v>
      </c>
      <c r="Z178" s="205">
        <v>0.50819672131147542</v>
      </c>
      <c r="AA178" s="211">
        <v>0.48457350272232302</v>
      </c>
      <c r="AB178" s="304"/>
      <c r="AC178" s="305"/>
      <c r="AD178" s="305"/>
      <c r="AE178" s="305"/>
      <c r="AF178" s="306"/>
      <c r="AG178" s="298"/>
      <c r="AH178" s="486"/>
      <c r="AI178" s="304"/>
      <c r="AJ178" s="305"/>
      <c r="AK178" s="305"/>
      <c r="AL178" s="305"/>
      <c r="AM178" s="306"/>
      <c r="AN178" s="298"/>
      <c r="AO178" s="486"/>
      <c r="AP178" s="1039"/>
      <c r="AQ178" s="486"/>
      <c r="AR178" s="1039"/>
      <c r="AS178" s="486"/>
      <c r="AT178" s="1039"/>
      <c r="AU178" s="493"/>
      <c r="AV178" s="389"/>
      <c r="AW178" s="389"/>
      <c r="AX178" s="389"/>
      <c r="AY178" s="389"/>
      <c r="AZ178" s="389"/>
      <c r="BA178" s="389"/>
      <c r="BB178" s="389"/>
      <c r="BC178" s="389"/>
      <c r="BD178" s="389"/>
      <c r="BE178" s="389"/>
      <c r="BF178" s="389"/>
      <c r="BG178" s="389"/>
      <c r="BH178" s="389"/>
      <c r="BI178" s="389"/>
      <c r="BJ178" s="389"/>
      <c r="BK178" s="389"/>
      <c r="BL178" s="389"/>
      <c r="BM178" s="389"/>
      <c r="BN178" s="389"/>
      <c r="BO178" s="389"/>
    </row>
    <row r="179" spans="1:67" x14ac:dyDescent="0.35">
      <c r="A179" s="3757" t="s">
        <v>1556</v>
      </c>
      <c r="B179" s="3758"/>
      <c r="C179" s="3758"/>
      <c r="D179" s="766"/>
      <c r="E179" s="767"/>
      <c r="F179" s="767"/>
      <c r="G179" s="767"/>
      <c r="H179" s="770"/>
      <c r="I179" s="769"/>
      <c r="J179" s="770"/>
      <c r="K179" s="862"/>
      <c r="L179" s="766"/>
      <c r="M179" s="767"/>
      <c r="N179" s="767"/>
      <c r="O179" s="767"/>
      <c r="P179" s="770"/>
      <c r="Q179" s="769"/>
      <c r="R179" s="770"/>
      <c r="S179" s="862"/>
      <c r="T179" s="766"/>
      <c r="U179" s="767"/>
      <c r="V179" s="767"/>
      <c r="W179" s="767"/>
      <c r="X179" s="770"/>
      <c r="Y179" s="769"/>
      <c r="Z179" s="770"/>
      <c r="AA179" s="862"/>
      <c r="AB179" s="863"/>
      <c r="AC179" s="864"/>
      <c r="AD179" s="864"/>
      <c r="AE179" s="864"/>
      <c r="AF179" s="865"/>
      <c r="AG179" s="866"/>
      <c r="AH179" s="867"/>
      <c r="AI179" s="863"/>
      <c r="AJ179" s="864"/>
      <c r="AK179" s="864"/>
      <c r="AL179" s="864"/>
      <c r="AM179" s="865"/>
      <c r="AN179" s="866"/>
      <c r="AO179" s="868"/>
      <c r="AP179" s="869"/>
      <c r="AQ179" s="868"/>
      <c r="AR179" s="869"/>
      <c r="AS179" s="868"/>
      <c r="AT179" s="869"/>
      <c r="AU179" s="870"/>
      <c r="AV179" s="389"/>
      <c r="AW179" s="389"/>
      <c r="AX179" s="389"/>
      <c r="AY179" s="389"/>
      <c r="AZ179" s="389"/>
      <c r="BA179" s="389"/>
      <c r="BB179" s="389"/>
      <c r="BC179" s="389"/>
      <c r="BD179" s="389"/>
      <c r="BE179" s="389"/>
      <c r="BF179" s="389"/>
      <c r="BG179" s="389"/>
      <c r="BH179" s="389"/>
      <c r="BI179" s="389"/>
      <c r="BJ179" s="389"/>
      <c r="BK179" s="389"/>
      <c r="BL179" s="389"/>
      <c r="BM179" s="389"/>
      <c r="BN179" s="389"/>
      <c r="BO179" s="389"/>
    </row>
    <row r="180" spans="1:67" ht="20.149999999999999" customHeight="1" x14ac:dyDescent="0.35">
      <c r="A180" s="3811" t="s">
        <v>1557</v>
      </c>
      <c r="B180" s="5" t="s">
        <v>1558</v>
      </c>
      <c r="C180" s="36" t="s">
        <v>1548</v>
      </c>
      <c r="D180" s="1194">
        <v>17</v>
      </c>
      <c r="E180" s="1195">
        <v>89</v>
      </c>
      <c r="F180" s="1195">
        <v>119</v>
      </c>
      <c r="G180" s="1195">
        <v>48</v>
      </c>
      <c r="H180" s="1196">
        <v>42</v>
      </c>
      <c r="I180" s="2955">
        <v>315</v>
      </c>
      <c r="J180" s="1190">
        <v>93</v>
      </c>
      <c r="K180" s="897">
        <v>408</v>
      </c>
      <c r="L180" s="1194">
        <v>11</v>
      </c>
      <c r="M180" s="1195">
        <v>118</v>
      </c>
      <c r="N180" s="1195">
        <v>106</v>
      </c>
      <c r="O180" s="1195">
        <v>33</v>
      </c>
      <c r="P180" s="1196">
        <v>58</v>
      </c>
      <c r="Q180" s="189">
        <v>326</v>
      </c>
      <c r="R180" s="1190">
        <v>94</v>
      </c>
      <c r="S180" s="897">
        <v>420</v>
      </c>
      <c r="T180" s="1194">
        <v>19</v>
      </c>
      <c r="U180" s="1195">
        <v>37</v>
      </c>
      <c r="V180" s="1195">
        <v>79</v>
      </c>
      <c r="W180" s="1195">
        <v>50</v>
      </c>
      <c r="X180" s="1196">
        <v>35</v>
      </c>
      <c r="Y180" s="189">
        <v>220</v>
      </c>
      <c r="Z180" s="602">
        <v>112</v>
      </c>
      <c r="AA180" s="897">
        <v>332</v>
      </c>
      <c r="AB180" s="304"/>
      <c r="AC180" s="305"/>
      <c r="AD180" s="305"/>
      <c r="AE180" s="305"/>
      <c r="AF180" s="306"/>
      <c r="AG180" s="298"/>
      <c r="AH180" s="486"/>
      <c r="AI180" s="304"/>
      <c r="AJ180" s="305"/>
      <c r="AK180" s="305"/>
      <c r="AL180" s="305"/>
      <c r="AM180" s="306"/>
      <c r="AN180" s="298"/>
      <c r="AO180" s="486"/>
      <c r="AP180" s="1039"/>
      <c r="AQ180" s="486"/>
      <c r="AR180" s="1039"/>
      <c r="AS180" s="486"/>
      <c r="AT180" s="1039"/>
      <c r="AU180" s="493"/>
      <c r="AV180" s="389"/>
      <c r="AW180" s="389"/>
      <c r="AX180" s="389"/>
      <c r="AY180" s="389"/>
      <c r="AZ180" s="389"/>
      <c r="BA180" s="389"/>
      <c r="BB180" s="389"/>
      <c r="BC180" s="389"/>
      <c r="BD180" s="389"/>
      <c r="BE180" s="389"/>
      <c r="BF180" s="389"/>
      <c r="BG180" s="389"/>
      <c r="BH180" s="389"/>
      <c r="BI180" s="389"/>
      <c r="BJ180" s="389"/>
      <c r="BK180" s="389"/>
      <c r="BL180" s="389"/>
      <c r="BM180" s="389"/>
      <c r="BN180" s="389"/>
      <c r="BO180" s="389"/>
    </row>
    <row r="181" spans="1:67" x14ac:dyDescent="0.35">
      <c r="A181" s="3811"/>
      <c r="B181" s="5" t="s">
        <v>1559</v>
      </c>
      <c r="C181" s="36" t="s">
        <v>1560</v>
      </c>
      <c r="D181" s="321">
        <v>0.12781954887218044</v>
      </c>
      <c r="E181" s="322">
        <v>0.41588785046728971</v>
      </c>
      <c r="F181" s="322">
        <v>0.21402877697841727</v>
      </c>
      <c r="G181" s="322">
        <v>0.39344262295081966</v>
      </c>
      <c r="H181" s="261">
        <v>0.36206896551724138</v>
      </c>
      <c r="I181" s="276">
        <v>0.27607361963190186</v>
      </c>
      <c r="J181" s="261">
        <v>0.52247191011235961</v>
      </c>
      <c r="K181" s="211">
        <v>0.30885692657077973</v>
      </c>
      <c r="L181" s="321">
        <v>5.1643192488262914E-2</v>
      </c>
      <c r="M181" s="322">
        <v>0.26879271070615035</v>
      </c>
      <c r="N181" s="322">
        <v>0.36551724137931035</v>
      </c>
      <c r="O181" s="322">
        <v>0.26400000000000001</v>
      </c>
      <c r="P181" s="261">
        <v>0.4</v>
      </c>
      <c r="Q181" s="212">
        <v>0.26897689768976896</v>
      </c>
      <c r="R181" s="261">
        <v>0.45192307692307693</v>
      </c>
      <c r="S181" s="211">
        <v>0.29577464788732394</v>
      </c>
      <c r="T181" s="321">
        <v>0.14285714285714285</v>
      </c>
      <c r="U181" s="322">
        <v>0.18226600985221675</v>
      </c>
      <c r="V181" s="322">
        <v>0.29924242424242425</v>
      </c>
      <c r="W181" s="322">
        <v>0.29411764705882354</v>
      </c>
      <c r="X181" s="261">
        <v>0.39772727272727271</v>
      </c>
      <c r="Y181" s="212">
        <v>0.25641025641025639</v>
      </c>
      <c r="Z181" s="205">
        <v>0.45901639344262296</v>
      </c>
      <c r="AA181" s="211">
        <v>0.30127041742286753</v>
      </c>
      <c r="AB181" s="304"/>
      <c r="AC181" s="305"/>
      <c r="AD181" s="305"/>
      <c r="AE181" s="305"/>
      <c r="AF181" s="306"/>
      <c r="AG181" s="298"/>
      <c r="AH181" s="486"/>
      <c r="AI181" s="304"/>
      <c r="AJ181" s="305"/>
      <c r="AK181" s="305"/>
      <c r="AL181" s="305"/>
      <c r="AM181" s="306"/>
      <c r="AN181" s="298"/>
      <c r="AO181" s="486"/>
      <c r="AP181" s="1039"/>
      <c r="AQ181" s="486"/>
      <c r="AR181" s="1039"/>
      <c r="AS181" s="486"/>
      <c r="AT181" s="1039"/>
      <c r="AU181" s="493"/>
      <c r="AV181" s="389"/>
      <c r="AW181" s="389"/>
      <c r="AX181" s="389"/>
      <c r="AY181" s="389"/>
      <c r="AZ181" s="389"/>
      <c r="BA181" s="389"/>
      <c r="BB181" s="389"/>
      <c r="BC181" s="389"/>
      <c r="BD181" s="389"/>
      <c r="BE181" s="389"/>
      <c r="BF181" s="389"/>
      <c r="BG181" s="389"/>
      <c r="BH181" s="389"/>
      <c r="BI181" s="389"/>
      <c r="BJ181" s="389"/>
      <c r="BK181" s="389"/>
      <c r="BL181" s="389"/>
      <c r="BM181" s="389"/>
      <c r="BN181" s="389"/>
      <c r="BO181" s="389"/>
    </row>
    <row r="182" spans="1:67" x14ac:dyDescent="0.35">
      <c r="A182" s="3811"/>
      <c r="B182" s="5" t="s">
        <v>1561</v>
      </c>
      <c r="C182" s="36" t="s">
        <v>1548</v>
      </c>
      <c r="D182" s="1194">
        <v>90</v>
      </c>
      <c r="E182" s="1195">
        <v>108</v>
      </c>
      <c r="F182" s="1195">
        <v>383</v>
      </c>
      <c r="G182" s="1195">
        <v>64</v>
      </c>
      <c r="H182" s="1196">
        <v>69</v>
      </c>
      <c r="I182" s="2955">
        <v>714</v>
      </c>
      <c r="J182" s="1196">
        <v>78</v>
      </c>
      <c r="K182" s="897">
        <v>792</v>
      </c>
      <c r="L182" s="1194">
        <v>155</v>
      </c>
      <c r="M182" s="1195">
        <v>281</v>
      </c>
      <c r="N182" s="1195">
        <v>168</v>
      </c>
      <c r="O182" s="1195">
        <v>85</v>
      </c>
      <c r="P182" s="1196">
        <v>83</v>
      </c>
      <c r="Q182" s="189">
        <v>772</v>
      </c>
      <c r="R182" s="1196">
        <v>98</v>
      </c>
      <c r="S182" s="897">
        <v>870</v>
      </c>
      <c r="T182" s="1194">
        <v>91</v>
      </c>
      <c r="U182" s="1195">
        <v>154</v>
      </c>
      <c r="V182" s="1195">
        <v>170</v>
      </c>
      <c r="W182" s="1195">
        <v>113</v>
      </c>
      <c r="X182" s="1196">
        <v>46</v>
      </c>
      <c r="Y182" s="189">
        <v>574</v>
      </c>
      <c r="Z182" s="134">
        <v>120</v>
      </c>
      <c r="AA182" s="897">
        <v>694</v>
      </c>
      <c r="AB182" s="304"/>
      <c r="AC182" s="305"/>
      <c r="AD182" s="305"/>
      <c r="AE182" s="305"/>
      <c r="AF182" s="306"/>
      <c r="AG182" s="298"/>
      <c r="AH182" s="486"/>
      <c r="AI182" s="304"/>
      <c r="AJ182" s="305"/>
      <c r="AK182" s="305"/>
      <c r="AL182" s="305"/>
      <c r="AM182" s="306"/>
      <c r="AN182" s="298"/>
      <c r="AO182" s="486"/>
      <c r="AP182" s="1039"/>
      <c r="AQ182" s="486"/>
      <c r="AR182" s="1039"/>
      <c r="AS182" s="486"/>
      <c r="AT182" s="1039"/>
      <c r="AU182" s="493"/>
      <c r="AV182" s="389"/>
      <c r="AW182" s="389"/>
      <c r="AX182" s="389"/>
      <c r="AY182" s="389"/>
      <c r="AZ182" s="389"/>
      <c r="BA182" s="389"/>
      <c r="BB182" s="389"/>
      <c r="BC182" s="389"/>
      <c r="BD182" s="389"/>
      <c r="BE182" s="389"/>
      <c r="BF182" s="389"/>
      <c r="BG182" s="389"/>
      <c r="BH182" s="389"/>
      <c r="BI182" s="389"/>
      <c r="BJ182" s="389"/>
      <c r="BK182" s="389"/>
      <c r="BL182" s="389"/>
      <c r="BM182" s="389"/>
      <c r="BN182" s="389"/>
      <c r="BO182" s="389"/>
    </row>
    <row r="183" spans="1:67" x14ac:dyDescent="0.35">
      <c r="A183" s="3811"/>
      <c r="B183" s="5" t="s">
        <v>1562</v>
      </c>
      <c r="C183" s="36" t="s">
        <v>1560</v>
      </c>
      <c r="D183" s="321">
        <v>0.67669172932330823</v>
      </c>
      <c r="E183" s="322">
        <v>0.50467289719626163</v>
      </c>
      <c r="F183" s="322">
        <v>0.6888489208633094</v>
      </c>
      <c r="G183" s="322">
        <v>0.52459016393442626</v>
      </c>
      <c r="H183" s="261">
        <v>0.59482758620689657</v>
      </c>
      <c r="I183" s="276">
        <v>0.62576687116564422</v>
      </c>
      <c r="J183" s="261">
        <v>0.43820224719101125</v>
      </c>
      <c r="K183" s="211">
        <v>0.59954579863739588</v>
      </c>
      <c r="L183" s="321">
        <v>0.72769953051643188</v>
      </c>
      <c r="M183" s="322">
        <v>0.64009111617312076</v>
      </c>
      <c r="N183" s="322">
        <v>0.57931034482758625</v>
      </c>
      <c r="O183" s="322">
        <v>0.68</v>
      </c>
      <c r="P183" s="261">
        <v>0.57241379310344831</v>
      </c>
      <c r="Q183" s="212">
        <v>0.63696369636963701</v>
      </c>
      <c r="R183" s="261">
        <v>0.47115384615384615</v>
      </c>
      <c r="S183" s="211">
        <v>0.61267605633802813</v>
      </c>
      <c r="T183" s="321">
        <v>0.68421052631578949</v>
      </c>
      <c r="U183" s="322">
        <v>0.75862068965517238</v>
      </c>
      <c r="V183" s="322">
        <v>0.64393939393939392</v>
      </c>
      <c r="W183" s="322">
        <v>0.66470588235294115</v>
      </c>
      <c r="X183" s="261">
        <v>0.52272727272727271</v>
      </c>
      <c r="Y183" s="212">
        <v>0.66899766899766899</v>
      </c>
      <c r="Z183" s="205">
        <v>0.49180327868852458</v>
      </c>
      <c r="AA183" s="211">
        <v>0.62976406533575313</v>
      </c>
      <c r="AB183" s="304"/>
      <c r="AC183" s="305"/>
      <c r="AD183" s="305"/>
      <c r="AE183" s="305"/>
      <c r="AF183" s="306"/>
      <c r="AG183" s="298"/>
      <c r="AH183" s="486"/>
      <c r="AI183" s="304"/>
      <c r="AJ183" s="305"/>
      <c r="AK183" s="305"/>
      <c r="AL183" s="305"/>
      <c r="AM183" s="306"/>
      <c r="AN183" s="298"/>
      <c r="AO183" s="486"/>
      <c r="AP183" s="1039"/>
      <c r="AQ183" s="486"/>
      <c r="AR183" s="1039"/>
      <c r="AS183" s="486"/>
      <c r="AT183" s="1039"/>
      <c r="AU183" s="493"/>
      <c r="AV183" s="389"/>
      <c r="AW183" s="389"/>
      <c r="AX183" s="389"/>
      <c r="AY183" s="389"/>
      <c r="AZ183" s="389"/>
      <c r="BA183" s="389"/>
      <c r="BB183" s="389"/>
      <c r="BC183" s="389"/>
      <c r="BD183" s="389"/>
      <c r="BE183" s="389"/>
      <c r="BF183" s="389"/>
      <c r="BG183" s="389"/>
      <c r="BH183" s="389"/>
      <c r="BI183" s="389"/>
      <c r="BJ183" s="389"/>
      <c r="BK183" s="389"/>
      <c r="BL183" s="389"/>
      <c r="BM183" s="389"/>
      <c r="BN183" s="389"/>
      <c r="BO183" s="389"/>
    </row>
    <row r="184" spans="1:67" x14ac:dyDescent="0.35">
      <c r="A184" s="3811"/>
      <c r="B184" s="5" t="s">
        <v>1563</v>
      </c>
      <c r="C184" s="36" t="s">
        <v>1548</v>
      </c>
      <c r="D184" s="1194">
        <v>26</v>
      </c>
      <c r="E184" s="1195">
        <v>17</v>
      </c>
      <c r="F184" s="1195">
        <v>54</v>
      </c>
      <c r="G184" s="1195">
        <v>10</v>
      </c>
      <c r="H184" s="1196">
        <v>5</v>
      </c>
      <c r="I184" s="2955">
        <v>112</v>
      </c>
      <c r="J184" s="1196">
        <v>7</v>
      </c>
      <c r="K184" s="897">
        <v>119</v>
      </c>
      <c r="L184" s="1194">
        <v>47</v>
      </c>
      <c r="M184" s="1195">
        <v>40</v>
      </c>
      <c r="N184" s="1195">
        <v>16</v>
      </c>
      <c r="O184" s="1195">
        <v>7</v>
      </c>
      <c r="P184" s="1196">
        <v>4</v>
      </c>
      <c r="Q184" s="189">
        <v>114</v>
      </c>
      <c r="R184" s="1196">
        <v>16</v>
      </c>
      <c r="S184" s="897">
        <v>130</v>
      </c>
      <c r="T184" s="1194">
        <v>23</v>
      </c>
      <c r="U184" s="1195">
        <v>12</v>
      </c>
      <c r="V184" s="1195">
        <v>15</v>
      </c>
      <c r="W184" s="1195">
        <v>7</v>
      </c>
      <c r="X184" s="1196">
        <v>7</v>
      </c>
      <c r="Y184" s="189">
        <v>64</v>
      </c>
      <c r="Z184" s="134">
        <v>12</v>
      </c>
      <c r="AA184" s="897">
        <v>76</v>
      </c>
      <c r="AB184" s="304"/>
      <c r="AC184" s="305"/>
      <c r="AD184" s="305"/>
      <c r="AE184" s="305"/>
      <c r="AF184" s="306"/>
      <c r="AG184" s="298"/>
      <c r="AH184" s="486"/>
      <c r="AI184" s="304"/>
      <c r="AJ184" s="305"/>
      <c r="AK184" s="305"/>
      <c r="AL184" s="305"/>
      <c r="AM184" s="306"/>
      <c r="AN184" s="298"/>
      <c r="AO184" s="486"/>
      <c r="AP184" s="1039"/>
      <c r="AQ184" s="486"/>
      <c r="AR184" s="1039"/>
      <c r="AS184" s="486"/>
      <c r="AT184" s="1039"/>
      <c r="AU184" s="493"/>
      <c r="AV184" s="389"/>
      <c r="AW184" s="389"/>
      <c r="AX184" s="389"/>
      <c r="AY184" s="389"/>
      <c r="AZ184" s="389"/>
      <c r="BA184" s="389"/>
      <c r="BB184" s="389"/>
      <c r="BC184" s="389"/>
      <c r="BD184" s="389"/>
      <c r="BE184" s="389"/>
      <c r="BF184" s="389"/>
      <c r="BG184" s="389"/>
      <c r="BH184" s="389"/>
      <c r="BI184" s="389"/>
      <c r="BJ184" s="389"/>
      <c r="BK184" s="389"/>
      <c r="BL184" s="389"/>
      <c r="BM184" s="389"/>
      <c r="BN184" s="389"/>
      <c r="BO184" s="389"/>
    </row>
    <row r="185" spans="1:67" x14ac:dyDescent="0.35">
      <c r="A185" s="3811"/>
      <c r="B185" s="5" t="s">
        <v>1564</v>
      </c>
      <c r="C185" s="36" t="s">
        <v>1560</v>
      </c>
      <c r="D185" s="321">
        <v>0.19548872180451127</v>
      </c>
      <c r="E185" s="322">
        <v>7.9439252336448593E-2</v>
      </c>
      <c r="F185" s="322">
        <v>9.7122302158273388E-2</v>
      </c>
      <c r="G185" s="322">
        <v>8.1967213114754092E-2</v>
      </c>
      <c r="H185" s="261">
        <v>4.3103448275862072E-2</v>
      </c>
      <c r="I185" s="276">
        <v>9.815950920245399E-2</v>
      </c>
      <c r="J185" s="261">
        <v>3.9325842696629212E-2</v>
      </c>
      <c r="K185" s="211">
        <v>9.0083270249810748E-2</v>
      </c>
      <c r="L185" s="321">
        <v>0.22065727699530516</v>
      </c>
      <c r="M185" s="322">
        <v>9.1116173120728935E-2</v>
      </c>
      <c r="N185" s="322">
        <v>5.5172413793103448E-2</v>
      </c>
      <c r="O185" s="322">
        <v>5.6000000000000001E-2</v>
      </c>
      <c r="P185" s="261">
        <v>2.7586206896551724E-2</v>
      </c>
      <c r="Q185" s="212">
        <v>9.405940594059406E-2</v>
      </c>
      <c r="R185" s="261">
        <v>7.6923076923076927E-2</v>
      </c>
      <c r="S185" s="211">
        <v>9.154929577464789E-2</v>
      </c>
      <c r="T185" s="321">
        <v>0.17293233082706766</v>
      </c>
      <c r="U185" s="322">
        <v>5.9113300492610835E-2</v>
      </c>
      <c r="V185" s="322">
        <v>5.6818181818181816E-2</v>
      </c>
      <c r="W185" s="322">
        <v>4.1176470588235294E-2</v>
      </c>
      <c r="X185" s="261">
        <v>7.9545454545454544E-2</v>
      </c>
      <c r="Y185" s="212">
        <v>7.4592074592074592E-2</v>
      </c>
      <c r="Z185" s="205">
        <v>4.9180327868852458E-2</v>
      </c>
      <c r="AA185" s="211">
        <v>6.8965517241379309E-2</v>
      </c>
      <c r="AB185" s="304"/>
      <c r="AC185" s="305"/>
      <c r="AD185" s="305"/>
      <c r="AE185" s="305"/>
      <c r="AF185" s="306"/>
      <c r="AG185" s="298"/>
      <c r="AH185" s="486"/>
      <c r="AI185" s="304"/>
      <c r="AJ185" s="305"/>
      <c r="AK185" s="305"/>
      <c r="AL185" s="305"/>
      <c r="AM185" s="306"/>
      <c r="AN185" s="298"/>
      <c r="AO185" s="486"/>
      <c r="AP185" s="1039"/>
      <c r="AQ185" s="486"/>
      <c r="AR185" s="1039"/>
      <c r="AS185" s="486"/>
      <c r="AT185" s="1039"/>
      <c r="AU185" s="493"/>
      <c r="AV185" s="389"/>
      <c r="AW185" s="389"/>
      <c r="AX185" s="389"/>
      <c r="AY185" s="389"/>
      <c r="AZ185" s="389"/>
      <c r="BA185" s="389"/>
      <c r="BB185" s="389"/>
      <c r="BC185" s="389"/>
      <c r="BD185" s="389"/>
      <c r="BE185" s="389"/>
      <c r="BF185" s="389"/>
      <c r="BG185" s="389"/>
      <c r="BH185" s="389"/>
      <c r="BI185" s="389"/>
      <c r="BJ185" s="389"/>
      <c r="BK185" s="389"/>
      <c r="BL185" s="389"/>
      <c r="BM185" s="389"/>
      <c r="BN185" s="389"/>
      <c r="BO185" s="389"/>
    </row>
    <row r="186" spans="1:67" x14ac:dyDescent="0.35">
      <c r="A186" s="3757" t="s">
        <v>1565</v>
      </c>
      <c r="B186" s="3758"/>
      <c r="C186" s="3758"/>
      <c r="D186" s="766"/>
      <c r="E186" s="767"/>
      <c r="F186" s="767"/>
      <c r="G186" s="767"/>
      <c r="H186" s="770"/>
      <c r="I186" s="769"/>
      <c r="J186" s="770"/>
      <c r="K186" s="862"/>
      <c r="L186" s="766"/>
      <c r="M186" s="767"/>
      <c r="N186" s="767"/>
      <c r="O186" s="767"/>
      <c r="P186" s="770"/>
      <c r="Q186" s="769"/>
      <c r="R186" s="770"/>
      <c r="S186" s="862"/>
      <c r="T186" s="766"/>
      <c r="U186" s="767"/>
      <c r="V186" s="767"/>
      <c r="W186" s="767"/>
      <c r="X186" s="770"/>
      <c r="Y186" s="769"/>
      <c r="Z186" s="770"/>
      <c r="AA186" s="862"/>
      <c r="AB186" s="863"/>
      <c r="AC186" s="864"/>
      <c r="AD186" s="864"/>
      <c r="AE186" s="864"/>
      <c r="AF186" s="865"/>
      <c r="AG186" s="866"/>
      <c r="AH186" s="867"/>
      <c r="AI186" s="863"/>
      <c r="AJ186" s="864"/>
      <c r="AK186" s="864"/>
      <c r="AL186" s="864"/>
      <c r="AM186" s="865"/>
      <c r="AN186" s="866"/>
      <c r="AO186" s="868"/>
      <c r="AP186" s="869"/>
      <c r="AQ186" s="868"/>
      <c r="AR186" s="869"/>
      <c r="AS186" s="868"/>
      <c r="AT186" s="869"/>
      <c r="AU186" s="870"/>
      <c r="AV186" s="389"/>
      <c r="AW186" s="389"/>
      <c r="AX186" s="389"/>
      <c r="AY186" s="389"/>
      <c r="AZ186" s="389"/>
      <c r="BA186" s="389"/>
      <c r="BB186" s="389"/>
      <c r="BC186" s="389"/>
      <c r="BD186" s="389"/>
      <c r="BE186" s="389"/>
      <c r="BF186" s="389"/>
      <c r="BG186" s="389"/>
      <c r="BH186" s="389"/>
      <c r="BI186" s="389"/>
      <c r="BJ186" s="389"/>
      <c r="BK186" s="389"/>
      <c r="BL186" s="389"/>
      <c r="BM186" s="389"/>
      <c r="BN186" s="389"/>
      <c r="BO186" s="389"/>
    </row>
    <row r="187" spans="1:67" s="434" customFormat="1" ht="31" x14ac:dyDescent="0.35">
      <c r="A187" s="2184"/>
      <c r="B187" s="5" t="s">
        <v>1566</v>
      </c>
      <c r="C187" s="36" t="s">
        <v>1442</v>
      </c>
      <c r="D187" s="321">
        <v>0.41150442477876104</v>
      </c>
      <c r="E187" s="322">
        <v>0.50232558139534889</v>
      </c>
      <c r="F187" s="322">
        <v>0.29709228824273071</v>
      </c>
      <c r="G187" s="322">
        <v>0.28654970760233917</v>
      </c>
      <c r="H187" s="261">
        <v>0.54863813229571989</v>
      </c>
      <c r="I187" s="2097">
        <v>0.39146666666666668</v>
      </c>
      <c r="J187" s="261">
        <v>0.48</v>
      </c>
      <c r="K187" s="2906">
        <v>0.41189725101397023</v>
      </c>
      <c r="L187" s="203">
        <v>0.34259259259259262</v>
      </c>
      <c r="M187" s="204">
        <v>0.30647709320695105</v>
      </c>
      <c r="N187" s="204">
        <v>0.31764705882352939</v>
      </c>
      <c r="O187" s="204">
        <v>0.2236024844720497</v>
      </c>
      <c r="P187" s="205">
        <v>0.49300699300699302</v>
      </c>
      <c r="Q187" s="277">
        <v>0.33734281027884089</v>
      </c>
      <c r="R187" s="261">
        <v>0.5092250922509225</v>
      </c>
      <c r="S187" s="1000"/>
      <c r="T187" s="203">
        <v>0.54761904761904767</v>
      </c>
      <c r="U187" s="204">
        <v>0.45866666666666667</v>
      </c>
      <c r="V187" s="204">
        <v>0.3125</v>
      </c>
      <c r="W187" s="204">
        <v>0.18269230769230768</v>
      </c>
      <c r="X187" s="205">
        <v>0.68683274021352314</v>
      </c>
      <c r="Y187" s="212">
        <v>0.44357976653696496</v>
      </c>
      <c r="Z187" s="205">
        <v>0.38</v>
      </c>
      <c r="AA187" s="1000"/>
      <c r="AB187" s="203">
        <v>0.55555555555555558</v>
      </c>
      <c r="AC187" s="204">
        <v>0.49647058823529411</v>
      </c>
      <c r="AD187" s="204">
        <v>0.31441048034934499</v>
      </c>
      <c r="AE187" s="204">
        <v>0.14942528735632185</v>
      </c>
      <c r="AF187" s="205">
        <v>0.5446428571428571</v>
      </c>
      <c r="AG187" s="212">
        <v>0.4121009537278747</v>
      </c>
      <c r="AH187" s="1034"/>
      <c r="AI187" s="203">
        <v>0.3401360544217687</v>
      </c>
      <c r="AJ187" s="204">
        <v>0.5</v>
      </c>
      <c r="AK187" s="204">
        <v>0.25940594059405941</v>
      </c>
      <c r="AL187" s="204">
        <v>0.11170212765957446</v>
      </c>
      <c r="AM187" s="205">
        <v>0.56565656565656564</v>
      </c>
      <c r="AN187" s="212">
        <v>0.35951875442321302</v>
      </c>
      <c r="AO187" s="486"/>
      <c r="AP187" s="203">
        <v>0.59</v>
      </c>
      <c r="AQ187" s="287"/>
      <c r="AR187" s="203">
        <v>0.53</v>
      </c>
      <c r="AS187" s="287"/>
      <c r="AT187" s="203">
        <v>0.62</v>
      </c>
      <c r="AU187" s="494"/>
      <c r="AV187" s="5"/>
      <c r="AW187" s="5"/>
      <c r="AX187" s="5"/>
      <c r="AY187" s="5"/>
      <c r="AZ187" s="5"/>
      <c r="BA187" s="5"/>
      <c r="BB187" s="5"/>
      <c r="BC187" s="5"/>
      <c r="BD187" s="5"/>
      <c r="BE187" s="5"/>
      <c r="BF187" s="5"/>
      <c r="BG187" s="5"/>
      <c r="BH187" s="5"/>
      <c r="BI187" s="5"/>
      <c r="BJ187" s="5"/>
      <c r="BK187" s="5"/>
      <c r="BL187" s="5"/>
      <c r="BM187" s="5"/>
      <c r="BN187" s="5"/>
      <c r="BO187" s="5"/>
    </row>
    <row r="188" spans="1:67" ht="15.65" customHeight="1" x14ac:dyDescent="0.35">
      <c r="A188" s="3741" t="s">
        <v>1567</v>
      </c>
      <c r="B188" s="3742"/>
      <c r="C188" s="3756"/>
      <c r="D188" s="477"/>
      <c r="E188" s="478"/>
      <c r="F188" s="478"/>
      <c r="G188" s="478"/>
      <c r="H188" s="479"/>
      <c r="I188" s="484"/>
      <c r="J188" s="479"/>
      <c r="K188" s="447"/>
      <c r="L188" s="477"/>
      <c r="M188" s="478"/>
      <c r="N188" s="478"/>
      <c r="O188" s="478"/>
      <c r="P188" s="479"/>
      <c r="Q188" s="484"/>
      <c r="R188" s="479"/>
      <c r="S188" s="447"/>
      <c r="T188" s="477"/>
      <c r="U188" s="478"/>
      <c r="V188" s="478"/>
      <c r="W188" s="478"/>
      <c r="X188" s="479"/>
      <c r="Y188" s="484"/>
      <c r="Z188" s="479"/>
      <c r="AA188" s="447"/>
      <c r="AB188" s="111"/>
      <c r="AC188" s="112"/>
      <c r="AD188" s="112"/>
      <c r="AE188" s="112"/>
      <c r="AF188" s="113"/>
      <c r="AG188" s="152"/>
      <c r="AH188" s="285"/>
      <c r="AI188" s="111"/>
      <c r="AJ188" s="112"/>
      <c r="AK188" s="112"/>
      <c r="AL188" s="112"/>
      <c r="AM188" s="113"/>
      <c r="AN188" s="152"/>
      <c r="AO188" s="285"/>
      <c r="AP188" s="452"/>
      <c r="AQ188" s="285"/>
      <c r="AR188" s="452"/>
      <c r="AS188" s="285"/>
      <c r="AT188" s="452"/>
      <c r="AU188" s="492"/>
    </row>
    <row r="189" spans="1:67" s="434" customFormat="1" x14ac:dyDescent="0.35">
      <c r="A189" s="2179"/>
      <c r="B189" s="5" t="s">
        <v>1568</v>
      </c>
      <c r="C189" s="36" t="s">
        <v>1569</v>
      </c>
      <c r="D189" s="383"/>
      <c r="E189" s="384"/>
      <c r="F189" s="384"/>
      <c r="G189" s="384"/>
      <c r="H189" s="350"/>
      <c r="I189" s="385"/>
      <c r="J189" s="350"/>
      <c r="K189" s="2534"/>
      <c r="L189" s="203">
        <v>0.95</v>
      </c>
      <c r="M189" s="204">
        <v>0.97</v>
      </c>
      <c r="N189" s="204">
        <v>0.93</v>
      </c>
      <c r="O189" s="204">
        <v>0.92</v>
      </c>
      <c r="P189" s="205">
        <v>0.9</v>
      </c>
      <c r="Q189" s="212">
        <v>0.94</v>
      </c>
      <c r="R189" s="261">
        <v>0.94</v>
      </c>
      <c r="S189" s="1000"/>
      <c r="T189" s="383"/>
      <c r="U189" s="384"/>
      <c r="V189" s="384"/>
      <c r="W189" s="384"/>
      <c r="X189" s="350"/>
      <c r="Y189" s="385"/>
      <c r="Z189" s="350"/>
      <c r="AA189" s="2534"/>
      <c r="AB189" s="383"/>
      <c r="AC189" s="204">
        <v>0.77213695395513593</v>
      </c>
      <c r="AD189" s="204">
        <v>0.82852955544699602</v>
      </c>
      <c r="AE189" s="384"/>
      <c r="AF189" s="205">
        <v>0.73408769448373401</v>
      </c>
      <c r="AG189" s="212">
        <v>0.77825140129528858</v>
      </c>
      <c r="AH189" s="350"/>
      <c r="AI189" s="203">
        <v>0.78</v>
      </c>
      <c r="AJ189" s="384"/>
      <c r="AK189" s="384"/>
      <c r="AL189" s="204">
        <v>0.71</v>
      </c>
      <c r="AM189" s="350"/>
      <c r="AN189" s="212">
        <v>0.74</v>
      </c>
      <c r="AO189" s="350"/>
      <c r="AP189" s="385"/>
      <c r="AQ189" s="350"/>
      <c r="AR189" s="385"/>
      <c r="AS189" s="350"/>
      <c r="AT189" s="203">
        <v>0.82</v>
      </c>
      <c r="AU189" s="350"/>
      <c r="AV189" s="5"/>
      <c r="AW189" s="5"/>
      <c r="AX189" s="5"/>
      <c r="AY189" s="5"/>
      <c r="AZ189" s="5"/>
      <c r="BA189" s="5"/>
      <c r="BB189" s="5"/>
      <c r="BC189" s="5"/>
      <c r="BD189" s="5"/>
      <c r="BE189" s="5"/>
      <c r="BF189" s="5"/>
      <c r="BG189" s="5"/>
      <c r="BH189" s="5"/>
      <c r="BI189" s="5"/>
      <c r="BJ189" s="5"/>
      <c r="BK189" s="5"/>
      <c r="BL189" s="5"/>
      <c r="BM189" s="5"/>
      <c r="BN189" s="5"/>
      <c r="BO189" s="5"/>
    </row>
    <row r="190" spans="1:67" x14ac:dyDescent="0.35">
      <c r="A190" s="3741" t="s">
        <v>1570</v>
      </c>
      <c r="B190" s="3742"/>
      <c r="C190" s="3742"/>
      <c r="D190" s="477"/>
      <c r="E190" s="478"/>
      <c r="F190" s="478"/>
      <c r="G190" s="478"/>
      <c r="H190" s="479"/>
      <c r="I190" s="484"/>
      <c r="J190" s="479"/>
      <c r="K190" s="447"/>
      <c r="L190" s="477"/>
      <c r="M190" s="478"/>
      <c r="N190" s="478"/>
      <c r="O190" s="478"/>
      <c r="P190" s="479"/>
      <c r="Q190" s="484"/>
      <c r="R190" s="479"/>
      <c r="S190" s="447"/>
      <c r="T190" s="477"/>
      <c r="U190" s="478"/>
      <c r="V190" s="478"/>
      <c r="W190" s="478"/>
      <c r="X190" s="479"/>
      <c r="Y190" s="484"/>
      <c r="Z190" s="479"/>
      <c r="AA190" s="447"/>
      <c r="AB190" s="111"/>
      <c r="AC190" s="112"/>
      <c r="AD190" s="112"/>
      <c r="AE190" s="112"/>
      <c r="AF190" s="113"/>
      <c r="AG190" s="152"/>
      <c r="AH190" s="285"/>
      <c r="AI190" s="111"/>
      <c r="AJ190" s="112"/>
      <c r="AK190" s="112"/>
      <c r="AL190" s="112"/>
      <c r="AM190" s="113"/>
      <c r="AN190" s="152"/>
      <c r="AO190" s="285"/>
      <c r="AP190" s="452"/>
      <c r="AQ190" s="285"/>
      <c r="AR190" s="452"/>
      <c r="AS190" s="285"/>
      <c r="AT190" s="452"/>
      <c r="AU190" s="492"/>
    </row>
    <row r="191" spans="1:67" s="434" customFormat="1" x14ac:dyDescent="0.35">
      <c r="A191" s="3800" t="s">
        <v>1546</v>
      </c>
      <c r="B191" s="5" t="s">
        <v>1571</v>
      </c>
      <c r="C191" s="5" t="s">
        <v>1442</v>
      </c>
      <c r="D191" s="321">
        <v>0.1285519650927883</v>
      </c>
      <c r="E191" s="322">
        <v>8.6546706445359389E-2</v>
      </c>
      <c r="F191" s="322">
        <v>9.1342708713098283E-2</v>
      </c>
      <c r="G191" s="322">
        <v>9.0139546328798462E-2</v>
      </c>
      <c r="H191" s="261">
        <v>0.1248105124937742</v>
      </c>
      <c r="I191" s="276">
        <v>9.9166272540134659E-2</v>
      </c>
      <c r="J191" s="261">
        <v>0.28999999999999998</v>
      </c>
      <c r="K191" s="253">
        <v>0.12607178578334055</v>
      </c>
      <c r="L191" s="203">
        <v>0.10954236213930625</v>
      </c>
      <c r="M191" s="204">
        <v>0.11645266391035632</v>
      </c>
      <c r="N191" s="204">
        <v>0.10700175801271491</v>
      </c>
      <c r="O191" s="204">
        <v>0.16016254224319793</v>
      </c>
      <c r="P191" s="205">
        <v>0.13475781486753957</v>
      </c>
      <c r="Q191" s="212">
        <v>0.12109995727690194</v>
      </c>
      <c r="R191" s="261">
        <v>0.22656548254296577</v>
      </c>
      <c r="S191" s="253">
        <v>0.13904323347119715</v>
      </c>
      <c r="T191" s="203">
        <v>0.16273237543387506</v>
      </c>
      <c r="U191" s="204">
        <v>0.12442390601096556</v>
      </c>
      <c r="V191" s="204">
        <v>5.9839869782463542E-2</v>
      </c>
      <c r="W191" s="204">
        <v>0.13121412444020367</v>
      </c>
      <c r="X191" s="205">
        <v>0.10859666105955847</v>
      </c>
      <c r="Y191" s="212">
        <v>0.10079086578646121</v>
      </c>
      <c r="Z191" s="205">
        <v>0.18847298641974489</v>
      </c>
      <c r="AA191" s="1000"/>
      <c r="AB191" s="203">
        <v>0.14677944046844504</v>
      </c>
      <c r="AC191" s="204">
        <v>9.4861660079051377E-2</v>
      </c>
      <c r="AD191" s="204">
        <v>7.2762350995659059E-2</v>
      </c>
      <c r="AE191" s="204">
        <v>0.10724693996502817</v>
      </c>
      <c r="AF191" s="205">
        <v>9.4531464688101127E-2</v>
      </c>
      <c r="AG191" s="212">
        <v>9.3187433815743029E-2</v>
      </c>
      <c r="AH191" s="292">
        <v>1.7167589111944527E-2</v>
      </c>
      <c r="AI191" s="203">
        <v>9.9000000000000005E-2</v>
      </c>
      <c r="AJ191" s="204">
        <v>9.4E-2</v>
      </c>
      <c r="AK191" s="204">
        <v>8.7999999999999995E-2</v>
      </c>
      <c r="AL191" s="204">
        <v>0.13400000000000001</v>
      </c>
      <c r="AM191" s="205">
        <v>0.17499999999999999</v>
      </c>
      <c r="AN191" s="212">
        <v>0.112</v>
      </c>
      <c r="AO191" s="292">
        <v>9.2100000000000001E-2</v>
      </c>
      <c r="AP191" s="203">
        <v>0.10299999999999999</v>
      </c>
      <c r="AQ191" s="292">
        <v>3.9201183431952703E-2</v>
      </c>
      <c r="AR191" s="203">
        <v>0.1101</v>
      </c>
      <c r="AS191" s="487"/>
      <c r="AT191" s="203">
        <v>9.6000000000000002E-2</v>
      </c>
      <c r="AU191" s="288">
        <v>8.6887739580164297E-2</v>
      </c>
      <c r="AV191" s="5"/>
      <c r="AW191" s="5"/>
      <c r="AX191" s="5"/>
      <c r="AY191" s="5"/>
      <c r="AZ191" s="5"/>
      <c r="BA191" s="5"/>
      <c r="BB191" s="5"/>
      <c r="BC191" s="5"/>
      <c r="BD191" s="5"/>
      <c r="BE191" s="5"/>
      <c r="BF191" s="5"/>
      <c r="BG191" s="5"/>
      <c r="BH191" s="5"/>
      <c r="BI191" s="5"/>
      <c r="BJ191" s="5"/>
      <c r="BK191" s="5"/>
      <c r="BL191" s="5"/>
      <c r="BM191" s="5"/>
      <c r="BN191" s="5"/>
      <c r="BO191" s="5"/>
    </row>
    <row r="192" spans="1:67" x14ac:dyDescent="0.35">
      <c r="A192" s="3800"/>
      <c r="B192" s="5" t="s">
        <v>1572</v>
      </c>
      <c r="C192" s="5" t="s">
        <v>1442</v>
      </c>
      <c r="D192" s="321">
        <v>4.9966528397372451E-2</v>
      </c>
      <c r="E192" s="322">
        <v>3.4105775583676029E-2</v>
      </c>
      <c r="F192" s="322">
        <v>3.3621216695159412E-2</v>
      </c>
      <c r="G192" s="322">
        <v>2.9381137060494826E-2</v>
      </c>
      <c r="H192" s="261">
        <v>3.2632937736692486E-2</v>
      </c>
      <c r="I192" s="2097">
        <v>3.4972741175710406E-2</v>
      </c>
      <c r="J192" s="261">
        <v>0.08</v>
      </c>
      <c r="K192" s="253">
        <v>7.0999999999999994E-2</v>
      </c>
      <c r="L192" s="203">
        <v>4.3455188569772485E-2</v>
      </c>
      <c r="M192" s="204">
        <v>3.7807748247607076E-2</v>
      </c>
      <c r="N192" s="204">
        <v>4.0060293889950208E-2</v>
      </c>
      <c r="O192" s="204">
        <v>4.7159614570521091E-2</v>
      </c>
      <c r="P192" s="205">
        <v>5.7593041007086197E-2</v>
      </c>
      <c r="Q192" s="277">
        <v>4.3415985185553993E-2</v>
      </c>
      <c r="R192" s="261">
        <v>8.5551878702813375E-2</v>
      </c>
      <c r="S192" s="253">
        <v>5.054163037721688E-2</v>
      </c>
      <c r="T192" s="203">
        <v>5.3839346083700605E-2</v>
      </c>
      <c r="U192" s="204">
        <v>3.8735259873441022E-2</v>
      </c>
      <c r="V192" s="204">
        <v>2.5147991681472914E-2</v>
      </c>
      <c r="W192" s="204">
        <v>4.6854658986785563E-2</v>
      </c>
      <c r="X192" s="205">
        <v>4.080658729142532E-2</v>
      </c>
      <c r="Y192" s="212">
        <v>3.628099882628056E-2</v>
      </c>
      <c r="Z192" s="205">
        <v>7.6057727707553577E-2</v>
      </c>
      <c r="AA192" s="1000"/>
      <c r="AB192" s="203">
        <v>5.4651919323357195E-2</v>
      </c>
      <c r="AC192" s="204">
        <v>5.5800976517089047E-2</v>
      </c>
      <c r="AD192" s="204">
        <v>2.7285881623372147E-2</v>
      </c>
      <c r="AE192" s="204">
        <v>5.2457742374198563E-2</v>
      </c>
      <c r="AF192" s="205">
        <v>5.2761747732893653E-2</v>
      </c>
      <c r="AG192" s="212">
        <v>4.30356512530886E-2</v>
      </c>
      <c r="AH192" s="293">
        <v>1.0055598945516839E-2</v>
      </c>
      <c r="AI192" s="203">
        <v>2.9000000000000001E-2</v>
      </c>
      <c r="AJ192" s="204">
        <v>3.5000000000000003E-2</v>
      </c>
      <c r="AK192" s="204">
        <v>3.1E-2</v>
      </c>
      <c r="AL192" s="204">
        <v>5.3999999999999999E-2</v>
      </c>
      <c r="AM192" s="205">
        <v>7.5999999999999998E-2</v>
      </c>
      <c r="AN192" s="212">
        <v>4.2000000000000003E-2</v>
      </c>
      <c r="AO192" s="487"/>
      <c r="AP192" s="203">
        <v>2.1999999999999999E-2</v>
      </c>
      <c r="AQ192" s="487"/>
      <c r="AR192" s="203">
        <v>3.0099999999999998E-2</v>
      </c>
      <c r="AS192" s="487"/>
      <c r="AT192" s="203">
        <v>2.63E-2</v>
      </c>
      <c r="AU192" s="495"/>
    </row>
    <row r="193" spans="1:67" ht="30" customHeight="1" x14ac:dyDescent="0.35">
      <c r="A193" s="3814" t="s">
        <v>1573</v>
      </c>
      <c r="B193" s="3815"/>
      <c r="C193" s="3815"/>
      <c r="D193" s="1197"/>
      <c r="E193" s="1198"/>
      <c r="F193" s="1198"/>
      <c r="G193" s="1198"/>
      <c r="H193" s="1199"/>
      <c r="I193" s="1200"/>
      <c r="J193" s="1199"/>
      <c r="K193" s="871"/>
      <c r="L193" s="1197"/>
      <c r="M193" s="1198"/>
      <c r="N193" s="1198"/>
      <c r="O193" s="1198"/>
      <c r="P193" s="1199"/>
      <c r="Q193" s="1200"/>
      <c r="R193" s="1199"/>
      <c r="S193" s="871"/>
      <c r="T193" s="1197"/>
      <c r="U193" s="1198"/>
      <c r="V193" s="1198"/>
      <c r="W193" s="1198"/>
      <c r="X193" s="1199"/>
      <c r="Y193" s="1200"/>
      <c r="Z193" s="1199"/>
      <c r="AA193" s="871"/>
      <c r="AB193" s="872"/>
      <c r="AC193" s="873"/>
      <c r="AD193" s="873"/>
      <c r="AE193" s="873"/>
      <c r="AF193" s="874"/>
      <c r="AG193" s="875"/>
      <c r="AH193" s="876"/>
      <c r="AI193" s="872"/>
      <c r="AJ193" s="873"/>
      <c r="AK193" s="873"/>
      <c r="AL193" s="873"/>
      <c r="AM193" s="874"/>
      <c r="AN193" s="875"/>
      <c r="AO193" s="876"/>
      <c r="AP193" s="872"/>
      <c r="AQ193" s="876"/>
      <c r="AR193" s="872"/>
      <c r="AS193" s="876"/>
      <c r="AT193" s="872"/>
      <c r="AU193" s="877"/>
    </row>
    <row r="194" spans="1:67" ht="15.65" customHeight="1" x14ac:dyDescent="0.35">
      <c r="A194" s="3747" t="s">
        <v>1546</v>
      </c>
      <c r="B194" s="5" t="s">
        <v>1418</v>
      </c>
      <c r="C194" s="5" t="s">
        <v>1552</v>
      </c>
      <c r="D194" s="1189">
        <v>38</v>
      </c>
      <c r="E194" s="511">
        <v>65</v>
      </c>
      <c r="F194" s="511">
        <v>83</v>
      </c>
      <c r="G194" s="511">
        <v>30</v>
      </c>
      <c r="H194" s="1190">
        <v>28</v>
      </c>
      <c r="I194" s="513">
        <v>244</v>
      </c>
      <c r="J194" s="1190">
        <v>101</v>
      </c>
      <c r="K194" s="1286">
        <v>345</v>
      </c>
      <c r="L194" s="578">
        <v>30</v>
      </c>
      <c r="M194" s="510">
        <v>62</v>
      </c>
      <c r="N194" s="510">
        <v>108</v>
      </c>
      <c r="O194" s="510">
        <v>46</v>
      </c>
      <c r="P194" s="602">
        <v>29</v>
      </c>
      <c r="Q194" s="601">
        <v>275</v>
      </c>
      <c r="R194" s="1190">
        <v>78</v>
      </c>
      <c r="S194" s="1286">
        <v>353</v>
      </c>
      <c r="T194" s="578">
        <v>33</v>
      </c>
      <c r="U194" s="510">
        <v>67</v>
      </c>
      <c r="V194" s="510">
        <v>55</v>
      </c>
      <c r="W194" s="510">
        <v>34</v>
      </c>
      <c r="X194" s="602">
        <v>21</v>
      </c>
      <c r="Y194" s="601">
        <v>210</v>
      </c>
      <c r="Z194" s="602">
        <v>78</v>
      </c>
      <c r="AA194" s="93">
        <v>288</v>
      </c>
      <c r="AB194" s="538"/>
      <c r="AC194" s="337"/>
      <c r="AD194" s="337"/>
      <c r="AE194" s="337"/>
      <c r="AF194" s="338"/>
      <c r="AG194" s="819"/>
      <c r="AH194" s="1034"/>
      <c r="AI194" s="538"/>
      <c r="AJ194" s="337"/>
      <c r="AK194" s="337"/>
      <c r="AL194" s="337"/>
      <c r="AM194" s="338"/>
      <c r="AN194" s="819"/>
      <c r="AO194" s="487"/>
      <c r="AP194" s="538"/>
      <c r="AQ194" s="487"/>
      <c r="AR194" s="538"/>
      <c r="AS194" s="487"/>
      <c r="AT194" s="538"/>
      <c r="AU194" s="495"/>
    </row>
    <row r="195" spans="1:67" ht="15.65" customHeight="1" x14ac:dyDescent="0.35">
      <c r="A195" s="3747"/>
      <c r="B195" s="55" t="s">
        <v>1574</v>
      </c>
      <c r="C195" s="55" t="s">
        <v>1426</v>
      </c>
      <c r="D195" s="1191">
        <v>0.12021642046273839</v>
      </c>
      <c r="E195" s="1192">
        <v>0.14761903903804524</v>
      </c>
      <c r="F195" s="1192">
        <v>0.11018451679357477</v>
      </c>
      <c r="G195" s="1192">
        <v>0.13582139963480575</v>
      </c>
      <c r="H195" s="1193">
        <v>0.15653725895817402</v>
      </c>
      <c r="I195" s="987">
        <v>0.12792613689621907</v>
      </c>
      <c r="J195" s="1193">
        <v>0.34</v>
      </c>
      <c r="K195" s="1852">
        <v>0.15695066158212448</v>
      </c>
      <c r="L195" s="1001">
        <v>0.10349374358458983</v>
      </c>
      <c r="M195" s="982">
        <v>0.15264210404605189</v>
      </c>
      <c r="N195" s="982">
        <v>0.16900448118758879</v>
      </c>
      <c r="O195" s="982">
        <v>0.24676049976825171</v>
      </c>
      <c r="P195" s="985">
        <v>0.185610270304398</v>
      </c>
      <c r="Q195" s="1002">
        <v>0.16473389793451937</v>
      </c>
      <c r="R195" s="1193">
        <v>0.24139834479473088</v>
      </c>
      <c r="S195" s="1852">
        <v>0.17748711606320453</v>
      </c>
      <c r="T195" s="1001">
        <v>0.13422440308563993</v>
      </c>
      <c r="U195" s="982">
        <v>0.24014505739693856</v>
      </c>
      <c r="V195" s="982">
        <v>0.10442240222103397</v>
      </c>
      <c r="W195" s="982">
        <v>0.22968204444513224</v>
      </c>
      <c r="X195" s="985">
        <v>0.16345661658408217</v>
      </c>
      <c r="Y195" s="1002">
        <v>0.15757065852495825</v>
      </c>
      <c r="Z195" s="985">
        <v>0.26802356635376978</v>
      </c>
      <c r="AA195" s="1005"/>
      <c r="AB195" s="1035"/>
      <c r="AC195" s="1036"/>
      <c r="AD195" s="1036"/>
      <c r="AE195" s="1036"/>
      <c r="AF195" s="967"/>
      <c r="AG195" s="968"/>
      <c r="AH195" s="1037"/>
      <c r="AI195" s="1035"/>
      <c r="AJ195" s="1036"/>
      <c r="AK195" s="1036"/>
      <c r="AL195" s="1036"/>
      <c r="AM195" s="967"/>
      <c r="AN195" s="968"/>
      <c r="AO195" s="1003"/>
      <c r="AP195" s="1035"/>
      <c r="AQ195" s="1003"/>
      <c r="AR195" s="1035"/>
      <c r="AS195" s="1003"/>
      <c r="AT195" s="1035"/>
      <c r="AU195" s="1004"/>
    </row>
    <row r="196" spans="1:67" ht="15.65" customHeight="1" x14ac:dyDescent="0.35">
      <c r="A196" s="3747"/>
      <c r="B196" s="5" t="s">
        <v>1421</v>
      </c>
      <c r="C196" s="5" t="s">
        <v>1554</v>
      </c>
      <c r="D196" s="1189">
        <v>70</v>
      </c>
      <c r="E196" s="511">
        <v>67</v>
      </c>
      <c r="F196" s="511">
        <v>168</v>
      </c>
      <c r="G196" s="511">
        <v>56</v>
      </c>
      <c r="H196" s="1190">
        <v>87</v>
      </c>
      <c r="I196" s="513">
        <v>448</v>
      </c>
      <c r="J196" s="1190">
        <v>231</v>
      </c>
      <c r="K196" s="1286">
        <v>679</v>
      </c>
      <c r="L196" s="578">
        <v>56</v>
      </c>
      <c r="M196" s="510">
        <v>100</v>
      </c>
      <c r="N196" s="510">
        <v>170</v>
      </c>
      <c r="O196" s="510">
        <v>104</v>
      </c>
      <c r="P196" s="602">
        <v>95</v>
      </c>
      <c r="Q196" s="601">
        <v>525</v>
      </c>
      <c r="R196" s="1190">
        <v>230</v>
      </c>
      <c r="S196" s="1286">
        <v>755</v>
      </c>
      <c r="T196" s="578">
        <v>73</v>
      </c>
      <c r="U196" s="510">
        <v>79</v>
      </c>
      <c r="V196" s="510">
        <v>95</v>
      </c>
      <c r="W196" s="510">
        <v>86</v>
      </c>
      <c r="X196" s="602">
        <v>80</v>
      </c>
      <c r="Y196" s="601">
        <v>413</v>
      </c>
      <c r="Z196" s="602">
        <v>187</v>
      </c>
      <c r="AA196" s="93">
        <v>600</v>
      </c>
      <c r="AB196" s="538"/>
      <c r="AC196" s="337"/>
      <c r="AD196" s="337"/>
      <c r="AE196" s="337"/>
      <c r="AF196" s="338"/>
      <c r="AG196" s="819"/>
      <c r="AH196" s="1034"/>
      <c r="AI196" s="538"/>
      <c r="AJ196" s="337"/>
      <c r="AK196" s="337"/>
      <c r="AL196" s="337"/>
      <c r="AM196" s="338"/>
      <c r="AN196" s="819"/>
      <c r="AO196" s="487"/>
      <c r="AP196" s="538"/>
      <c r="AQ196" s="487"/>
      <c r="AR196" s="538"/>
      <c r="AS196" s="487"/>
      <c r="AT196" s="538"/>
      <c r="AU196" s="495"/>
    </row>
    <row r="197" spans="1:67" ht="15.65" customHeight="1" x14ac:dyDescent="0.35">
      <c r="A197" s="3747"/>
      <c r="B197" s="5" t="s">
        <v>1575</v>
      </c>
      <c r="C197" s="5" t="s">
        <v>1427</v>
      </c>
      <c r="D197" s="321">
        <v>0.13346886117541695</v>
      </c>
      <c r="E197" s="322">
        <v>6.1961519274744609E-2</v>
      </c>
      <c r="F197" s="322">
        <v>8.4536511265185244E-2</v>
      </c>
      <c r="G197" s="322">
        <v>7.6553749629960241E-2</v>
      </c>
      <c r="H197" s="261">
        <v>0.11717041848068824</v>
      </c>
      <c r="I197" s="276">
        <v>8.851592876533157E-2</v>
      </c>
      <c r="J197" s="261">
        <v>0.26</v>
      </c>
      <c r="K197" s="253">
        <v>0.11470128668628438</v>
      </c>
      <c r="L197" s="203">
        <v>0.11297643277061448</v>
      </c>
      <c r="M197" s="204">
        <v>0.10176164472037462</v>
      </c>
      <c r="N197" s="204">
        <v>8.6674545270044839E-2</v>
      </c>
      <c r="O197" s="204">
        <v>0.13839196546019958</v>
      </c>
      <c r="P197" s="205">
        <v>0.12281197854718093</v>
      </c>
      <c r="Q197" s="212">
        <v>0.10610460338805824</v>
      </c>
      <c r="R197" s="261">
        <v>0.22215878947431206</v>
      </c>
      <c r="S197" s="253">
        <v>0.12610655083746361</v>
      </c>
      <c r="T197" s="203">
        <v>0.179333309561612</v>
      </c>
      <c r="U197" s="204">
        <v>8.7951998926516284E-2</v>
      </c>
      <c r="V197" s="204">
        <v>4.7899512837952699E-2</v>
      </c>
      <c r="W197" s="204">
        <v>0.11188890228093688</v>
      </c>
      <c r="X197" s="205">
        <v>9.9351675391279134E-2</v>
      </c>
      <c r="Y197" s="212">
        <v>8.4903111673912998E-2</v>
      </c>
      <c r="Z197" s="205">
        <v>0.1674922920721495</v>
      </c>
      <c r="AA197" s="1000"/>
      <c r="AB197" s="538"/>
      <c r="AC197" s="337"/>
      <c r="AD197" s="337"/>
      <c r="AE197" s="337"/>
      <c r="AF197" s="338"/>
      <c r="AG197" s="819"/>
      <c r="AH197" s="1034"/>
      <c r="AI197" s="538"/>
      <c r="AJ197" s="337"/>
      <c r="AK197" s="337"/>
      <c r="AL197" s="337"/>
      <c r="AM197" s="338"/>
      <c r="AN197" s="819"/>
      <c r="AO197" s="487"/>
      <c r="AP197" s="538"/>
      <c r="AQ197" s="487"/>
      <c r="AR197" s="538"/>
      <c r="AS197" s="487"/>
      <c r="AT197" s="538"/>
      <c r="AU197" s="495"/>
    </row>
    <row r="198" spans="1:67" ht="15.65" customHeight="1" x14ac:dyDescent="0.35">
      <c r="A198" s="3814" t="s">
        <v>1576</v>
      </c>
      <c r="B198" s="3815"/>
      <c r="C198" s="3815"/>
      <c r="D198" s="1197"/>
      <c r="E198" s="1198"/>
      <c r="F198" s="1198"/>
      <c r="G198" s="1198"/>
      <c r="H198" s="1199"/>
      <c r="I198" s="1200"/>
      <c r="J198" s="1199"/>
      <c r="K198" s="871"/>
      <c r="L198" s="1197"/>
      <c r="M198" s="1198"/>
      <c r="N198" s="1198"/>
      <c r="O198" s="1198"/>
      <c r="P198" s="1199"/>
      <c r="Q198" s="1200"/>
      <c r="R198" s="1199"/>
      <c r="S198" s="871"/>
      <c r="T198" s="1197"/>
      <c r="U198" s="1198"/>
      <c r="V198" s="1198"/>
      <c r="W198" s="1198"/>
      <c r="X198" s="1199"/>
      <c r="Y198" s="1200"/>
      <c r="Z198" s="1199"/>
      <c r="AA198" s="871"/>
      <c r="AB198" s="872"/>
      <c r="AC198" s="873"/>
      <c r="AD198" s="873"/>
      <c r="AE198" s="873"/>
      <c r="AF198" s="874"/>
      <c r="AG198" s="875"/>
      <c r="AH198" s="876"/>
      <c r="AI198" s="872"/>
      <c r="AJ198" s="873"/>
      <c r="AK198" s="873"/>
      <c r="AL198" s="873"/>
      <c r="AM198" s="874"/>
      <c r="AN198" s="875"/>
      <c r="AO198" s="876"/>
      <c r="AP198" s="872"/>
      <c r="AQ198" s="876"/>
      <c r="AR198" s="872"/>
      <c r="AS198" s="876"/>
      <c r="AT198" s="872"/>
      <c r="AU198" s="877"/>
    </row>
    <row r="199" spans="1:67" ht="15.65" customHeight="1" x14ac:dyDescent="0.35">
      <c r="A199" s="3747" t="s">
        <v>1546</v>
      </c>
      <c r="B199" s="5" t="s">
        <v>1558</v>
      </c>
      <c r="C199" s="5" t="s">
        <v>1548</v>
      </c>
      <c r="D199" s="1189">
        <v>6</v>
      </c>
      <c r="E199" s="511">
        <v>24</v>
      </c>
      <c r="F199" s="511">
        <v>19</v>
      </c>
      <c r="G199" s="511">
        <v>13</v>
      </c>
      <c r="H199" s="1190">
        <v>14</v>
      </c>
      <c r="I199" s="513">
        <v>76</v>
      </c>
      <c r="J199" s="1190">
        <v>77</v>
      </c>
      <c r="K199" s="1286">
        <v>153</v>
      </c>
      <c r="L199" s="578">
        <v>10</v>
      </c>
      <c r="M199" s="510">
        <v>19</v>
      </c>
      <c r="N199" s="510">
        <v>20</v>
      </c>
      <c r="O199" s="510">
        <v>16</v>
      </c>
      <c r="P199" s="602">
        <v>17</v>
      </c>
      <c r="Q199" s="601">
        <v>82</v>
      </c>
      <c r="R199" s="1190">
        <v>77</v>
      </c>
      <c r="S199" s="1286">
        <v>159</v>
      </c>
      <c r="T199" s="578">
        <v>7</v>
      </c>
      <c r="U199" s="510">
        <v>26</v>
      </c>
      <c r="V199" s="510">
        <v>14</v>
      </c>
      <c r="W199" s="510">
        <v>18</v>
      </c>
      <c r="X199" s="602">
        <v>13</v>
      </c>
      <c r="Y199" s="601">
        <v>78</v>
      </c>
      <c r="Z199" s="602">
        <v>77</v>
      </c>
      <c r="AA199" s="93">
        <v>155</v>
      </c>
      <c r="AB199" s="538"/>
      <c r="AC199" s="337"/>
      <c r="AD199" s="337"/>
      <c r="AE199" s="337"/>
      <c r="AF199" s="338"/>
      <c r="AG199" s="819"/>
      <c r="AH199" s="1034"/>
      <c r="AI199" s="538"/>
      <c r="AJ199" s="337"/>
      <c r="AK199" s="337"/>
      <c r="AL199" s="337"/>
      <c r="AM199" s="338"/>
      <c r="AN199" s="819"/>
      <c r="AO199" s="487"/>
      <c r="AP199" s="538"/>
      <c r="AQ199" s="487"/>
      <c r="AR199" s="538"/>
      <c r="AS199" s="487"/>
      <c r="AT199" s="538"/>
      <c r="AU199" s="495"/>
    </row>
    <row r="200" spans="1:67" x14ac:dyDescent="0.35">
      <c r="A200" s="3747"/>
      <c r="B200" s="5" t="s">
        <v>1577</v>
      </c>
      <c r="C200" s="5" t="s">
        <v>1560</v>
      </c>
      <c r="D200" s="321">
        <v>0.18304428809647028</v>
      </c>
      <c r="E200" s="322">
        <v>0.13041377975040064</v>
      </c>
      <c r="F200" s="322">
        <v>7.8249318904800164E-2</v>
      </c>
      <c r="G200" s="322">
        <v>0.11775038163853403</v>
      </c>
      <c r="H200" s="261">
        <v>0.12403253124355987</v>
      </c>
      <c r="I200" s="276">
        <v>0.11210350922706649</v>
      </c>
      <c r="J200" s="261">
        <v>0.23</v>
      </c>
      <c r="K200" s="253">
        <v>0.14298505141322018</v>
      </c>
      <c r="L200" s="203">
        <v>0.32113717850934037</v>
      </c>
      <c r="M200" s="204">
        <v>0.10035244797420581</v>
      </c>
      <c r="N200" s="204">
        <v>9.6704038048451693E-2</v>
      </c>
      <c r="O200" s="204">
        <v>0.16288651432663556</v>
      </c>
      <c r="P200" s="205">
        <v>0.1495232847656135</v>
      </c>
      <c r="Q200" s="212">
        <v>0.13084793391587637</v>
      </c>
      <c r="R200" s="261">
        <v>0.2474467020532416</v>
      </c>
      <c r="S200" s="253">
        <v>0.2474467020532416</v>
      </c>
      <c r="T200" s="203">
        <v>0.23124999999999998</v>
      </c>
      <c r="U200" s="204">
        <v>0.19276940563101663</v>
      </c>
      <c r="V200" s="204">
        <v>8.4909734001531345E-2</v>
      </c>
      <c r="W200" s="204">
        <v>0.1978346164146034</v>
      </c>
      <c r="X200" s="205">
        <v>0.13604930264899776</v>
      </c>
      <c r="Y200" s="212">
        <v>0.14949292204225684</v>
      </c>
      <c r="Z200" s="205">
        <v>0.29056603773584905</v>
      </c>
      <c r="AA200" s="1000"/>
      <c r="AB200" s="538"/>
      <c r="AC200" s="337"/>
      <c r="AD200" s="337"/>
      <c r="AE200" s="337"/>
      <c r="AF200" s="338"/>
      <c r="AG200" s="819"/>
      <c r="AH200" s="1034"/>
      <c r="AI200" s="538"/>
      <c r="AJ200" s="337"/>
      <c r="AK200" s="337"/>
      <c r="AL200" s="337"/>
      <c r="AM200" s="338"/>
      <c r="AN200" s="819"/>
      <c r="AO200" s="487"/>
      <c r="AP200" s="538"/>
      <c r="AQ200" s="487"/>
      <c r="AR200" s="538"/>
      <c r="AS200" s="487"/>
      <c r="AT200" s="538"/>
      <c r="AU200" s="495"/>
    </row>
    <row r="201" spans="1:67" s="389" customFormat="1" ht="20.149999999999999" customHeight="1" x14ac:dyDescent="0.35">
      <c r="A201" s="3747"/>
      <c r="B201" s="5" t="s">
        <v>1561</v>
      </c>
      <c r="C201" s="5" t="s">
        <v>1548</v>
      </c>
      <c r="D201" s="1189">
        <v>61</v>
      </c>
      <c r="E201" s="511">
        <v>89</v>
      </c>
      <c r="F201" s="511">
        <v>151</v>
      </c>
      <c r="G201" s="511">
        <v>62</v>
      </c>
      <c r="H201" s="1190">
        <v>69</v>
      </c>
      <c r="I201" s="513">
        <v>432</v>
      </c>
      <c r="J201" s="1190">
        <v>196</v>
      </c>
      <c r="K201" s="1286">
        <v>628</v>
      </c>
      <c r="L201" s="578">
        <v>48</v>
      </c>
      <c r="M201" s="510">
        <v>96</v>
      </c>
      <c r="N201" s="510">
        <v>192</v>
      </c>
      <c r="O201" s="510">
        <v>96</v>
      </c>
      <c r="P201" s="602">
        <v>58</v>
      </c>
      <c r="Q201" s="601">
        <v>490</v>
      </c>
      <c r="R201" s="1190">
        <v>181</v>
      </c>
      <c r="S201" s="1286">
        <v>671</v>
      </c>
      <c r="T201" s="578">
        <v>62</v>
      </c>
      <c r="U201" s="510">
        <v>101</v>
      </c>
      <c r="V201" s="510">
        <v>103</v>
      </c>
      <c r="W201" s="510">
        <v>75</v>
      </c>
      <c r="X201" s="602">
        <v>57</v>
      </c>
      <c r="Y201" s="601">
        <v>398</v>
      </c>
      <c r="Z201" s="602">
        <v>151</v>
      </c>
      <c r="AA201" s="93">
        <v>549</v>
      </c>
      <c r="AB201" s="538"/>
      <c r="AC201" s="337"/>
      <c r="AD201" s="337"/>
      <c r="AE201" s="337"/>
      <c r="AF201" s="338"/>
      <c r="AG201" s="819"/>
      <c r="AH201" s="1034"/>
      <c r="AI201" s="538"/>
      <c r="AJ201" s="337"/>
      <c r="AK201" s="337"/>
      <c r="AL201" s="337"/>
      <c r="AM201" s="338"/>
      <c r="AN201" s="819"/>
      <c r="AO201" s="487"/>
      <c r="AP201" s="538"/>
      <c r="AQ201" s="487"/>
      <c r="AR201" s="538"/>
      <c r="AS201" s="487"/>
      <c r="AT201" s="538"/>
      <c r="AU201" s="495"/>
      <c r="AV201" s="5"/>
      <c r="AW201" s="5"/>
      <c r="AX201" s="5"/>
      <c r="AY201" s="5"/>
      <c r="AZ201" s="5"/>
      <c r="BA201" s="5"/>
      <c r="BB201" s="5"/>
      <c r="BC201" s="5"/>
      <c r="BD201" s="5"/>
      <c r="BE201" s="5"/>
      <c r="BF201" s="5"/>
      <c r="BG201" s="5"/>
      <c r="BH201" s="5"/>
      <c r="BI201" s="5"/>
      <c r="BJ201" s="5"/>
      <c r="BK201" s="5"/>
      <c r="BL201" s="5"/>
      <c r="BM201" s="5"/>
      <c r="BN201" s="5"/>
      <c r="BO201" s="5"/>
    </row>
    <row r="202" spans="1:67" ht="30" customHeight="1" x14ac:dyDescent="0.35">
      <c r="A202" s="3747"/>
      <c r="B202" s="5" t="s">
        <v>1578</v>
      </c>
      <c r="C202" s="5" t="s">
        <v>1560</v>
      </c>
      <c r="D202" s="321">
        <v>0.11456848159180738</v>
      </c>
      <c r="E202" s="322">
        <v>8.9576870131534383E-2</v>
      </c>
      <c r="F202" s="322">
        <v>8.3497885497361382E-2</v>
      </c>
      <c r="G202" s="322">
        <v>9.7189142892299102E-2</v>
      </c>
      <c r="H202" s="261">
        <v>0.13271733614128597</v>
      </c>
      <c r="I202" s="276">
        <v>9.6330086896878317E-2</v>
      </c>
      <c r="J202" s="261">
        <v>0.59</v>
      </c>
      <c r="K202" s="253">
        <v>0.12180829097805644</v>
      </c>
      <c r="L202" s="203">
        <v>9.3775481802884517E-2</v>
      </c>
      <c r="M202" s="204">
        <v>0.1084183461004118</v>
      </c>
      <c r="N202" s="204">
        <v>0.1097231852468412</v>
      </c>
      <c r="O202" s="204">
        <v>0.14965113882350636</v>
      </c>
      <c r="P202" s="205">
        <v>0.11147377509019239</v>
      </c>
      <c r="Q202" s="212">
        <v>0.11398366280763554</v>
      </c>
      <c r="R202" s="261">
        <v>0.22727754037162184</v>
      </c>
      <c r="S202" s="253">
        <v>0.22727754037162184</v>
      </c>
      <c r="T202" s="203">
        <v>0.15486895041410753</v>
      </c>
      <c r="U202" s="204">
        <v>0.13491408812992867</v>
      </c>
      <c r="V202" s="204">
        <v>5.8814382303841756E-2</v>
      </c>
      <c r="W202" s="204">
        <v>0.11802011907166783</v>
      </c>
      <c r="X202" s="205">
        <v>0.10482007620303818</v>
      </c>
      <c r="Y202" s="212">
        <v>9.7417375866751213E-2</v>
      </c>
      <c r="Z202" s="205">
        <v>0.56981132075471697</v>
      </c>
      <c r="AA202" s="1000"/>
      <c r="AB202" s="538"/>
      <c r="AC202" s="337"/>
      <c r="AD202" s="337"/>
      <c r="AE202" s="337"/>
      <c r="AF202" s="338"/>
      <c r="AG202" s="819"/>
      <c r="AH202" s="1034"/>
      <c r="AI202" s="538"/>
      <c r="AJ202" s="337"/>
      <c r="AK202" s="337"/>
      <c r="AL202" s="337"/>
      <c r="AM202" s="338"/>
      <c r="AN202" s="819"/>
      <c r="AO202" s="487"/>
      <c r="AP202" s="538"/>
      <c r="AQ202" s="487"/>
      <c r="AR202" s="538"/>
      <c r="AS202" s="487"/>
      <c r="AT202" s="538"/>
      <c r="AU202" s="495"/>
    </row>
    <row r="203" spans="1:67" x14ac:dyDescent="0.35">
      <c r="A203" s="3747"/>
      <c r="B203" s="5" t="s">
        <v>1563</v>
      </c>
      <c r="C203" s="5" t="s">
        <v>1548</v>
      </c>
      <c r="D203" s="1189">
        <v>41</v>
      </c>
      <c r="E203" s="511">
        <v>19</v>
      </c>
      <c r="F203" s="511">
        <v>81</v>
      </c>
      <c r="G203" s="511">
        <v>11</v>
      </c>
      <c r="H203" s="1190">
        <v>32</v>
      </c>
      <c r="I203" s="513">
        <v>184</v>
      </c>
      <c r="J203" s="1190">
        <v>59</v>
      </c>
      <c r="K203" s="1286">
        <v>243</v>
      </c>
      <c r="L203" s="578">
        <v>28</v>
      </c>
      <c r="M203" s="510">
        <v>47</v>
      </c>
      <c r="N203" s="510">
        <v>66</v>
      </c>
      <c r="O203" s="510">
        <v>38</v>
      </c>
      <c r="P203" s="602">
        <v>49</v>
      </c>
      <c r="Q203" s="601">
        <v>228</v>
      </c>
      <c r="R203" s="1190">
        <v>50</v>
      </c>
      <c r="S203" s="1286">
        <v>278</v>
      </c>
      <c r="T203" s="578">
        <v>37</v>
      </c>
      <c r="U203" s="510">
        <v>19</v>
      </c>
      <c r="V203" s="510">
        <v>33</v>
      </c>
      <c r="W203" s="510">
        <v>27</v>
      </c>
      <c r="X203" s="602">
        <v>31</v>
      </c>
      <c r="Y203" s="601">
        <v>147</v>
      </c>
      <c r="Z203" s="602">
        <v>37</v>
      </c>
      <c r="AA203" s="93">
        <v>184</v>
      </c>
      <c r="AB203" s="538"/>
      <c r="AC203" s="337"/>
      <c r="AD203" s="337"/>
      <c r="AE203" s="337"/>
      <c r="AF203" s="338"/>
      <c r="AG203" s="819"/>
      <c r="AH203" s="1034"/>
      <c r="AI203" s="538"/>
      <c r="AJ203" s="337"/>
      <c r="AK203" s="337"/>
      <c r="AL203" s="337"/>
      <c r="AM203" s="338"/>
      <c r="AN203" s="819"/>
      <c r="AO203" s="487"/>
      <c r="AP203" s="538"/>
      <c r="AQ203" s="487"/>
      <c r="AR203" s="538"/>
      <c r="AS203" s="487"/>
      <c r="AT203" s="538"/>
      <c r="AU203" s="495"/>
    </row>
    <row r="204" spans="1:67" ht="16" thickBot="1" x14ac:dyDescent="0.4">
      <c r="A204" s="3809"/>
      <c r="B204" s="14" t="s">
        <v>1579</v>
      </c>
      <c r="C204" s="14" t="s">
        <v>1560</v>
      </c>
      <c r="D204" s="1209">
        <v>0.14872167819930829</v>
      </c>
      <c r="E204" s="1210">
        <v>5.386014985772497E-2</v>
      </c>
      <c r="F204" s="1210">
        <v>0.11584604381423134</v>
      </c>
      <c r="G204" s="1210">
        <v>5.3719750875820378E-2</v>
      </c>
      <c r="H204" s="1211">
        <v>0.11080407271760961</v>
      </c>
      <c r="I204" s="429">
        <v>0.10103929818928818</v>
      </c>
      <c r="J204" s="1211">
        <v>0.18</v>
      </c>
      <c r="K204" s="1903">
        <v>0.12849650279453523</v>
      </c>
      <c r="L204" s="339">
        <v>0.11560904288456525</v>
      </c>
      <c r="M204" s="289">
        <v>0.14727548978147761</v>
      </c>
      <c r="N204" s="289">
        <v>0.10262040326245717</v>
      </c>
      <c r="O204" s="289">
        <v>0.19397658446419785</v>
      </c>
      <c r="P204" s="342">
        <v>0.16423489664450602</v>
      </c>
      <c r="Q204" s="291">
        <v>0.13505367573732613</v>
      </c>
      <c r="R204" s="1211">
        <v>0.19788387436631583</v>
      </c>
      <c r="S204" s="1903">
        <v>0.19788387436631583</v>
      </c>
      <c r="T204" s="339">
        <v>0.16840322563357124</v>
      </c>
      <c r="U204" s="289">
        <v>6.725462967127635E-2</v>
      </c>
      <c r="V204" s="289">
        <v>5.5877843269021538E-2</v>
      </c>
      <c r="W204" s="289">
        <v>0.14205964838199031</v>
      </c>
      <c r="X204" s="342">
        <v>0.10179111591140097</v>
      </c>
      <c r="Y204" s="291">
        <v>9.3287194156659675E-2</v>
      </c>
      <c r="Z204" s="342">
        <v>0.13962264150943396</v>
      </c>
      <c r="AA204" s="1006"/>
      <c r="AB204" s="539"/>
      <c r="AC204" s="453"/>
      <c r="AD204" s="453"/>
      <c r="AE204" s="453"/>
      <c r="AF204" s="454"/>
      <c r="AG204" s="857"/>
      <c r="AH204" s="1038"/>
      <c r="AI204" s="539"/>
      <c r="AJ204" s="453"/>
      <c r="AK204" s="453"/>
      <c r="AL204" s="453"/>
      <c r="AM204" s="454"/>
      <c r="AN204" s="857"/>
      <c r="AO204" s="731"/>
      <c r="AP204" s="539"/>
      <c r="AQ204" s="731"/>
      <c r="AR204" s="539"/>
      <c r="AS204" s="731"/>
      <c r="AT204" s="539"/>
      <c r="AU204" s="732"/>
    </row>
    <row r="205" spans="1:67" ht="24" customHeight="1" thickTop="1" x14ac:dyDescent="0.35">
      <c r="A205" s="2211"/>
      <c r="B205" s="434"/>
      <c r="C205" s="389"/>
      <c r="D205" s="426"/>
      <c r="E205" s="426"/>
      <c r="F205" s="426"/>
      <c r="G205" s="426"/>
      <c r="H205" s="426"/>
      <c r="I205" s="426"/>
      <c r="J205" s="426"/>
      <c r="K205" s="398"/>
      <c r="L205" s="426"/>
      <c r="M205" s="426"/>
      <c r="N205" s="426"/>
      <c r="O205" s="426"/>
      <c r="P205" s="426"/>
      <c r="Q205" s="426"/>
      <c r="R205" s="426"/>
      <c r="S205" s="398"/>
      <c r="T205" s="398"/>
      <c r="U205" s="398"/>
      <c r="V205" s="398"/>
      <c r="W205" s="398"/>
      <c r="X205" s="398"/>
      <c r="Y205" s="398"/>
      <c r="Z205" s="398"/>
      <c r="AA205" s="398"/>
      <c r="AB205" s="390"/>
      <c r="AC205" s="398"/>
      <c r="AD205" s="398"/>
      <c r="AE205" s="398"/>
      <c r="AF205" s="398"/>
      <c r="AG205" s="398"/>
      <c r="AH205" s="391"/>
      <c r="AI205" s="391"/>
      <c r="AJ205" s="390"/>
      <c r="AK205" s="390"/>
      <c r="AL205" s="390"/>
      <c r="AM205" s="390"/>
      <c r="AN205" s="390"/>
      <c r="AO205" s="391"/>
      <c r="AP205" s="391"/>
      <c r="AQ205" s="391"/>
      <c r="AR205" s="390"/>
      <c r="AS205" s="390"/>
      <c r="AT205" s="390"/>
      <c r="AU205" s="390"/>
      <c r="AV205" s="390"/>
      <c r="AW205" s="391"/>
      <c r="AX205" s="391"/>
      <c r="AY205" s="391"/>
      <c r="AZ205" s="390"/>
      <c r="BA205" s="390"/>
      <c r="BB205" s="390"/>
      <c r="BC205" s="390"/>
      <c r="BD205" s="390"/>
      <c r="BE205" s="391"/>
      <c r="BF205" s="391"/>
      <c r="BG205" s="391"/>
    </row>
    <row r="206" spans="1:67" ht="30.5" customHeight="1" x14ac:dyDescent="0.35">
      <c r="A206" s="3788" t="s">
        <v>1477</v>
      </c>
      <c r="B206" s="3788"/>
      <c r="C206" s="3788"/>
      <c r="T206" s="389"/>
      <c r="U206" s="389"/>
      <c r="V206" s="389"/>
      <c r="W206" s="389"/>
      <c r="X206" s="389"/>
      <c r="Y206" s="389"/>
      <c r="Z206" s="389"/>
      <c r="AA206" s="389"/>
      <c r="AB206" s="389"/>
      <c r="AC206" s="389"/>
      <c r="AD206" s="389"/>
      <c r="AE206" s="389"/>
      <c r="AF206" s="389"/>
      <c r="BH206" s="389"/>
      <c r="BI206" s="389"/>
      <c r="BJ206" s="389"/>
      <c r="BK206" s="389"/>
      <c r="BL206" s="389"/>
      <c r="BM206" s="389"/>
      <c r="BN206" s="389"/>
      <c r="BO206" s="389"/>
    </row>
    <row r="207" spans="1:67" ht="20.149999999999999" customHeight="1" thickBot="1" x14ac:dyDescent="0.4">
      <c r="T207" s="389"/>
      <c r="U207" s="389"/>
      <c r="V207" s="389"/>
      <c r="W207" s="389"/>
      <c r="X207" s="389"/>
      <c r="Y207" s="389"/>
      <c r="Z207" s="389"/>
      <c r="AA207" s="389"/>
      <c r="AB207" s="389"/>
      <c r="AC207" s="389"/>
      <c r="AD207" s="389"/>
      <c r="AE207" s="389"/>
      <c r="AF207" s="389"/>
      <c r="BH207" s="389"/>
      <c r="BI207" s="389"/>
      <c r="BJ207" s="389"/>
      <c r="BK207" s="389"/>
      <c r="BL207" s="389"/>
      <c r="BM207" s="389"/>
      <c r="BN207" s="389"/>
      <c r="BO207" s="389"/>
    </row>
    <row r="208" spans="1:67" ht="19" thickTop="1" x14ac:dyDescent="0.35">
      <c r="A208" s="3603" t="s">
        <v>1349</v>
      </c>
      <c r="B208" s="3604"/>
      <c r="C208" s="3604"/>
      <c r="D208" s="3818">
        <v>2025</v>
      </c>
      <c r="E208" s="3604"/>
      <c r="F208" s="3604"/>
      <c r="G208" s="3604"/>
      <c r="H208" s="3604"/>
      <c r="I208" s="3604"/>
      <c r="J208" s="3604"/>
      <c r="K208" s="3605"/>
      <c r="L208" s="3818">
        <v>2024</v>
      </c>
      <c r="M208" s="3604"/>
      <c r="N208" s="3604"/>
      <c r="O208" s="3604"/>
      <c r="P208" s="3604"/>
      <c r="Q208" s="3604"/>
      <c r="R208" s="3604"/>
      <c r="S208" s="3605"/>
      <c r="T208" s="3818">
        <v>2023</v>
      </c>
      <c r="U208" s="3604"/>
      <c r="V208" s="3604"/>
      <c r="W208" s="3604"/>
      <c r="X208" s="3604"/>
      <c r="Y208" s="3604"/>
      <c r="Z208" s="3604"/>
      <c r="AA208" s="3605"/>
      <c r="AB208" s="390"/>
      <c r="AC208" s="390"/>
      <c r="AD208" s="615"/>
      <c r="AE208" s="937"/>
      <c r="AF208" s="398"/>
      <c r="AG208" s="390"/>
      <c r="AH208" s="390"/>
      <c r="AI208" s="390"/>
      <c r="AJ208" s="390"/>
      <c r="AK208" s="390"/>
      <c r="AL208" s="398"/>
      <c r="AM208" s="390"/>
      <c r="AN208" s="389"/>
    </row>
    <row r="209" spans="1:67" ht="31" x14ac:dyDescent="0.35">
      <c r="A209" s="60" t="s">
        <v>1350</v>
      </c>
      <c r="B209" s="243" t="s">
        <v>1351</v>
      </c>
      <c r="C209" s="243" t="s">
        <v>1352</v>
      </c>
      <c r="D209" s="195" t="s">
        <v>1353</v>
      </c>
      <c r="E209" s="196" t="s">
        <v>1354</v>
      </c>
      <c r="F209" s="196" t="s">
        <v>1355</v>
      </c>
      <c r="G209" s="196" t="s">
        <v>1356</v>
      </c>
      <c r="H209" s="197" t="s">
        <v>1395</v>
      </c>
      <c r="I209" s="198" t="s">
        <v>1316</v>
      </c>
      <c r="J209" s="199" t="s">
        <v>1317</v>
      </c>
      <c r="K209" s="200" t="s">
        <v>1318</v>
      </c>
      <c r="L209" s="195" t="s">
        <v>1353</v>
      </c>
      <c r="M209" s="196" t="s">
        <v>1354</v>
      </c>
      <c r="N209" s="196" t="s">
        <v>1355</v>
      </c>
      <c r="O209" s="196" t="s">
        <v>1356</v>
      </c>
      <c r="P209" s="197" t="s">
        <v>1395</v>
      </c>
      <c r="Q209" s="198" t="s">
        <v>1316</v>
      </c>
      <c r="R209" s="199" t="s">
        <v>1317</v>
      </c>
      <c r="S209" s="200" t="s">
        <v>1318</v>
      </c>
      <c r="T209" s="195" t="s">
        <v>1353</v>
      </c>
      <c r="U209" s="196" t="s">
        <v>1354</v>
      </c>
      <c r="V209" s="196" t="s">
        <v>1355</v>
      </c>
      <c r="W209" s="196" t="s">
        <v>1356</v>
      </c>
      <c r="X209" s="197" t="s">
        <v>1395</v>
      </c>
      <c r="Y209" s="198" t="s">
        <v>1316</v>
      </c>
      <c r="Z209" s="199" t="s">
        <v>1317</v>
      </c>
      <c r="AA209" s="200" t="s">
        <v>1318</v>
      </c>
      <c r="AB209" s="390"/>
      <c r="AC209" s="390"/>
      <c r="AD209" s="936"/>
      <c r="AE209" s="390"/>
      <c r="AF209" s="398"/>
      <c r="AG209" s="390"/>
      <c r="AH209" s="390"/>
      <c r="AI209" s="390"/>
      <c r="AJ209" s="390"/>
      <c r="AK209" s="390"/>
      <c r="AL209" s="398"/>
      <c r="AM209" s="390"/>
      <c r="AN209" s="389"/>
    </row>
    <row r="210" spans="1:67" ht="17" x14ac:dyDescent="0.35">
      <c r="A210" s="3744" t="s">
        <v>1544</v>
      </c>
      <c r="B210" s="3745"/>
      <c r="C210" s="3745"/>
      <c r="D210" s="474"/>
      <c r="E210" s="475"/>
      <c r="F210" s="475"/>
      <c r="G210" s="475"/>
      <c r="H210" s="476"/>
      <c r="I210" s="483"/>
      <c r="J210" s="476"/>
      <c r="K210" s="616"/>
      <c r="L210" s="474"/>
      <c r="M210" s="475"/>
      <c r="N210" s="475"/>
      <c r="O210" s="475"/>
      <c r="P210" s="476"/>
      <c r="Q210" s="483"/>
      <c r="R210" s="476"/>
      <c r="S210" s="616"/>
      <c r="T210" s="474"/>
      <c r="U210" s="475"/>
      <c r="V210" s="475"/>
      <c r="W210" s="475"/>
      <c r="X210" s="476"/>
      <c r="Y210" s="483"/>
      <c r="Z210" s="476"/>
      <c r="AA210" s="616"/>
      <c r="AB210" s="390"/>
      <c r="AC210" s="390"/>
      <c r="AD210" s="398"/>
      <c r="AE210" s="390"/>
      <c r="AF210" s="398"/>
      <c r="AG210" s="390"/>
      <c r="AH210" s="390"/>
      <c r="AI210" s="390"/>
      <c r="AJ210" s="390"/>
      <c r="AK210" s="390"/>
      <c r="AL210" s="398"/>
      <c r="AM210" s="390"/>
      <c r="AN210" s="389"/>
    </row>
    <row r="211" spans="1:67" ht="30" customHeight="1" x14ac:dyDescent="0.35">
      <c r="A211" s="3741" t="s">
        <v>1580</v>
      </c>
      <c r="B211" s="3742"/>
      <c r="C211" s="3742"/>
      <c r="D211" s="477"/>
      <c r="E211" s="478"/>
      <c r="F211" s="478"/>
      <c r="G211" s="478"/>
      <c r="H211" s="479"/>
      <c r="I211" s="484"/>
      <c r="J211" s="479"/>
      <c r="K211" s="497"/>
      <c r="L211" s="477"/>
      <c r="M211" s="478"/>
      <c r="N211" s="478"/>
      <c r="O211" s="478"/>
      <c r="P211" s="479"/>
      <c r="Q211" s="484"/>
      <c r="R211" s="479"/>
      <c r="S211" s="497"/>
      <c r="T211" s="477"/>
      <c r="U211" s="478"/>
      <c r="V211" s="478"/>
      <c r="W211" s="478"/>
      <c r="X211" s="479"/>
      <c r="Y211" s="484"/>
      <c r="Z211" s="479"/>
      <c r="AA211" s="497"/>
      <c r="AB211" s="390"/>
      <c r="AC211" s="390"/>
      <c r="AD211" s="398"/>
      <c r="AE211" s="390"/>
      <c r="AF211" s="398"/>
      <c r="AG211" s="390"/>
      <c r="AH211" s="390"/>
      <c r="AI211" s="390"/>
      <c r="AJ211" s="390"/>
      <c r="AK211" s="390"/>
      <c r="AL211" s="398"/>
      <c r="AM211" s="390"/>
      <c r="AN211" s="389"/>
    </row>
    <row r="212" spans="1:67" x14ac:dyDescent="0.35">
      <c r="A212" s="3814" t="s">
        <v>1581</v>
      </c>
      <c r="B212" s="3815"/>
      <c r="C212" s="3815"/>
      <c r="D212" s="766"/>
      <c r="E212" s="767"/>
      <c r="F212" s="767"/>
      <c r="G212" s="767"/>
      <c r="H212" s="770"/>
      <c r="I212" s="769"/>
      <c r="J212" s="770"/>
      <c r="K212" s="771"/>
      <c r="L212" s="766"/>
      <c r="M212" s="767"/>
      <c r="N212" s="767"/>
      <c r="O212" s="767"/>
      <c r="P212" s="770"/>
      <c r="Q212" s="769"/>
      <c r="R212" s="770"/>
      <c r="S212" s="771"/>
      <c r="T212" s="766"/>
      <c r="U212" s="767"/>
      <c r="V212" s="767"/>
      <c r="W212" s="767"/>
      <c r="X212" s="770"/>
      <c r="Y212" s="769"/>
      <c r="Z212" s="770"/>
      <c r="AA212" s="771"/>
      <c r="AB212" s="390"/>
      <c r="AC212" s="390"/>
      <c r="AD212" s="398"/>
      <c r="AE212" s="390"/>
      <c r="AF212" s="398"/>
      <c r="AG212" s="390"/>
      <c r="AH212" s="390"/>
      <c r="AI212" s="390"/>
      <c r="AJ212" s="390"/>
      <c r="AK212" s="390"/>
      <c r="AL212" s="398"/>
      <c r="AM212" s="390"/>
      <c r="AN212" s="389"/>
    </row>
    <row r="213" spans="1:67" x14ac:dyDescent="0.35">
      <c r="A213" s="3811" t="s">
        <v>1582</v>
      </c>
      <c r="B213" s="5" t="s">
        <v>1418</v>
      </c>
      <c r="C213" s="5" t="s">
        <v>1548</v>
      </c>
      <c r="D213" s="530"/>
      <c r="E213" s="531"/>
      <c r="F213" s="531"/>
      <c r="G213" s="531"/>
      <c r="H213" s="532"/>
      <c r="I213" s="533"/>
      <c r="J213" s="131">
        <v>286</v>
      </c>
      <c r="K213" s="1041"/>
      <c r="L213" s="530"/>
      <c r="M213" s="531"/>
      <c r="N213" s="531"/>
      <c r="O213" s="531"/>
      <c r="P213" s="532"/>
      <c r="Q213" s="533"/>
      <c r="R213" s="131">
        <v>313</v>
      </c>
      <c r="S213" s="1041"/>
      <c r="T213" s="530"/>
      <c r="U213" s="531"/>
      <c r="V213" s="531"/>
      <c r="W213" s="531"/>
      <c r="X213" s="532"/>
      <c r="Y213" s="533"/>
      <c r="Z213" s="1229">
        <v>321</v>
      </c>
      <c r="AA213" s="1041"/>
      <c r="AB213" s="404"/>
      <c r="AC213" s="404"/>
      <c r="AD213" s="403"/>
      <c r="AE213" s="404"/>
      <c r="AF213" s="403"/>
      <c r="AG213" s="404"/>
      <c r="AH213" s="404"/>
      <c r="AI213" s="404"/>
      <c r="AJ213" s="404"/>
      <c r="AK213" s="404"/>
      <c r="AL213" s="403"/>
      <c r="AM213" s="404"/>
      <c r="AN213" s="405"/>
      <c r="AO213" s="405"/>
      <c r="AP213" s="405"/>
      <c r="AQ213" s="405"/>
      <c r="AR213" s="405"/>
      <c r="AS213" s="405"/>
      <c r="AT213" s="405"/>
      <c r="AU213" s="405"/>
      <c r="AV213" s="405"/>
      <c r="AW213" s="405"/>
      <c r="AX213" s="405"/>
    </row>
    <row r="214" spans="1:67" x14ac:dyDescent="0.35">
      <c r="A214" s="3811"/>
      <c r="B214" s="636" t="s">
        <v>1421</v>
      </c>
      <c r="C214" s="636" t="s">
        <v>1548</v>
      </c>
      <c r="D214" s="650"/>
      <c r="E214" s="651"/>
      <c r="F214" s="651"/>
      <c r="G214" s="651"/>
      <c r="H214" s="652"/>
      <c r="I214" s="653"/>
      <c r="J214" s="643">
        <v>853</v>
      </c>
      <c r="K214" s="1042"/>
      <c r="L214" s="650"/>
      <c r="M214" s="651"/>
      <c r="N214" s="651"/>
      <c r="O214" s="651"/>
      <c r="P214" s="652"/>
      <c r="Q214" s="653"/>
      <c r="R214" s="643">
        <v>960</v>
      </c>
      <c r="S214" s="1042"/>
      <c r="T214" s="650"/>
      <c r="U214" s="651"/>
      <c r="V214" s="651"/>
      <c r="W214" s="651"/>
      <c r="X214" s="652"/>
      <c r="Y214" s="653"/>
      <c r="Z214" s="1230">
        <v>1066</v>
      </c>
      <c r="AA214" s="1042"/>
      <c r="AB214" s="404"/>
      <c r="AC214" s="404"/>
      <c r="AD214" s="403"/>
      <c r="AE214" s="404"/>
      <c r="AF214" s="403"/>
      <c r="AG214" s="404"/>
      <c r="AH214" s="404"/>
      <c r="AI214" s="404"/>
      <c r="AJ214" s="404"/>
      <c r="AK214" s="404"/>
      <c r="AL214" s="403"/>
      <c r="AM214" s="404"/>
      <c r="AN214" s="405"/>
      <c r="AO214" s="405"/>
      <c r="AP214" s="405"/>
      <c r="AQ214" s="405"/>
      <c r="AR214" s="405"/>
      <c r="AS214" s="405"/>
      <c r="AT214" s="405"/>
      <c r="AU214" s="405"/>
      <c r="AV214" s="405"/>
      <c r="AW214" s="405"/>
      <c r="AX214" s="405"/>
    </row>
    <row r="215" spans="1:67" ht="27" customHeight="1" x14ac:dyDescent="0.35">
      <c r="A215" s="3811"/>
      <c r="B215" s="639" t="s">
        <v>1583</v>
      </c>
      <c r="C215" s="639" t="s">
        <v>1548</v>
      </c>
      <c r="D215" s="654"/>
      <c r="E215" s="655"/>
      <c r="F215" s="655"/>
      <c r="G215" s="655"/>
      <c r="H215" s="656"/>
      <c r="I215" s="657"/>
      <c r="J215" s="648">
        <v>1139</v>
      </c>
      <c r="K215" s="1043"/>
      <c r="L215" s="654"/>
      <c r="M215" s="655"/>
      <c r="N215" s="655"/>
      <c r="O215" s="655"/>
      <c r="P215" s="656"/>
      <c r="Q215" s="657"/>
      <c r="R215" s="648">
        <v>1273</v>
      </c>
      <c r="S215" s="1043"/>
      <c r="T215" s="654"/>
      <c r="U215" s="655"/>
      <c r="V215" s="655"/>
      <c r="W215" s="655"/>
      <c r="X215" s="656"/>
      <c r="Y215" s="657"/>
      <c r="Z215" s="1231">
        <v>1387</v>
      </c>
      <c r="AA215" s="1043"/>
      <c r="AB215" s="404"/>
      <c r="AC215" s="404"/>
      <c r="AD215" s="403"/>
      <c r="AE215" s="404"/>
      <c r="AF215" s="403"/>
      <c r="AG215" s="404"/>
      <c r="AH215" s="404"/>
      <c r="AI215" s="404"/>
      <c r="AJ215" s="404"/>
      <c r="AK215" s="404"/>
      <c r="AL215" s="403"/>
      <c r="AM215" s="404"/>
      <c r="AN215" s="405"/>
      <c r="AO215" s="405"/>
      <c r="AP215" s="405"/>
      <c r="AQ215" s="405"/>
      <c r="AR215" s="405"/>
      <c r="AS215" s="405"/>
      <c r="AT215" s="405"/>
      <c r="AU215" s="405"/>
      <c r="AV215" s="405"/>
      <c r="AW215" s="405"/>
      <c r="AX215" s="405"/>
    </row>
    <row r="216" spans="1:67" x14ac:dyDescent="0.35">
      <c r="A216" s="3814" t="s">
        <v>1584</v>
      </c>
      <c r="B216" s="3815"/>
      <c r="C216" s="3815"/>
      <c r="D216" s="872"/>
      <c r="E216" s="873"/>
      <c r="F216" s="873"/>
      <c r="G216" s="873"/>
      <c r="H216" s="874"/>
      <c r="I216" s="875"/>
      <c r="J216" s="865"/>
      <c r="K216" s="878"/>
      <c r="L216" s="872"/>
      <c r="M216" s="873"/>
      <c r="N216" s="873"/>
      <c r="O216" s="873"/>
      <c r="P216" s="874"/>
      <c r="Q216" s="875"/>
      <c r="R216" s="865"/>
      <c r="S216" s="878"/>
      <c r="T216" s="872"/>
      <c r="U216" s="873"/>
      <c r="V216" s="873"/>
      <c r="W216" s="873"/>
      <c r="X216" s="874"/>
      <c r="Y216" s="875"/>
      <c r="Z216" s="865"/>
      <c r="AA216" s="878"/>
      <c r="AB216" s="404"/>
      <c r="AC216" s="404"/>
      <c r="AD216" s="403"/>
      <c r="AE216" s="404"/>
      <c r="AF216" s="403"/>
      <c r="AG216" s="404"/>
      <c r="AH216" s="404"/>
      <c r="AI216" s="404"/>
      <c r="AJ216" s="404"/>
      <c r="AK216" s="404"/>
      <c r="AL216" s="403"/>
      <c r="AM216" s="404"/>
      <c r="AN216" s="405"/>
      <c r="AO216" s="405"/>
      <c r="AP216" s="405"/>
      <c r="AQ216" s="405"/>
      <c r="AR216" s="405"/>
      <c r="AS216" s="405"/>
      <c r="AT216" s="405"/>
      <c r="AU216" s="405"/>
      <c r="AV216" s="405"/>
      <c r="AW216" s="405"/>
      <c r="AX216" s="405"/>
      <c r="AY216" s="389"/>
      <c r="AZ216" s="389"/>
      <c r="BA216" s="389"/>
      <c r="BB216" s="389"/>
      <c r="BC216" s="389"/>
      <c r="BD216" s="389"/>
      <c r="BE216" s="389"/>
      <c r="BF216" s="389"/>
      <c r="BG216" s="389"/>
      <c r="BH216" s="389"/>
      <c r="BI216" s="389"/>
      <c r="BJ216" s="389"/>
      <c r="BK216" s="389"/>
      <c r="BL216" s="389"/>
      <c r="BM216" s="389"/>
      <c r="BN216" s="389"/>
      <c r="BO216" s="389"/>
    </row>
    <row r="217" spans="1:67" ht="15.65" customHeight="1" x14ac:dyDescent="0.35">
      <c r="A217" s="3811" t="s">
        <v>1582</v>
      </c>
      <c r="B217" s="5" t="s">
        <v>1418</v>
      </c>
      <c r="C217" s="5" t="s">
        <v>1548</v>
      </c>
      <c r="D217" s="530"/>
      <c r="E217" s="531"/>
      <c r="F217" s="531"/>
      <c r="G217" s="531"/>
      <c r="H217" s="532"/>
      <c r="I217" s="533"/>
      <c r="J217" s="131">
        <v>8</v>
      </c>
      <c r="K217" s="1041"/>
      <c r="L217" s="530"/>
      <c r="M217" s="531"/>
      <c r="N217" s="531"/>
      <c r="O217" s="531"/>
      <c r="P217" s="532"/>
      <c r="Q217" s="533"/>
      <c r="R217" s="131">
        <v>18</v>
      </c>
      <c r="S217" s="1041"/>
      <c r="T217" s="530"/>
      <c r="U217" s="531"/>
      <c r="V217" s="531"/>
      <c r="W217" s="531"/>
      <c r="X217" s="532"/>
      <c r="Y217" s="533"/>
      <c r="Z217" s="1229">
        <v>18</v>
      </c>
      <c r="AA217" s="1041"/>
      <c r="AB217" s="404"/>
      <c r="AC217" s="404"/>
      <c r="AD217" s="403"/>
      <c r="AE217" s="404"/>
      <c r="AF217" s="403"/>
      <c r="AG217" s="404"/>
      <c r="AH217" s="404"/>
      <c r="AI217" s="404"/>
      <c r="AJ217" s="404"/>
      <c r="AK217" s="404"/>
      <c r="AL217" s="403"/>
      <c r="AM217" s="404"/>
      <c r="AN217" s="405"/>
      <c r="AO217" s="405"/>
      <c r="AP217" s="405"/>
      <c r="AQ217" s="405"/>
      <c r="AR217" s="405"/>
      <c r="AS217" s="405"/>
      <c r="AT217" s="405"/>
      <c r="AU217" s="405"/>
      <c r="AV217" s="405"/>
      <c r="AW217" s="405"/>
      <c r="AX217" s="405"/>
    </row>
    <row r="218" spans="1:67" x14ac:dyDescent="0.35">
      <c r="A218" s="3811"/>
      <c r="B218" s="636" t="s">
        <v>1421</v>
      </c>
      <c r="C218" s="636" t="s">
        <v>1548</v>
      </c>
      <c r="D218" s="650"/>
      <c r="E218" s="651"/>
      <c r="F218" s="651"/>
      <c r="G218" s="651"/>
      <c r="H218" s="652"/>
      <c r="I218" s="653"/>
      <c r="J218" s="643">
        <v>17</v>
      </c>
      <c r="K218" s="1042"/>
      <c r="L218" s="650"/>
      <c r="M218" s="651"/>
      <c r="N218" s="651"/>
      <c r="O218" s="651"/>
      <c r="P218" s="652"/>
      <c r="Q218" s="653"/>
      <c r="R218" s="643">
        <v>15</v>
      </c>
      <c r="S218" s="1042"/>
      <c r="T218" s="650"/>
      <c r="U218" s="651"/>
      <c r="V218" s="651"/>
      <c r="W218" s="651"/>
      <c r="X218" s="652"/>
      <c r="Y218" s="653"/>
      <c r="Z218" s="1230">
        <v>22</v>
      </c>
      <c r="AA218" s="1042"/>
      <c r="AB218" s="404"/>
      <c r="AC218" s="404"/>
      <c r="AD218" s="403"/>
      <c r="AE218" s="404"/>
      <c r="AF218" s="403"/>
      <c r="AG218" s="404"/>
      <c r="AH218" s="404"/>
      <c r="AI218" s="404"/>
      <c r="AJ218" s="404"/>
      <c r="AK218" s="404"/>
      <c r="AL218" s="403"/>
      <c r="AM218" s="404"/>
      <c r="AN218" s="405"/>
      <c r="AO218" s="405"/>
      <c r="AP218" s="405"/>
      <c r="AQ218" s="405"/>
      <c r="AR218" s="405"/>
      <c r="AS218" s="405"/>
      <c r="AT218" s="405"/>
      <c r="AU218" s="405"/>
      <c r="AV218" s="405"/>
      <c r="AW218" s="405"/>
      <c r="AX218" s="405"/>
    </row>
    <row r="219" spans="1:67" ht="33" customHeight="1" x14ac:dyDescent="0.35">
      <c r="A219" s="3811"/>
      <c r="B219" s="639" t="s">
        <v>1585</v>
      </c>
      <c r="C219" s="639" t="s">
        <v>1548</v>
      </c>
      <c r="D219" s="654"/>
      <c r="E219" s="655"/>
      <c r="F219" s="655"/>
      <c r="G219" s="655"/>
      <c r="H219" s="656"/>
      <c r="I219" s="657"/>
      <c r="J219" s="648">
        <v>25</v>
      </c>
      <c r="K219" s="1043"/>
      <c r="L219" s="654"/>
      <c r="M219" s="655"/>
      <c r="N219" s="655"/>
      <c r="O219" s="655"/>
      <c r="P219" s="656"/>
      <c r="Q219" s="657"/>
      <c r="R219" s="648">
        <v>33</v>
      </c>
      <c r="S219" s="1043"/>
      <c r="T219" s="654"/>
      <c r="U219" s="655"/>
      <c r="V219" s="655"/>
      <c r="W219" s="655"/>
      <c r="X219" s="656"/>
      <c r="Y219" s="657"/>
      <c r="Z219" s="1231">
        <v>40</v>
      </c>
      <c r="AA219" s="1043"/>
      <c r="AB219" s="404"/>
      <c r="AC219" s="404"/>
      <c r="AD219" s="403"/>
      <c r="AE219" s="404"/>
      <c r="AF219" s="403"/>
      <c r="AG219" s="404"/>
      <c r="AH219" s="404"/>
      <c r="AI219" s="404"/>
      <c r="AJ219" s="404"/>
      <c r="AK219" s="404"/>
      <c r="AL219" s="403"/>
      <c r="AM219" s="404"/>
      <c r="AN219" s="405"/>
      <c r="AO219" s="405"/>
      <c r="AP219" s="405"/>
      <c r="AQ219" s="405"/>
      <c r="AR219" s="405"/>
      <c r="AS219" s="405"/>
      <c r="AT219" s="405"/>
      <c r="AU219" s="405"/>
      <c r="AV219" s="405"/>
      <c r="AW219" s="405"/>
      <c r="AX219" s="405"/>
    </row>
    <row r="220" spans="1:67" x14ac:dyDescent="0.35">
      <c r="A220" s="3741" t="s">
        <v>1586</v>
      </c>
      <c r="B220" s="3742"/>
      <c r="C220" s="3742"/>
      <c r="D220" s="414"/>
      <c r="E220" s="415"/>
      <c r="F220" s="415"/>
      <c r="G220" s="415"/>
      <c r="H220" s="416"/>
      <c r="I220" s="417"/>
      <c r="J220" s="458"/>
      <c r="K220" s="496"/>
      <c r="L220" s="414"/>
      <c r="M220" s="415"/>
      <c r="N220" s="415"/>
      <c r="O220" s="415"/>
      <c r="P220" s="416"/>
      <c r="Q220" s="417"/>
      <c r="R220" s="458"/>
      <c r="S220" s="496"/>
      <c r="T220" s="414"/>
      <c r="U220" s="415"/>
      <c r="V220" s="415"/>
      <c r="W220" s="415"/>
      <c r="X220" s="416"/>
      <c r="Y220" s="417"/>
      <c r="Z220" s="458"/>
      <c r="AA220" s="496"/>
      <c r="AB220" s="404"/>
      <c r="AC220" s="404"/>
      <c r="AD220" s="403"/>
      <c r="AE220" s="404"/>
      <c r="AF220" s="403"/>
      <c r="AG220" s="404"/>
      <c r="AH220" s="404"/>
      <c r="AI220" s="404"/>
      <c r="AJ220" s="404"/>
      <c r="AK220" s="404"/>
      <c r="AL220" s="403"/>
      <c r="AM220" s="404"/>
      <c r="AN220" s="405"/>
      <c r="AO220" s="405"/>
      <c r="AP220" s="405"/>
      <c r="AQ220" s="405"/>
      <c r="AR220" s="405"/>
      <c r="AS220" s="405"/>
      <c r="AT220" s="405"/>
      <c r="AU220" s="405"/>
      <c r="AV220" s="405"/>
      <c r="AW220" s="405"/>
      <c r="AX220" s="405"/>
    </row>
    <row r="221" spans="1:67" x14ac:dyDescent="0.35">
      <c r="A221" s="3757" t="s">
        <v>1587</v>
      </c>
      <c r="B221" s="3758"/>
      <c r="C221" s="3758"/>
      <c r="D221" s="766"/>
      <c r="E221" s="767"/>
      <c r="F221" s="767"/>
      <c r="G221" s="767"/>
      <c r="H221" s="768"/>
      <c r="I221" s="769"/>
      <c r="J221" s="770"/>
      <c r="K221" s="771"/>
      <c r="L221" s="766"/>
      <c r="M221" s="767"/>
      <c r="N221" s="767"/>
      <c r="O221" s="767"/>
      <c r="P221" s="768"/>
      <c r="Q221" s="769"/>
      <c r="R221" s="770"/>
      <c r="S221" s="771"/>
      <c r="T221" s="766"/>
      <c r="U221" s="767"/>
      <c r="V221" s="767"/>
      <c r="W221" s="767"/>
      <c r="X221" s="768"/>
      <c r="Y221" s="769"/>
      <c r="Z221" s="770"/>
      <c r="AA221" s="771"/>
      <c r="AB221" s="404"/>
      <c r="AC221" s="404"/>
      <c r="AD221" s="403"/>
      <c r="AE221" s="404"/>
      <c r="AF221" s="403"/>
      <c r="AG221" s="404"/>
      <c r="AH221" s="404"/>
      <c r="AI221" s="404"/>
      <c r="AJ221" s="404"/>
      <c r="AK221" s="404"/>
      <c r="AL221" s="403"/>
      <c r="AM221" s="404"/>
      <c r="AN221" s="405"/>
      <c r="AO221" s="405"/>
      <c r="AP221" s="405"/>
      <c r="AQ221" s="405"/>
      <c r="AR221" s="405"/>
      <c r="AS221" s="405"/>
      <c r="AT221" s="405"/>
      <c r="AU221" s="405"/>
      <c r="AV221" s="405"/>
      <c r="AW221" s="405"/>
      <c r="AX221" s="405"/>
    </row>
    <row r="222" spans="1:67" ht="15.65" customHeight="1" x14ac:dyDescent="0.35">
      <c r="A222" s="3811" t="s">
        <v>1582</v>
      </c>
      <c r="B222" s="5" t="s">
        <v>1418</v>
      </c>
      <c r="C222" s="5" t="s">
        <v>1548</v>
      </c>
      <c r="D222" s="530"/>
      <c r="E222" s="531"/>
      <c r="F222" s="531"/>
      <c r="G222" s="531"/>
      <c r="H222" s="532"/>
      <c r="I222" s="533"/>
      <c r="J222" s="131">
        <v>1</v>
      </c>
      <c r="K222" s="1041"/>
      <c r="L222" s="530"/>
      <c r="M222" s="531"/>
      <c r="N222" s="531"/>
      <c r="O222" s="531"/>
      <c r="P222" s="532"/>
      <c r="Q222" s="533"/>
      <c r="R222" s="131">
        <v>5</v>
      </c>
      <c r="S222" s="1041"/>
      <c r="T222" s="530"/>
      <c r="U222" s="531"/>
      <c r="V222" s="531"/>
      <c r="W222" s="531"/>
      <c r="X222" s="532"/>
      <c r="Y222" s="533"/>
      <c r="Z222" s="1229">
        <v>15</v>
      </c>
      <c r="AA222" s="1041"/>
      <c r="AB222" s="404"/>
      <c r="AC222" s="404"/>
      <c r="AD222" s="403"/>
      <c r="AE222" s="404"/>
      <c r="AF222" s="403"/>
      <c r="AG222" s="404"/>
      <c r="AH222" s="404"/>
      <c r="AI222" s="404"/>
      <c r="AJ222" s="404"/>
      <c r="AK222" s="404"/>
      <c r="AL222" s="403"/>
      <c r="AM222" s="404"/>
      <c r="AN222" s="405"/>
      <c r="AO222" s="405"/>
      <c r="AP222" s="405"/>
      <c r="AQ222" s="405"/>
      <c r="AR222" s="405"/>
      <c r="AS222" s="405"/>
      <c r="AT222" s="405"/>
      <c r="AU222" s="405"/>
      <c r="AV222" s="405"/>
      <c r="AW222" s="405"/>
      <c r="AX222" s="405"/>
    </row>
    <row r="223" spans="1:67" x14ac:dyDescent="0.35">
      <c r="A223" s="3811"/>
      <c r="B223" s="636" t="s">
        <v>1421</v>
      </c>
      <c r="C223" s="636" t="s">
        <v>1548</v>
      </c>
      <c r="D223" s="650"/>
      <c r="E223" s="651"/>
      <c r="F223" s="651"/>
      <c r="G223" s="651"/>
      <c r="H223" s="652"/>
      <c r="I223" s="653"/>
      <c r="J223" s="643">
        <v>17</v>
      </c>
      <c r="K223" s="1042"/>
      <c r="L223" s="650"/>
      <c r="M223" s="651"/>
      <c r="N223" s="651"/>
      <c r="O223" s="651"/>
      <c r="P223" s="652"/>
      <c r="Q223" s="653"/>
      <c r="R223" s="643">
        <v>15</v>
      </c>
      <c r="S223" s="1042"/>
      <c r="T223" s="650"/>
      <c r="U223" s="651"/>
      <c r="V223" s="651"/>
      <c r="W223" s="651"/>
      <c r="X223" s="652"/>
      <c r="Y223" s="653"/>
      <c r="Z223" s="1230">
        <v>22</v>
      </c>
      <c r="AA223" s="1042"/>
      <c r="AB223" s="404"/>
      <c r="AC223" s="404"/>
      <c r="AD223" s="403"/>
      <c r="AE223" s="404"/>
      <c r="AF223" s="403"/>
      <c r="AG223" s="404"/>
      <c r="AH223" s="404"/>
      <c r="AI223" s="404"/>
      <c r="AJ223" s="404"/>
      <c r="AK223" s="404"/>
      <c r="AL223" s="403"/>
      <c r="AM223" s="404"/>
      <c r="AN223" s="405"/>
      <c r="AO223" s="405"/>
      <c r="AP223" s="405"/>
      <c r="AQ223" s="405"/>
      <c r="AR223" s="405"/>
      <c r="AS223" s="405"/>
      <c r="AT223" s="405"/>
      <c r="AU223" s="405"/>
      <c r="AV223" s="405"/>
      <c r="AW223" s="405"/>
      <c r="AX223" s="405"/>
    </row>
    <row r="224" spans="1:67" ht="31" x14ac:dyDescent="0.35">
      <c r="A224" s="3811"/>
      <c r="B224" s="639" t="s">
        <v>1588</v>
      </c>
      <c r="C224" s="639" t="s">
        <v>1548</v>
      </c>
      <c r="D224" s="654"/>
      <c r="E224" s="655"/>
      <c r="F224" s="655"/>
      <c r="G224" s="655"/>
      <c r="H224" s="656"/>
      <c r="I224" s="657"/>
      <c r="J224" s="648">
        <v>17</v>
      </c>
      <c r="K224" s="1043"/>
      <c r="L224" s="654"/>
      <c r="M224" s="655"/>
      <c r="N224" s="655"/>
      <c r="O224" s="655"/>
      <c r="P224" s="656"/>
      <c r="Q224" s="657"/>
      <c r="R224" s="648">
        <v>20</v>
      </c>
      <c r="S224" s="1043"/>
      <c r="T224" s="654"/>
      <c r="U224" s="655"/>
      <c r="V224" s="655"/>
      <c r="W224" s="655"/>
      <c r="X224" s="656"/>
      <c r="Y224" s="657"/>
      <c r="Z224" s="1231">
        <v>37</v>
      </c>
      <c r="AA224" s="1043"/>
      <c r="AB224" s="404"/>
      <c r="AC224" s="404"/>
      <c r="AD224" s="403"/>
      <c r="AE224" s="404"/>
      <c r="AF224" s="403"/>
      <c r="AG224" s="404"/>
      <c r="AH224" s="404"/>
      <c r="AI224" s="404"/>
      <c r="AJ224" s="404"/>
      <c r="AK224" s="404"/>
      <c r="AL224" s="403"/>
      <c r="AM224" s="404"/>
      <c r="AN224" s="405"/>
      <c r="AO224" s="405"/>
      <c r="AP224" s="405"/>
      <c r="AQ224" s="405"/>
      <c r="AR224" s="405"/>
      <c r="AS224" s="405"/>
      <c r="AT224" s="405"/>
      <c r="AU224" s="405"/>
      <c r="AV224" s="405"/>
      <c r="AW224" s="405"/>
      <c r="AX224" s="405"/>
    </row>
    <row r="225" spans="1:67" ht="15.65" customHeight="1" x14ac:dyDescent="0.35">
      <c r="A225" s="3757" t="s">
        <v>1589</v>
      </c>
      <c r="B225" s="3758"/>
      <c r="C225" s="3758"/>
      <c r="D225" s="766"/>
      <c r="E225" s="767"/>
      <c r="F225" s="767"/>
      <c r="G225" s="767"/>
      <c r="H225" s="768"/>
      <c r="I225" s="769"/>
      <c r="J225" s="770"/>
      <c r="K225" s="771"/>
      <c r="L225" s="766"/>
      <c r="M225" s="767"/>
      <c r="N225" s="767"/>
      <c r="O225" s="767"/>
      <c r="P225" s="768"/>
      <c r="Q225" s="769"/>
      <c r="R225" s="770"/>
      <c r="S225" s="771"/>
      <c r="T225" s="766"/>
      <c r="U225" s="767"/>
      <c r="V225" s="767"/>
      <c r="W225" s="767"/>
      <c r="X225" s="768"/>
      <c r="Y225" s="769"/>
      <c r="Z225" s="770"/>
      <c r="AA225" s="771"/>
      <c r="AB225" s="1907"/>
      <c r="AC225" s="404"/>
      <c r="AD225" s="403"/>
      <c r="AE225" s="404"/>
      <c r="AF225" s="403"/>
      <c r="AG225" s="404"/>
      <c r="AH225" s="404"/>
      <c r="AI225" s="404"/>
      <c r="AJ225" s="404"/>
      <c r="AK225" s="404"/>
      <c r="AL225" s="403"/>
      <c r="AM225" s="404"/>
      <c r="AN225" s="405"/>
      <c r="AO225" s="405"/>
      <c r="AP225" s="405"/>
      <c r="AQ225" s="405"/>
      <c r="AR225" s="405"/>
      <c r="AS225" s="405"/>
      <c r="AT225" s="405"/>
      <c r="AU225" s="405"/>
      <c r="AV225" s="405"/>
      <c r="AW225" s="405"/>
      <c r="AX225" s="405"/>
    </row>
    <row r="226" spans="1:67" ht="15.65" customHeight="1" x14ac:dyDescent="0.35">
      <c r="A226" s="3811" t="s">
        <v>1582</v>
      </c>
      <c r="B226" s="5" t="s">
        <v>1418</v>
      </c>
      <c r="C226" s="5" t="s">
        <v>1548</v>
      </c>
      <c r="D226" s="530"/>
      <c r="E226" s="531"/>
      <c r="F226" s="531"/>
      <c r="G226" s="531"/>
      <c r="H226" s="532"/>
      <c r="I226" s="533"/>
      <c r="J226" s="131">
        <v>11</v>
      </c>
      <c r="K226" s="1041"/>
      <c r="L226" s="530"/>
      <c r="M226" s="531"/>
      <c r="N226" s="531"/>
      <c r="O226" s="531"/>
      <c r="P226" s="532"/>
      <c r="Q226" s="533"/>
      <c r="R226" s="131">
        <v>15</v>
      </c>
      <c r="S226" s="1041"/>
      <c r="T226" s="530"/>
      <c r="U226" s="531"/>
      <c r="V226" s="531"/>
      <c r="W226" s="531"/>
      <c r="X226" s="532"/>
      <c r="Y226" s="533"/>
      <c r="Z226" s="116">
        <v>11</v>
      </c>
      <c r="AA226" s="1041"/>
      <c r="AB226" s="404"/>
      <c r="AC226" s="404"/>
      <c r="AD226" s="403"/>
      <c r="AE226" s="404"/>
      <c r="AF226" s="403"/>
      <c r="AG226" s="404"/>
      <c r="AH226" s="404"/>
      <c r="AI226" s="404"/>
      <c r="AJ226" s="404"/>
      <c r="AK226" s="404"/>
      <c r="AL226" s="403"/>
      <c r="AM226" s="404"/>
      <c r="AN226" s="405"/>
      <c r="AO226" s="405"/>
      <c r="AP226" s="405"/>
      <c r="AQ226" s="405"/>
      <c r="AR226" s="405"/>
      <c r="AS226" s="405"/>
      <c r="AT226" s="405"/>
      <c r="AU226" s="405"/>
      <c r="AV226" s="405"/>
      <c r="AW226" s="405"/>
      <c r="AX226" s="405"/>
    </row>
    <row r="227" spans="1:67" ht="15.65" customHeight="1" x14ac:dyDescent="0.35">
      <c r="A227" s="3811"/>
      <c r="B227" s="636" t="s">
        <v>1421</v>
      </c>
      <c r="C227" s="636" t="s">
        <v>1548</v>
      </c>
      <c r="D227" s="650"/>
      <c r="E227" s="651"/>
      <c r="F227" s="651"/>
      <c r="G227" s="651"/>
      <c r="H227" s="652"/>
      <c r="I227" s="653"/>
      <c r="J227" s="643">
        <v>7</v>
      </c>
      <c r="K227" s="1042"/>
      <c r="L227" s="650"/>
      <c r="M227" s="651"/>
      <c r="N227" s="651"/>
      <c r="O227" s="651"/>
      <c r="P227" s="652"/>
      <c r="Q227" s="653"/>
      <c r="R227" s="643">
        <v>15</v>
      </c>
      <c r="S227" s="1042"/>
      <c r="T227" s="650"/>
      <c r="U227" s="651"/>
      <c r="V227" s="651"/>
      <c r="W227" s="651"/>
      <c r="X227" s="652"/>
      <c r="Y227" s="653"/>
      <c r="Z227" s="1232">
        <v>16</v>
      </c>
      <c r="AA227" s="1042"/>
      <c r="AB227" s="404"/>
      <c r="AC227" s="404"/>
      <c r="AD227" s="403"/>
      <c r="AE227" s="404"/>
      <c r="AF227" s="403"/>
      <c r="AG227" s="404"/>
      <c r="AH227" s="404"/>
      <c r="AI227" s="404"/>
      <c r="AJ227" s="404"/>
      <c r="AK227" s="404"/>
      <c r="AL227" s="403"/>
      <c r="AM227" s="404"/>
      <c r="AN227" s="405"/>
      <c r="AO227" s="405"/>
      <c r="AP227" s="405"/>
      <c r="AQ227" s="405"/>
      <c r="AR227" s="405"/>
      <c r="AS227" s="405"/>
      <c r="AT227" s="405"/>
      <c r="AU227" s="405"/>
      <c r="AV227" s="405"/>
      <c r="AW227" s="405"/>
      <c r="AX227" s="405"/>
    </row>
    <row r="228" spans="1:67" ht="61" customHeight="1" x14ac:dyDescent="0.35">
      <c r="A228" s="3811"/>
      <c r="B228" s="639" t="s">
        <v>1590</v>
      </c>
      <c r="C228" s="639" t="s">
        <v>1548</v>
      </c>
      <c r="D228" s="654"/>
      <c r="E228" s="655"/>
      <c r="F228" s="655"/>
      <c r="G228" s="655"/>
      <c r="H228" s="656"/>
      <c r="I228" s="657"/>
      <c r="J228" s="648">
        <v>18</v>
      </c>
      <c r="K228" s="1043"/>
      <c r="L228" s="654"/>
      <c r="M228" s="655"/>
      <c r="N228" s="655"/>
      <c r="O228" s="655"/>
      <c r="P228" s="656"/>
      <c r="Q228" s="657"/>
      <c r="R228" s="648">
        <v>30</v>
      </c>
      <c r="S228" s="1043"/>
      <c r="T228" s="654"/>
      <c r="U228" s="655"/>
      <c r="V228" s="655"/>
      <c r="W228" s="655"/>
      <c r="X228" s="656"/>
      <c r="Y228" s="657"/>
      <c r="Z228" s="1084">
        <v>27</v>
      </c>
      <c r="AA228" s="1043"/>
      <c r="AB228" s="404"/>
      <c r="AC228" s="404"/>
      <c r="AD228" s="403"/>
      <c r="AE228" s="404"/>
      <c r="AF228" s="403"/>
      <c r="AG228" s="404"/>
      <c r="AH228" s="404"/>
      <c r="AI228" s="404"/>
      <c r="AJ228" s="404"/>
      <c r="AK228" s="404"/>
      <c r="AL228" s="403"/>
      <c r="AM228" s="404"/>
      <c r="AN228" s="405"/>
      <c r="AO228" s="405"/>
      <c r="AP228" s="405"/>
      <c r="AQ228" s="405"/>
      <c r="AR228" s="405"/>
      <c r="AS228" s="405"/>
      <c r="AT228" s="405"/>
      <c r="AU228" s="405"/>
      <c r="AV228" s="405"/>
      <c r="AW228" s="405"/>
      <c r="AX228" s="405"/>
    </row>
    <row r="229" spans="1:67" s="6" customFormat="1" x14ac:dyDescent="0.35">
      <c r="A229" s="3757" t="s">
        <v>1591</v>
      </c>
      <c r="B229" s="3758"/>
      <c r="C229" s="3758"/>
      <c r="D229" s="766"/>
      <c r="E229" s="767"/>
      <c r="F229" s="767"/>
      <c r="G229" s="767"/>
      <c r="H229" s="768"/>
      <c r="I229" s="769"/>
      <c r="J229" s="770"/>
      <c r="K229" s="771"/>
      <c r="L229" s="766"/>
      <c r="M229" s="767"/>
      <c r="N229" s="767"/>
      <c r="O229" s="767"/>
      <c r="P229" s="768"/>
      <c r="Q229" s="769"/>
      <c r="R229" s="770"/>
      <c r="S229" s="771"/>
      <c r="T229" s="766"/>
      <c r="U229" s="767"/>
      <c r="V229" s="767"/>
      <c r="W229" s="767"/>
      <c r="X229" s="768"/>
      <c r="Y229" s="769"/>
      <c r="Z229" s="770"/>
      <c r="AA229" s="771"/>
      <c r="AB229" s="404"/>
      <c r="AC229" s="404"/>
      <c r="AD229" s="403"/>
      <c r="AE229" s="404"/>
      <c r="AF229" s="403"/>
      <c r="AG229" s="404"/>
      <c r="AH229" s="404"/>
      <c r="AI229" s="404"/>
      <c r="AJ229" s="404"/>
      <c r="AK229" s="404"/>
      <c r="AL229" s="403"/>
      <c r="AM229" s="404"/>
      <c r="AN229" s="405"/>
      <c r="AO229" s="405"/>
      <c r="AP229" s="405"/>
      <c r="AQ229" s="405"/>
      <c r="AR229" s="405"/>
      <c r="AS229" s="405"/>
      <c r="AT229" s="405"/>
      <c r="AU229" s="405"/>
      <c r="AV229" s="405"/>
      <c r="AW229" s="405"/>
      <c r="AX229" s="405"/>
      <c r="AY229" s="5"/>
      <c r="AZ229" s="5"/>
      <c r="BA229" s="5"/>
      <c r="BB229" s="5"/>
      <c r="BC229" s="5"/>
      <c r="BD229" s="5"/>
      <c r="BE229" s="5"/>
      <c r="BF229" s="5"/>
      <c r="BG229" s="5"/>
      <c r="BH229" s="5"/>
      <c r="BI229" s="5"/>
      <c r="BJ229" s="5"/>
      <c r="BK229" s="5"/>
      <c r="BL229" s="5"/>
      <c r="BM229" s="5"/>
      <c r="BN229" s="5"/>
      <c r="BO229" s="5"/>
    </row>
    <row r="230" spans="1:67" s="6" customFormat="1" x14ac:dyDescent="0.35">
      <c r="A230" s="3811" t="s">
        <v>1582</v>
      </c>
      <c r="B230" s="5" t="s">
        <v>1592</v>
      </c>
      <c r="C230" s="5" t="s">
        <v>1442</v>
      </c>
      <c r="D230" s="530"/>
      <c r="E230" s="531"/>
      <c r="F230" s="531"/>
      <c r="G230" s="531"/>
      <c r="H230" s="532"/>
      <c r="I230" s="533"/>
      <c r="J230" s="261">
        <v>0.68</v>
      </c>
      <c r="K230" s="1041"/>
      <c r="L230" s="530"/>
      <c r="M230" s="531"/>
      <c r="N230" s="531"/>
      <c r="O230" s="531"/>
      <c r="P230" s="532"/>
      <c r="Q230" s="533"/>
      <c r="R230" s="261">
        <v>0.60606060606060608</v>
      </c>
      <c r="S230" s="1041"/>
      <c r="T230" s="530"/>
      <c r="U230" s="531"/>
      <c r="V230" s="531"/>
      <c r="W230" s="531"/>
      <c r="X230" s="532"/>
      <c r="Y230" s="533"/>
      <c r="Z230" s="205">
        <v>0.57499999999999996</v>
      </c>
      <c r="AA230" s="1041"/>
      <c r="AB230" s="404"/>
      <c r="AC230" s="404"/>
      <c r="AD230" s="403"/>
      <c r="AE230" s="404"/>
      <c r="AF230" s="403"/>
      <c r="AG230" s="404"/>
      <c r="AH230" s="404"/>
      <c r="AI230" s="404"/>
      <c r="AJ230" s="404"/>
      <c r="AK230" s="404"/>
      <c r="AL230" s="403"/>
      <c r="AM230" s="404"/>
      <c r="AN230" s="405"/>
      <c r="AO230" s="405"/>
      <c r="AP230" s="405"/>
      <c r="AQ230" s="405"/>
      <c r="AR230" s="405"/>
      <c r="AS230" s="405"/>
      <c r="AT230" s="405"/>
      <c r="AU230" s="405"/>
      <c r="AV230" s="405"/>
      <c r="AW230" s="405"/>
      <c r="AX230" s="405"/>
      <c r="AY230" s="5"/>
      <c r="AZ230" s="5"/>
      <c r="BA230" s="5"/>
      <c r="BB230" s="5"/>
      <c r="BC230" s="5"/>
      <c r="BD230" s="5"/>
      <c r="BE230" s="5"/>
      <c r="BF230" s="5"/>
      <c r="BG230" s="5"/>
      <c r="BH230" s="5"/>
      <c r="BI230" s="5"/>
      <c r="BJ230" s="5"/>
      <c r="BK230" s="5"/>
      <c r="BL230" s="5"/>
      <c r="BM230" s="5"/>
      <c r="BN230" s="5"/>
      <c r="BO230" s="5"/>
    </row>
    <row r="231" spans="1:67" x14ac:dyDescent="0.35">
      <c r="A231" s="3811"/>
      <c r="B231" s="5" t="s">
        <v>1418</v>
      </c>
      <c r="C231" s="5" t="s">
        <v>1442</v>
      </c>
      <c r="D231" s="530"/>
      <c r="E231" s="531"/>
      <c r="F231" s="531"/>
      <c r="G231" s="531"/>
      <c r="H231" s="532"/>
      <c r="I231" s="533"/>
      <c r="J231" s="261">
        <v>5.8823529411764705E-2</v>
      </c>
      <c r="K231" s="1041"/>
      <c r="L231" s="530"/>
      <c r="M231" s="531"/>
      <c r="N231" s="531"/>
      <c r="O231" s="531"/>
      <c r="P231" s="532"/>
      <c r="Q231" s="533"/>
      <c r="R231" s="261">
        <v>0.15151515151515152</v>
      </c>
      <c r="S231" s="1041"/>
      <c r="T231" s="530"/>
      <c r="U231" s="531"/>
      <c r="V231" s="531"/>
      <c r="W231" s="531"/>
      <c r="X231" s="532"/>
      <c r="Y231" s="533"/>
      <c r="Z231" s="205">
        <v>5.5555555555555552E-2</v>
      </c>
      <c r="AA231" s="1041"/>
      <c r="AB231" s="404"/>
      <c r="AC231" s="404"/>
      <c r="AD231" s="403"/>
      <c r="AE231" s="404"/>
      <c r="AF231" s="403"/>
      <c r="AG231" s="404"/>
      <c r="AH231" s="404"/>
      <c r="AI231" s="404"/>
      <c r="AJ231" s="404"/>
      <c r="AK231" s="404"/>
      <c r="AL231" s="403"/>
      <c r="AM231" s="404"/>
      <c r="AN231" s="405"/>
      <c r="AO231" s="405"/>
      <c r="AP231" s="405"/>
      <c r="AQ231" s="405"/>
      <c r="AR231" s="405"/>
      <c r="AS231" s="405"/>
      <c r="AT231" s="405"/>
      <c r="AU231" s="405"/>
      <c r="AV231" s="405"/>
      <c r="AW231" s="405"/>
      <c r="AX231" s="405"/>
    </row>
    <row r="232" spans="1:67" s="6" customFormat="1" ht="20.149999999999999" customHeight="1" x14ac:dyDescent="0.35">
      <c r="A232" s="3811"/>
      <c r="B232" s="5" t="s">
        <v>1421</v>
      </c>
      <c r="C232" s="5" t="s">
        <v>1442</v>
      </c>
      <c r="D232" s="530"/>
      <c r="E232" s="531"/>
      <c r="F232" s="531"/>
      <c r="G232" s="531"/>
      <c r="H232" s="532"/>
      <c r="I232" s="533"/>
      <c r="J232" s="261">
        <v>1</v>
      </c>
      <c r="K232" s="1041"/>
      <c r="L232" s="530"/>
      <c r="M232" s="531"/>
      <c r="N232" s="531"/>
      <c r="O232" s="531"/>
      <c r="P232" s="532"/>
      <c r="Q232" s="533"/>
      <c r="R232" s="261">
        <v>0.45454545454545453</v>
      </c>
      <c r="S232" s="1041"/>
      <c r="T232" s="530"/>
      <c r="U232" s="531"/>
      <c r="V232" s="531"/>
      <c r="W232" s="531"/>
      <c r="X232" s="532"/>
      <c r="Y232" s="533"/>
      <c r="Z232" s="205">
        <v>1</v>
      </c>
      <c r="AA232" s="1041"/>
      <c r="AB232" s="404"/>
      <c r="AC232" s="404"/>
      <c r="AD232" s="403"/>
      <c r="AE232" s="404"/>
      <c r="AF232" s="403"/>
      <c r="AG232" s="404"/>
      <c r="AH232" s="404"/>
      <c r="AI232" s="404"/>
      <c r="AJ232" s="404"/>
      <c r="AK232" s="404"/>
      <c r="AL232" s="403"/>
      <c r="AM232" s="404"/>
      <c r="AN232" s="405"/>
      <c r="AO232" s="405"/>
      <c r="AP232" s="405"/>
      <c r="AQ232" s="405"/>
      <c r="AR232" s="405"/>
      <c r="AS232" s="405"/>
      <c r="AT232" s="405"/>
      <c r="AU232" s="405"/>
      <c r="AV232" s="405"/>
      <c r="AW232" s="405"/>
      <c r="AX232" s="405"/>
      <c r="AY232" s="5"/>
      <c r="AZ232" s="5"/>
      <c r="BA232" s="5"/>
      <c r="BB232" s="5"/>
      <c r="BC232" s="5"/>
      <c r="BD232" s="5"/>
      <c r="BE232" s="5"/>
      <c r="BF232" s="5"/>
      <c r="BG232" s="5"/>
      <c r="BH232" s="5"/>
      <c r="BI232" s="5"/>
      <c r="BJ232" s="5"/>
      <c r="BK232" s="5"/>
      <c r="BL232" s="5"/>
      <c r="BM232" s="5"/>
      <c r="BN232" s="5"/>
      <c r="BO232" s="5"/>
    </row>
    <row r="233" spans="1:67" s="6" customFormat="1" ht="30" customHeight="1" x14ac:dyDescent="0.35">
      <c r="A233" s="3757" t="s">
        <v>1593</v>
      </c>
      <c r="B233" s="3758"/>
      <c r="C233" s="3758"/>
      <c r="D233" s="766"/>
      <c r="E233" s="767"/>
      <c r="F233" s="767"/>
      <c r="G233" s="767"/>
      <c r="H233" s="768"/>
      <c r="I233" s="769"/>
      <c r="J233" s="770"/>
      <c r="K233" s="771"/>
      <c r="L233" s="766"/>
      <c r="M233" s="767"/>
      <c r="N233" s="767"/>
      <c r="O233" s="767"/>
      <c r="P233" s="768"/>
      <c r="Q233" s="769"/>
      <c r="R233" s="770"/>
      <c r="S233" s="771"/>
      <c r="T233" s="766"/>
      <c r="U233" s="767"/>
      <c r="V233" s="767"/>
      <c r="W233" s="767"/>
      <c r="X233" s="768"/>
      <c r="Y233" s="769"/>
      <c r="Z233" s="770"/>
      <c r="AA233" s="771"/>
      <c r="AB233" s="404"/>
      <c r="AC233" s="404"/>
      <c r="AD233" s="403"/>
      <c r="AE233" s="404"/>
      <c r="AF233" s="403"/>
      <c r="AG233" s="404"/>
      <c r="AH233" s="404"/>
      <c r="AI233" s="404"/>
      <c r="AJ233" s="404"/>
      <c r="AK233" s="404"/>
      <c r="AL233" s="403"/>
      <c r="AM233" s="404"/>
      <c r="AN233" s="405"/>
      <c r="AO233" s="405"/>
      <c r="AP233" s="405"/>
      <c r="AQ233" s="405"/>
      <c r="AR233" s="405"/>
      <c r="AS233" s="405"/>
      <c r="AT233" s="405"/>
      <c r="AU233" s="405"/>
      <c r="AV233" s="405"/>
      <c r="AW233" s="405"/>
      <c r="AX233" s="405"/>
      <c r="AY233" s="5"/>
      <c r="AZ233" s="5"/>
      <c r="BA233" s="5"/>
      <c r="BB233" s="5"/>
      <c r="BC233" s="5"/>
      <c r="BD233" s="5"/>
      <c r="BE233" s="5"/>
      <c r="BF233" s="5"/>
      <c r="BG233" s="5"/>
      <c r="BH233" s="5"/>
      <c r="BI233" s="5"/>
      <c r="BJ233" s="5"/>
      <c r="BK233" s="5"/>
      <c r="BL233" s="5"/>
      <c r="BM233" s="5"/>
      <c r="BN233" s="5"/>
      <c r="BO233" s="5"/>
    </row>
    <row r="234" spans="1:67" s="6" customFormat="1" x14ac:dyDescent="0.35">
      <c r="A234" s="3811" t="s">
        <v>1582</v>
      </c>
      <c r="B234" s="5" t="s">
        <v>1594</v>
      </c>
      <c r="C234" s="5" t="s">
        <v>1442</v>
      </c>
      <c r="D234" s="530"/>
      <c r="E234" s="531"/>
      <c r="F234" s="531"/>
      <c r="G234" s="531"/>
      <c r="H234" s="532"/>
      <c r="I234" s="533"/>
      <c r="J234" s="261">
        <v>0.84</v>
      </c>
      <c r="K234" s="1041"/>
      <c r="L234" s="530"/>
      <c r="M234" s="531"/>
      <c r="N234" s="531"/>
      <c r="O234" s="531"/>
      <c r="P234" s="532"/>
      <c r="Q234" s="533"/>
      <c r="R234" s="261">
        <v>0.7</v>
      </c>
      <c r="S234" s="1041"/>
      <c r="T234" s="530"/>
      <c r="U234" s="531"/>
      <c r="V234" s="531"/>
      <c r="W234" s="531"/>
      <c r="X234" s="532"/>
      <c r="Y234" s="533"/>
      <c r="Z234" s="205">
        <v>0.77</v>
      </c>
      <c r="AA234" s="1041"/>
      <c r="AB234" s="404"/>
      <c r="AC234" s="404"/>
      <c r="AD234" s="403"/>
      <c r="AE234" s="404"/>
      <c r="AF234" s="403"/>
      <c r="AG234" s="404"/>
      <c r="AH234" s="404"/>
      <c r="AI234" s="404"/>
      <c r="AJ234" s="404"/>
      <c r="AK234" s="404"/>
      <c r="AL234" s="403"/>
      <c r="AM234" s="404"/>
      <c r="AN234" s="405"/>
      <c r="AO234" s="405"/>
      <c r="AP234" s="405"/>
      <c r="AQ234" s="405"/>
      <c r="AR234" s="405"/>
      <c r="AS234" s="405"/>
      <c r="AT234" s="405"/>
      <c r="AU234" s="405"/>
      <c r="AV234" s="405"/>
      <c r="AW234" s="405"/>
      <c r="AX234" s="405"/>
      <c r="AY234" s="5"/>
      <c r="AZ234" s="5"/>
      <c r="BA234" s="5"/>
      <c r="BB234" s="5"/>
      <c r="BC234" s="5"/>
      <c r="BD234" s="5"/>
      <c r="BE234" s="5"/>
      <c r="BF234" s="5"/>
      <c r="BG234" s="5"/>
      <c r="BH234" s="5"/>
      <c r="BI234" s="5"/>
      <c r="BJ234" s="5"/>
      <c r="BK234" s="5"/>
      <c r="BL234" s="5"/>
      <c r="BM234" s="5"/>
      <c r="BN234" s="5"/>
      <c r="BO234" s="5"/>
    </row>
    <row r="235" spans="1:67" s="6" customFormat="1" x14ac:dyDescent="0.35">
      <c r="A235" s="3811"/>
      <c r="B235" s="5" t="s">
        <v>1418</v>
      </c>
      <c r="C235" s="5" t="s">
        <v>1442</v>
      </c>
      <c r="D235" s="530"/>
      <c r="E235" s="531"/>
      <c r="F235" s="531"/>
      <c r="G235" s="531"/>
      <c r="H235" s="532"/>
      <c r="I235" s="533"/>
      <c r="J235" s="261">
        <v>1</v>
      </c>
      <c r="K235" s="1041"/>
      <c r="L235" s="530"/>
      <c r="M235" s="531"/>
      <c r="N235" s="531"/>
      <c r="O235" s="531"/>
      <c r="P235" s="532"/>
      <c r="Q235" s="533"/>
      <c r="R235" s="261">
        <v>0.83333333333333337</v>
      </c>
      <c r="S235" s="1041"/>
      <c r="T235" s="530"/>
      <c r="U235" s="531"/>
      <c r="V235" s="531"/>
      <c r="W235" s="531"/>
      <c r="X235" s="532"/>
      <c r="Y235" s="533"/>
      <c r="Z235" s="205">
        <v>0.79</v>
      </c>
      <c r="AA235" s="1041"/>
      <c r="AB235" s="404"/>
      <c r="AC235" s="404"/>
      <c r="AD235" s="403"/>
      <c r="AE235" s="404"/>
      <c r="AF235" s="403"/>
      <c r="AG235" s="404"/>
      <c r="AH235" s="404"/>
      <c r="AI235" s="404"/>
      <c r="AJ235" s="404"/>
      <c r="AK235" s="404"/>
      <c r="AL235" s="403"/>
      <c r="AM235" s="404"/>
      <c r="AN235" s="405"/>
      <c r="AO235" s="405"/>
      <c r="AP235" s="405"/>
      <c r="AQ235" s="405"/>
      <c r="AR235" s="405"/>
      <c r="AS235" s="405"/>
      <c r="AT235" s="405"/>
      <c r="AU235" s="405"/>
      <c r="AV235" s="405"/>
      <c r="AW235" s="405"/>
      <c r="AX235" s="405"/>
      <c r="AY235" s="5"/>
      <c r="AZ235" s="5"/>
      <c r="BA235" s="5"/>
      <c r="BB235" s="5"/>
      <c r="BC235" s="5"/>
      <c r="BD235" s="5"/>
      <c r="BE235" s="5"/>
      <c r="BF235" s="5"/>
      <c r="BG235" s="5"/>
      <c r="BH235" s="5"/>
      <c r="BI235" s="5"/>
      <c r="BJ235" s="5"/>
      <c r="BK235" s="5"/>
      <c r="BL235" s="5"/>
      <c r="BM235" s="5"/>
      <c r="BN235" s="5"/>
      <c r="BO235" s="5"/>
    </row>
    <row r="236" spans="1:67" s="6" customFormat="1" ht="20.149999999999999" customHeight="1" thickBot="1" x14ac:dyDescent="0.4">
      <c r="A236" s="3813"/>
      <c r="B236" s="14" t="s">
        <v>1421</v>
      </c>
      <c r="C236" s="14" t="s">
        <v>1442</v>
      </c>
      <c r="D236" s="534"/>
      <c r="E236" s="535"/>
      <c r="F236" s="535"/>
      <c r="G236" s="535"/>
      <c r="H236" s="536"/>
      <c r="I236" s="537"/>
      <c r="J236" s="1908">
        <v>0.76470588235294112</v>
      </c>
      <c r="K236" s="1044"/>
      <c r="L236" s="534"/>
      <c r="M236" s="535"/>
      <c r="N236" s="535"/>
      <c r="O236" s="535"/>
      <c r="P236" s="536"/>
      <c r="Q236" s="537"/>
      <c r="R236" s="1908">
        <v>0.59090909090909094</v>
      </c>
      <c r="S236" s="1044"/>
      <c r="T236" s="534"/>
      <c r="U236" s="535"/>
      <c r="V236" s="535"/>
      <c r="W236" s="535"/>
      <c r="X236" s="536"/>
      <c r="Y236" s="537"/>
      <c r="Z236" s="1233">
        <v>0.55000000000000004</v>
      </c>
      <c r="AA236" s="1044"/>
      <c r="AB236" s="404"/>
      <c r="AC236" s="404"/>
      <c r="AD236" s="403"/>
      <c r="AE236" s="404"/>
      <c r="AF236" s="403"/>
      <c r="AG236" s="404"/>
      <c r="AH236" s="404"/>
      <c r="AI236" s="404"/>
      <c r="AJ236" s="404"/>
      <c r="AK236" s="404"/>
      <c r="AL236" s="403"/>
      <c r="AM236" s="404"/>
      <c r="AN236" s="405"/>
      <c r="AO236" s="405"/>
      <c r="AP236" s="405"/>
      <c r="AQ236" s="405"/>
      <c r="AR236" s="405"/>
      <c r="AS236" s="405"/>
      <c r="AT236" s="405"/>
      <c r="AU236" s="405"/>
      <c r="AV236" s="405"/>
      <c r="AW236" s="405"/>
      <c r="AX236" s="405"/>
      <c r="AY236" s="5"/>
      <c r="AZ236" s="5"/>
      <c r="BA236" s="5"/>
      <c r="BB236" s="5"/>
      <c r="BC236" s="5"/>
      <c r="BD236" s="5"/>
      <c r="BE236" s="5"/>
      <c r="BF236" s="5"/>
      <c r="BG236" s="5"/>
      <c r="BH236" s="5"/>
      <c r="BI236" s="5"/>
      <c r="BJ236" s="5"/>
      <c r="BK236" s="5"/>
      <c r="BL236" s="5"/>
      <c r="BM236" s="5"/>
      <c r="BN236" s="5"/>
      <c r="BO236" s="5"/>
    </row>
    <row r="237" spans="1:67" s="6" customFormat="1" ht="26.15" customHeight="1" thickTop="1" thickBot="1" x14ac:dyDescent="0.4">
      <c r="A237" s="2210"/>
      <c r="B237" s="5"/>
      <c r="C237" s="5"/>
      <c r="D237" s="401"/>
      <c r="E237" s="401"/>
      <c r="F237" s="401"/>
      <c r="G237" s="401"/>
      <c r="H237" s="401"/>
      <c r="I237" s="401"/>
      <c r="J237" s="218"/>
      <c r="K237" s="218"/>
      <c r="L237" s="401"/>
      <c r="M237" s="401"/>
      <c r="N237" s="401"/>
      <c r="O237" s="401"/>
      <c r="P237" s="401"/>
      <c r="Q237" s="401"/>
      <c r="R237" s="218"/>
      <c r="S237" s="218"/>
      <c r="T237" s="218"/>
      <c r="U237" s="218"/>
      <c r="V237" s="218"/>
      <c r="W237" s="218"/>
      <c r="X237" s="218"/>
      <c r="Y237" s="218"/>
      <c r="Z237" s="218"/>
      <c r="AA237" s="218"/>
      <c r="AB237" s="218"/>
      <c r="AC237" s="218"/>
      <c r="AD237" s="218"/>
      <c r="AE237" s="218"/>
      <c r="AF237" s="218"/>
      <c r="AG237" s="218"/>
      <c r="AH237" s="218"/>
      <c r="AI237" s="218"/>
      <c r="AJ237" s="218"/>
      <c r="AK237" s="218"/>
      <c r="AL237" s="218"/>
      <c r="AM237" s="218"/>
      <c r="AN237" s="218"/>
      <c r="AO237" s="218"/>
      <c r="AP237" s="218"/>
      <c r="AQ237" s="218"/>
      <c r="AR237" s="218"/>
      <c r="AS237" s="218"/>
      <c r="AT237" s="218"/>
      <c r="AU237" s="218"/>
      <c r="AV237" s="218"/>
      <c r="AW237" s="218"/>
      <c r="AX237" s="218"/>
      <c r="AY237" s="218"/>
      <c r="AZ237" s="218"/>
      <c r="BA237" s="218"/>
      <c r="BB237" s="218"/>
      <c r="BC237" s="218"/>
      <c r="BD237" s="218"/>
      <c r="BE237" s="218"/>
      <c r="BF237" s="218"/>
      <c r="BG237" s="218"/>
    </row>
    <row r="238" spans="1:67" ht="36.65" customHeight="1" thickTop="1" x14ac:dyDescent="0.35">
      <c r="A238" s="3603" t="s">
        <v>1349</v>
      </c>
      <c r="B238" s="3603"/>
      <c r="C238" s="3603"/>
      <c r="D238" s="3845">
        <v>2023</v>
      </c>
      <c r="E238" s="3845"/>
      <c r="F238" s="3845"/>
      <c r="G238" s="3845"/>
      <c r="H238" s="3845"/>
      <c r="I238" s="3845"/>
      <c r="J238" s="3845"/>
      <c r="K238" s="3845"/>
      <c r="L238" s="3845">
        <v>2022</v>
      </c>
      <c r="M238" s="3845"/>
      <c r="N238" s="3845"/>
      <c r="O238" s="3845"/>
      <c r="P238" s="3845"/>
      <c r="Q238" s="3845"/>
      <c r="R238" s="3845"/>
      <c r="S238" s="3845"/>
      <c r="T238" s="3848">
        <v>2021</v>
      </c>
      <c r="U238" s="3848"/>
      <c r="V238" s="3848"/>
      <c r="W238" s="3848"/>
      <c r="X238" s="3848"/>
      <c r="Y238" s="3848"/>
      <c r="Z238" s="3848"/>
      <c r="AA238" s="3848"/>
      <c r="AB238" s="3848">
        <v>2020</v>
      </c>
      <c r="AC238" s="3848"/>
      <c r="AD238" s="3848"/>
      <c r="AE238" s="3848"/>
      <c r="AF238" s="3848"/>
      <c r="AG238" s="3848"/>
      <c r="AH238" s="3848"/>
      <c r="AI238" s="3848"/>
      <c r="AJ238" s="3848">
        <v>2019</v>
      </c>
      <c r="AK238" s="3848"/>
      <c r="AL238" s="3848"/>
      <c r="AM238" s="3848"/>
      <c r="AN238" s="3848"/>
      <c r="AO238" s="3848"/>
      <c r="AP238" s="3848"/>
      <c r="AQ238" s="3845"/>
      <c r="AR238" s="3845">
        <v>2018</v>
      </c>
      <c r="AS238" s="3846"/>
      <c r="AT238" s="3846"/>
      <c r="AU238" s="3846"/>
      <c r="AV238" s="3846"/>
      <c r="AW238" s="3846"/>
      <c r="AX238" s="3846"/>
      <c r="AY238" s="3847"/>
      <c r="AZ238" s="12"/>
      <c r="BA238" s="12"/>
      <c r="BB238" s="12"/>
      <c r="BC238" s="12"/>
      <c r="BD238" s="12"/>
      <c r="BE238" s="12"/>
      <c r="BF238" s="12"/>
      <c r="BG238" s="12"/>
      <c r="BH238" s="12"/>
      <c r="BI238" s="12"/>
      <c r="BJ238" s="12"/>
      <c r="BK238" s="12"/>
      <c r="BL238" s="12"/>
      <c r="BM238" s="12"/>
      <c r="BN238" s="12"/>
      <c r="BO238" s="12"/>
    </row>
    <row r="239" spans="1:67" ht="36.65" customHeight="1" x14ac:dyDescent="0.35">
      <c r="A239" s="60" t="s">
        <v>1350</v>
      </c>
      <c r="B239" s="243" t="s">
        <v>1351</v>
      </c>
      <c r="C239" s="243" t="s">
        <v>1352</v>
      </c>
      <c r="D239" s="195" t="s">
        <v>1353</v>
      </c>
      <c r="E239" s="196" t="s">
        <v>1354</v>
      </c>
      <c r="F239" s="196" t="s">
        <v>1355</v>
      </c>
      <c r="G239" s="196" t="s">
        <v>1356</v>
      </c>
      <c r="H239" s="197" t="s">
        <v>1395</v>
      </c>
      <c r="I239" s="198" t="s">
        <v>1316</v>
      </c>
      <c r="J239" s="199" t="s">
        <v>1317</v>
      </c>
      <c r="K239" s="517" t="s">
        <v>1396</v>
      </c>
      <c r="L239" s="195" t="s">
        <v>1353</v>
      </c>
      <c r="M239" s="196" t="s">
        <v>1354</v>
      </c>
      <c r="N239" s="196" t="s">
        <v>1355</v>
      </c>
      <c r="O239" s="196" t="s">
        <v>1356</v>
      </c>
      <c r="P239" s="197" t="s">
        <v>1395</v>
      </c>
      <c r="Q239" s="198" t="s">
        <v>1316</v>
      </c>
      <c r="R239" s="199" t="s">
        <v>1317</v>
      </c>
      <c r="S239" s="517" t="s">
        <v>1396</v>
      </c>
      <c r="T239" s="195" t="s">
        <v>1353</v>
      </c>
      <c r="U239" s="196" t="s">
        <v>1354</v>
      </c>
      <c r="V239" s="196" t="s">
        <v>1355</v>
      </c>
      <c r="W239" s="196" t="s">
        <v>1356</v>
      </c>
      <c r="X239" s="197" t="s">
        <v>1395</v>
      </c>
      <c r="Y239" s="198" t="s">
        <v>1316</v>
      </c>
      <c r="Z239" s="199" t="s">
        <v>1317</v>
      </c>
      <c r="AA239" s="517" t="s">
        <v>1318</v>
      </c>
      <c r="AB239" s="195" t="s">
        <v>1353</v>
      </c>
      <c r="AC239" s="196" t="s">
        <v>1354</v>
      </c>
      <c r="AD239" s="196" t="s">
        <v>1355</v>
      </c>
      <c r="AE239" s="196" t="s">
        <v>1356</v>
      </c>
      <c r="AF239" s="237" t="s">
        <v>1395</v>
      </c>
      <c r="AG239" s="198" t="s">
        <v>1316</v>
      </c>
      <c r="AH239" s="199" t="s">
        <v>1317</v>
      </c>
      <c r="AI239" s="418" t="s">
        <v>1318</v>
      </c>
      <c r="AJ239" s="195" t="s">
        <v>1353</v>
      </c>
      <c r="AK239" s="196" t="s">
        <v>1354</v>
      </c>
      <c r="AL239" s="196" t="s">
        <v>1355</v>
      </c>
      <c r="AM239" s="196" t="s">
        <v>1356</v>
      </c>
      <c r="AN239" s="237" t="s">
        <v>1395</v>
      </c>
      <c r="AO239" s="198" t="s">
        <v>1316</v>
      </c>
      <c r="AP239" s="199" t="s">
        <v>1317</v>
      </c>
      <c r="AQ239" s="418" t="s">
        <v>1318</v>
      </c>
      <c r="AR239" s="195" t="s">
        <v>1353</v>
      </c>
      <c r="AS239" s="196" t="s">
        <v>1354</v>
      </c>
      <c r="AT239" s="196" t="s">
        <v>1355</v>
      </c>
      <c r="AU239" s="196" t="s">
        <v>1356</v>
      </c>
      <c r="AV239" s="237" t="s">
        <v>1395</v>
      </c>
      <c r="AW239" s="198" t="s">
        <v>1316</v>
      </c>
      <c r="AX239" s="199" t="s">
        <v>1317</v>
      </c>
      <c r="AY239" s="200" t="s">
        <v>1318</v>
      </c>
      <c r="AZ239" s="12"/>
      <c r="BA239" s="12"/>
      <c r="BB239" s="12"/>
      <c r="BC239" s="12"/>
      <c r="BD239" s="12"/>
      <c r="BE239" s="12"/>
      <c r="BF239" s="12"/>
      <c r="BG239" s="12"/>
      <c r="BH239" s="12"/>
      <c r="BI239" s="12"/>
      <c r="BJ239" s="12"/>
      <c r="BK239" s="12"/>
      <c r="BL239" s="12"/>
      <c r="BM239" s="12"/>
      <c r="BN239" s="12"/>
      <c r="BO239" s="12"/>
    </row>
    <row r="240" spans="1:67" s="6" customFormat="1" ht="23.15" customHeight="1" x14ac:dyDescent="0.35">
      <c r="A240" s="3741" t="s">
        <v>1599</v>
      </c>
      <c r="B240" s="3741"/>
      <c r="C240" s="3741"/>
      <c r="D240" s="111"/>
      <c r="E240" s="112"/>
      <c r="F240" s="112"/>
      <c r="G240" s="112"/>
      <c r="H240" s="238"/>
      <c r="I240" s="152"/>
      <c r="J240" s="137"/>
      <c r="K240" s="145"/>
      <c r="L240" s="436"/>
      <c r="M240" s="437"/>
      <c r="N240" s="437"/>
      <c r="O240" s="437"/>
      <c r="P240" s="802"/>
      <c r="Q240" s="152"/>
      <c r="R240" s="137"/>
      <c r="S240" s="145"/>
      <c r="T240" s="111"/>
      <c r="U240" s="112"/>
      <c r="V240" s="112"/>
      <c r="W240" s="112"/>
      <c r="X240" s="238"/>
      <c r="Y240" s="152"/>
      <c r="Z240" s="137"/>
      <c r="AA240" s="145"/>
      <c r="AB240" s="111"/>
      <c r="AC240" s="112"/>
      <c r="AD240" s="112"/>
      <c r="AE240" s="112"/>
      <c r="AF240" s="238"/>
      <c r="AG240" s="152"/>
      <c r="AH240" s="137"/>
      <c r="AI240" s="145"/>
      <c r="AJ240" s="111"/>
      <c r="AK240" s="112"/>
      <c r="AL240" s="112"/>
      <c r="AM240" s="112"/>
      <c r="AN240" s="238"/>
      <c r="AO240" s="152"/>
      <c r="AP240" s="137"/>
      <c r="AQ240" s="145"/>
      <c r="AR240" s="111"/>
      <c r="AS240" s="112"/>
      <c r="AT240" s="112"/>
      <c r="AU240" s="112"/>
      <c r="AV240" s="238"/>
      <c r="AW240" s="152"/>
      <c r="AX240" s="137"/>
      <c r="AY240" s="53"/>
      <c r="AZ240" s="5"/>
      <c r="BA240" s="5"/>
      <c r="BB240" s="5"/>
      <c r="BC240" s="5"/>
      <c r="BD240" s="5"/>
      <c r="BE240" s="5"/>
      <c r="BF240" s="5"/>
      <c r="BG240" s="5"/>
      <c r="BH240" s="5"/>
      <c r="BI240" s="5"/>
      <c r="BJ240" s="5"/>
      <c r="BK240" s="5"/>
      <c r="BL240" s="5"/>
      <c r="BM240" s="5"/>
      <c r="BN240" s="5"/>
      <c r="BO240" s="5"/>
    </row>
    <row r="241" spans="1:67" ht="46.5" customHeight="1" x14ac:dyDescent="0.35">
      <c r="A241" s="3849" t="s">
        <v>1451</v>
      </c>
      <c r="B241" s="3831" t="s">
        <v>1600</v>
      </c>
      <c r="C241" s="2088" t="s">
        <v>1601</v>
      </c>
      <c r="D241" s="834">
        <v>22.166666666666664</v>
      </c>
      <c r="E241" s="825">
        <v>625.08333333333326</v>
      </c>
      <c r="F241" s="825">
        <v>1502.5833333333333</v>
      </c>
      <c r="G241" s="825">
        <v>608.58333333333337</v>
      </c>
      <c r="H241" s="826">
        <v>641.16666666666663</v>
      </c>
      <c r="I241" s="1408">
        <v>3399.5833333333335</v>
      </c>
      <c r="J241" s="1084">
        <v>1225.6666666666667</v>
      </c>
      <c r="K241" s="831">
        <v>4625.25</v>
      </c>
      <c r="L241" s="644">
        <v>73</v>
      </c>
      <c r="M241" s="825">
        <v>612.33333333333337</v>
      </c>
      <c r="N241" s="825">
        <v>1455.75</v>
      </c>
      <c r="O241" s="825">
        <v>566.75</v>
      </c>
      <c r="P241" s="826">
        <v>632.16666666666663</v>
      </c>
      <c r="Q241" s="827">
        <v>3340</v>
      </c>
      <c r="R241" s="828">
        <v>869.58333333333337</v>
      </c>
      <c r="S241" s="829">
        <v>4209.583333333333</v>
      </c>
      <c r="T241" s="842"/>
      <c r="U241" s="825">
        <v>561.16666666666663</v>
      </c>
      <c r="V241" s="825">
        <v>842.91666666666663</v>
      </c>
      <c r="W241" s="825">
        <v>376.25</v>
      </c>
      <c r="X241" s="826">
        <v>408</v>
      </c>
      <c r="Y241" s="827">
        <v>2188</v>
      </c>
      <c r="Z241" s="828">
        <v>1156</v>
      </c>
      <c r="AA241" s="830"/>
      <c r="AB241" s="842"/>
      <c r="AC241" s="825">
        <v>543.5</v>
      </c>
      <c r="AD241" s="825">
        <v>798.5</v>
      </c>
      <c r="AE241" s="825">
        <v>391.25</v>
      </c>
      <c r="AF241" s="826">
        <v>411.16666666666669</v>
      </c>
      <c r="AG241" s="827">
        <v>2144.4166666666665</v>
      </c>
      <c r="AH241" s="828">
        <v>1191</v>
      </c>
      <c r="AI241" s="831">
        <v>3335.4166666666665</v>
      </c>
      <c r="AJ241" s="842"/>
      <c r="AK241" s="825">
        <v>535.5</v>
      </c>
      <c r="AL241" s="825">
        <v>814.16666666666663</v>
      </c>
      <c r="AM241" s="825">
        <v>405.33333333333331</v>
      </c>
      <c r="AN241" s="826">
        <v>402.66666666666669</v>
      </c>
      <c r="AO241" s="827">
        <v>2157.6666666666665</v>
      </c>
      <c r="AP241" s="828">
        <v>1230.5833333333333</v>
      </c>
      <c r="AQ241" s="831">
        <v>3388.25</v>
      </c>
      <c r="AR241" s="842"/>
      <c r="AS241" s="825">
        <v>545.58333333333337</v>
      </c>
      <c r="AT241" s="825">
        <v>849.66666666666663</v>
      </c>
      <c r="AU241" s="825">
        <v>412.16666666666669</v>
      </c>
      <c r="AV241" s="826">
        <v>419.08333333333331</v>
      </c>
      <c r="AW241" s="827">
        <v>2226.5</v>
      </c>
      <c r="AX241" s="828">
        <v>1259.5</v>
      </c>
      <c r="AY241" s="649">
        <v>3486</v>
      </c>
      <c r="AZ241" s="389"/>
      <c r="BA241" s="389"/>
    </row>
    <row r="242" spans="1:67" ht="31" x14ac:dyDescent="0.35">
      <c r="A242" s="3849"/>
      <c r="B242" s="3844"/>
      <c r="C242" s="2674" t="s">
        <v>1602</v>
      </c>
      <c r="D242" s="2427">
        <v>3.4265103697024346E-2</v>
      </c>
      <c r="E242" s="2428">
        <v>0.5415493466175727</v>
      </c>
      <c r="F242" s="2428">
        <v>0.60041290666311475</v>
      </c>
      <c r="G242" s="2428">
        <v>0.66560335399197956</v>
      </c>
      <c r="H242" s="2508">
        <v>0.69654173456454826</v>
      </c>
      <c r="I242" s="2430">
        <v>0.55380584553982326</v>
      </c>
      <c r="J242" s="2429">
        <v>0.8742272943414171</v>
      </c>
      <c r="K242" s="2431">
        <v>0.61338092764706531</v>
      </c>
      <c r="L242" s="2572">
        <v>0.114900314795383</v>
      </c>
      <c r="M242" s="2573">
        <v>0.57289879931389376</v>
      </c>
      <c r="N242" s="2573">
        <v>0.60465196774081886</v>
      </c>
      <c r="O242" s="2573">
        <v>0.66519953051643188</v>
      </c>
      <c r="P242" s="2436">
        <v>0.69968640472237587</v>
      </c>
      <c r="Q242" s="2574">
        <v>0.56926157910435038</v>
      </c>
      <c r="R242" s="2436">
        <v>0.62905597322465578</v>
      </c>
      <c r="S242" s="1653">
        <v>0.58065888086808581</v>
      </c>
      <c r="T242" s="2245"/>
      <c r="U242" s="2573">
        <v>0.578224283015628</v>
      </c>
      <c r="V242" s="2573">
        <v>0.37851289151667106</v>
      </c>
      <c r="W242" s="2573">
        <v>0.46094946401225095</v>
      </c>
      <c r="X242" s="2436">
        <v>0.44412191582002897</v>
      </c>
      <c r="Y242" s="2574">
        <v>0.39</v>
      </c>
      <c r="Z242" s="2436">
        <v>0.87</v>
      </c>
      <c r="AA242" s="2513"/>
      <c r="AB242" s="2245"/>
      <c r="AC242" s="2573">
        <v>0.572205650114055</v>
      </c>
      <c r="AD242" s="2573">
        <v>0.38097888751938302</v>
      </c>
      <c r="AE242" s="2573">
        <v>0.49317226890756299</v>
      </c>
      <c r="AF242" s="2436">
        <v>0.45278517023033898</v>
      </c>
      <c r="AG242" s="2574">
        <v>0.40274517169061302</v>
      </c>
      <c r="AH242" s="2436">
        <v>0.88091715976331397</v>
      </c>
      <c r="AI242" s="2575">
        <v>0.499575625951721</v>
      </c>
      <c r="AJ242" s="2245"/>
      <c r="AK242" s="2573">
        <v>0.57704741379310298</v>
      </c>
      <c r="AL242" s="2573">
        <v>0.395867098865478</v>
      </c>
      <c r="AM242" s="2573">
        <v>0.50767143304456697</v>
      </c>
      <c r="AN242" s="2576">
        <v>0.45366632241104099</v>
      </c>
      <c r="AO242" s="2574">
        <v>0.41611622711858998</v>
      </c>
      <c r="AP242" s="2436">
        <v>0.87478458489509303</v>
      </c>
      <c r="AQ242" s="2575">
        <v>0.51399600754360497</v>
      </c>
      <c r="AR242" s="2515"/>
      <c r="AS242" s="2573">
        <v>0.60042186353631699</v>
      </c>
      <c r="AT242" s="2573">
        <v>0.41415167147325199</v>
      </c>
      <c r="AU242" s="2573">
        <v>0.52444067437175301</v>
      </c>
      <c r="AV242" s="2576">
        <v>0.46816235337925899</v>
      </c>
      <c r="AW242" s="2574">
        <v>0.43592755751346102</v>
      </c>
      <c r="AX242" s="2436">
        <v>0.91962275631274704</v>
      </c>
      <c r="AY242" s="2577">
        <v>0.53820521067867499</v>
      </c>
      <c r="AZ242" s="389"/>
      <c r="BA242" s="389"/>
    </row>
    <row r="243" spans="1:67" ht="30" customHeight="1" x14ac:dyDescent="0.35">
      <c r="A243" s="3849"/>
      <c r="B243" s="3804" t="s">
        <v>1603</v>
      </c>
      <c r="C243" s="1894" t="s">
        <v>1604</v>
      </c>
      <c r="D243" s="334">
        <v>0</v>
      </c>
      <c r="E243" s="115">
        <v>493.58333333333331</v>
      </c>
      <c r="F243" s="115">
        <v>1182</v>
      </c>
      <c r="G243" s="115">
        <v>497.58333333333331</v>
      </c>
      <c r="H243" s="245">
        <v>472.83333333333331</v>
      </c>
      <c r="I243" s="153">
        <v>2646</v>
      </c>
      <c r="J243" s="138">
        <v>884.25</v>
      </c>
      <c r="K243" s="1407">
        <v>3530.25</v>
      </c>
      <c r="L243" s="304"/>
      <c r="M243" s="305"/>
      <c r="N243" s="305"/>
      <c r="O243" s="305"/>
      <c r="P243" s="812"/>
      <c r="Q243" s="298"/>
      <c r="R243" s="282"/>
      <c r="S243" s="396"/>
      <c r="T243" s="304"/>
      <c r="U243" s="305"/>
      <c r="V243" s="305"/>
      <c r="W243" s="305"/>
      <c r="X243" s="812"/>
      <c r="Y243" s="298"/>
      <c r="Z243" s="282"/>
      <c r="AA243" s="396"/>
      <c r="AB243" s="304"/>
      <c r="AC243" s="305"/>
      <c r="AD243" s="305"/>
      <c r="AE243" s="305"/>
      <c r="AF243" s="812"/>
      <c r="AG243" s="298"/>
      <c r="AH243" s="282"/>
      <c r="AI243" s="396"/>
      <c r="AJ243" s="304"/>
      <c r="AK243" s="305"/>
      <c r="AL243" s="305"/>
      <c r="AM243" s="305"/>
      <c r="AN243" s="812"/>
      <c r="AO243" s="298"/>
      <c r="AP243" s="282"/>
      <c r="AQ243" s="396"/>
      <c r="AR243" s="304"/>
      <c r="AS243" s="305"/>
      <c r="AT243" s="305"/>
      <c r="AU243" s="305"/>
      <c r="AV243" s="812"/>
      <c r="AW243" s="298"/>
      <c r="AX243" s="282"/>
      <c r="AY243" s="397"/>
    </row>
    <row r="244" spans="1:67" ht="40" customHeight="1" x14ac:dyDescent="0.35">
      <c r="A244" s="3849"/>
      <c r="B244" s="3804"/>
      <c r="C244" s="1895" t="s">
        <v>1605</v>
      </c>
      <c r="D244" s="981">
        <v>0</v>
      </c>
      <c r="E244" s="982">
        <v>0.79301111259874146</v>
      </c>
      <c r="F244" s="982">
        <v>0.67318462268628398</v>
      </c>
      <c r="G244" s="982">
        <v>0.74330885098966759</v>
      </c>
      <c r="H244" s="985">
        <v>0.74993391488236849</v>
      </c>
      <c r="I244" s="1002">
        <v>0.71859865115647492</v>
      </c>
      <c r="J244" s="985">
        <v>0.84934847491960408</v>
      </c>
      <c r="K244" s="986">
        <v>0.74740649258997882</v>
      </c>
      <c r="L244" s="951"/>
      <c r="M244" s="952"/>
      <c r="N244" s="952"/>
      <c r="O244" s="952"/>
      <c r="P244" s="953"/>
      <c r="Q244" s="954"/>
      <c r="R244" s="955"/>
      <c r="S244" s="956"/>
      <c r="T244" s="951"/>
      <c r="U244" s="952"/>
      <c r="V244" s="952"/>
      <c r="W244" s="952"/>
      <c r="X244" s="953"/>
      <c r="Y244" s="954"/>
      <c r="Z244" s="955"/>
      <c r="AA244" s="957"/>
      <c r="AB244" s="951"/>
      <c r="AC244" s="952"/>
      <c r="AD244" s="952"/>
      <c r="AE244" s="952"/>
      <c r="AF244" s="953"/>
      <c r="AG244" s="954"/>
      <c r="AH244" s="955"/>
      <c r="AI244" s="956"/>
      <c r="AJ244" s="951"/>
      <c r="AK244" s="952"/>
      <c r="AL244" s="952"/>
      <c r="AM244" s="952"/>
      <c r="AN244" s="953"/>
      <c r="AO244" s="954"/>
      <c r="AP244" s="955"/>
      <c r="AQ244" s="956"/>
      <c r="AR244" s="958"/>
      <c r="AS244" s="952"/>
      <c r="AT244" s="952"/>
      <c r="AU244" s="952"/>
      <c r="AV244" s="953"/>
      <c r="AW244" s="954"/>
      <c r="AX244" s="955"/>
      <c r="AY244" s="959"/>
    </row>
    <row r="245" spans="1:67" ht="32.5" customHeight="1" x14ac:dyDescent="0.35">
      <c r="A245" s="3849"/>
      <c r="B245" s="3829" t="s">
        <v>1606</v>
      </c>
      <c r="C245" s="1894" t="s">
        <v>1607</v>
      </c>
      <c r="D245" s="786">
        <v>18.833333333333332</v>
      </c>
      <c r="E245" s="973">
        <v>121.33333333333333</v>
      </c>
      <c r="F245" s="1186">
        <v>299.83333333333331</v>
      </c>
      <c r="G245" s="973">
        <v>101.41666666666667</v>
      </c>
      <c r="H245" s="974">
        <v>157.58333333333334</v>
      </c>
      <c r="I245" s="975">
        <v>699</v>
      </c>
      <c r="J245" s="976">
        <v>313.91666666666669</v>
      </c>
      <c r="K245" s="977">
        <v>1012.9166666666667</v>
      </c>
      <c r="L245" s="786">
        <v>65.083333333333329</v>
      </c>
      <c r="M245" s="973">
        <v>116.58333333333333</v>
      </c>
      <c r="N245" s="973">
        <v>266.41666666666669</v>
      </c>
      <c r="O245" s="973">
        <v>101.41666666666667</v>
      </c>
      <c r="P245" s="974">
        <v>157.83333333333334</v>
      </c>
      <c r="Q245" s="975">
        <v>707.33333333333348</v>
      </c>
      <c r="R245" s="976">
        <v>300.58333333333331</v>
      </c>
      <c r="S245" s="977">
        <v>1007.9166666666667</v>
      </c>
      <c r="T245" s="1020"/>
      <c r="U245" s="973">
        <v>31.083333333333332</v>
      </c>
      <c r="V245" s="973">
        <v>68.416666666666671</v>
      </c>
      <c r="W245" s="973">
        <v>31.75</v>
      </c>
      <c r="X245" s="974">
        <v>48</v>
      </c>
      <c r="Y245" s="975">
        <v>179</v>
      </c>
      <c r="Z245" s="976">
        <v>82</v>
      </c>
      <c r="AA245" s="978"/>
      <c r="AB245" s="1020"/>
      <c r="AC245" s="973">
        <v>45.75</v>
      </c>
      <c r="AD245" s="973">
        <v>82.166666666666671</v>
      </c>
      <c r="AE245" s="973">
        <v>28.916666666666668</v>
      </c>
      <c r="AF245" s="974">
        <v>48.083333333333336</v>
      </c>
      <c r="AG245" s="975">
        <v>204.91666666666669</v>
      </c>
      <c r="AH245" s="976">
        <v>124</v>
      </c>
      <c r="AI245" s="979">
        <v>328.91666666666669</v>
      </c>
      <c r="AJ245" s="1020"/>
      <c r="AK245" s="973">
        <v>41.416666666666664</v>
      </c>
      <c r="AL245" s="973">
        <v>90.583333333333329</v>
      </c>
      <c r="AM245" s="973">
        <v>33.583333333333336</v>
      </c>
      <c r="AN245" s="974">
        <v>50.916666666666664</v>
      </c>
      <c r="AO245" s="975">
        <v>216.5</v>
      </c>
      <c r="AP245" s="976">
        <v>225</v>
      </c>
      <c r="AQ245" s="979">
        <v>441.5</v>
      </c>
      <c r="AR245" s="1020"/>
      <c r="AS245" s="973">
        <v>38.166666666666664</v>
      </c>
      <c r="AT245" s="973">
        <v>84.583333333333329</v>
      </c>
      <c r="AU245" s="973">
        <v>38.25</v>
      </c>
      <c r="AV245" s="974">
        <v>55.083333333333336</v>
      </c>
      <c r="AW245" s="975">
        <v>216.08333333333334</v>
      </c>
      <c r="AX245" s="976">
        <v>207.08333333333334</v>
      </c>
      <c r="AY245" s="980">
        <v>423.16666666666669</v>
      </c>
    </row>
    <row r="246" spans="1:67" ht="31" x14ac:dyDescent="0.35">
      <c r="A246" s="3849"/>
      <c r="B246" s="3829"/>
      <c r="C246" s="1895" t="s">
        <v>1608</v>
      </c>
      <c r="D246" s="981">
        <v>3.8396194359497107E-2</v>
      </c>
      <c r="E246" s="982">
        <v>0.26516117282826446</v>
      </c>
      <c r="F246" s="982">
        <v>0.44935681278880979</v>
      </c>
      <c r="G246" s="982">
        <v>0.47483417869683964</v>
      </c>
      <c r="H246" s="985">
        <v>0.61878272251308908</v>
      </c>
      <c r="I246" s="984">
        <v>0.33547974243090828</v>
      </c>
      <c r="J246" s="985">
        <v>0.96119942309795381</v>
      </c>
      <c r="K246" s="986">
        <v>0.42026830786252678</v>
      </c>
      <c r="L246" s="981">
        <v>0.10243966421825812</v>
      </c>
      <c r="M246" s="982">
        <v>0.10907531576485265</v>
      </c>
      <c r="N246" s="982">
        <v>0.11065729812052197</v>
      </c>
      <c r="O246" s="982">
        <v>0.11903364632237873</v>
      </c>
      <c r="P246" s="983">
        <v>0.17469101641763513</v>
      </c>
      <c r="Q246" s="984">
        <v>0.12055619469655009</v>
      </c>
      <c r="R246" s="985">
        <v>0.21741971400791779</v>
      </c>
      <c r="S246" s="986">
        <v>0.13902938066117984</v>
      </c>
      <c r="T246" s="947"/>
      <c r="U246" s="982">
        <v>3.2028164176541307E-2</v>
      </c>
      <c r="V246" s="982">
        <v>3.0722598510646258E-2</v>
      </c>
      <c r="W246" s="982">
        <v>3.8897396630934153E-2</v>
      </c>
      <c r="X246" s="983">
        <v>5.2249637155297533E-2</v>
      </c>
      <c r="Y246" s="987">
        <v>3.2270664943962024E-2</v>
      </c>
      <c r="Z246" s="988"/>
      <c r="AA246" s="989"/>
      <c r="AB246" s="990"/>
      <c r="AC246" s="991"/>
      <c r="AD246" s="991"/>
      <c r="AE246" s="991"/>
      <c r="AF246" s="992"/>
      <c r="AG246" s="993"/>
      <c r="AH246" s="994"/>
      <c r="AI246" s="995"/>
      <c r="AJ246" s="990"/>
      <c r="AK246" s="991"/>
      <c r="AL246" s="991"/>
      <c r="AM246" s="991"/>
      <c r="AN246" s="992"/>
      <c r="AO246" s="993"/>
      <c r="AP246" s="994"/>
      <c r="AQ246" s="995"/>
      <c r="AR246" s="996"/>
      <c r="AS246" s="991"/>
      <c r="AT246" s="991"/>
      <c r="AU246" s="991"/>
      <c r="AV246" s="992"/>
      <c r="AW246" s="993"/>
      <c r="AX246" s="994"/>
      <c r="AY246" s="997"/>
    </row>
    <row r="247" spans="1:67" ht="31" x14ac:dyDescent="0.35">
      <c r="A247" s="3849"/>
      <c r="B247" s="3816" t="s">
        <v>1609</v>
      </c>
      <c r="C247" s="1894" t="s">
        <v>1610</v>
      </c>
      <c r="D247" s="334">
        <v>3.3333333333333335</v>
      </c>
      <c r="E247" s="130">
        <v>10.166666666666666</v>
      </c>
      <c r="F247" s="115">
        <v>20.75</v>
      </c>
      <c r="G247" s="115">
        <v>9.5833333333333339</v>
      </c>
      <c r="H247" s="230">
        <v>10.75</v>
      </c>
      <c r="I247" s="153">
        <v>54.583333333333336</v>
      </c>
      <c r="J247" s="138">
        <v>27.5</v>
      </c>
      <c r="K247" s="1407">
        <v>82.083333333333343</v>
      </c>
      <c r="L247" s="304"/>
      <c r="M247" s="305"/>
      <c r="N247" s="305"/>
      <c r="O247" s="305"/>
      <c r="P247" s="812"/>
      <c r="Q247" s="298"/>
      <c r="R247" s="282"/>
      <c r="S247" s="396"/>
      <c r="T247" s="304"/>
      <c r="U247" s="305"/>
      <c r="V247" s="305"/>
      <c r="W247" s="305"/>
      <c r="X247" s="812"/>
      <c r="Y247" s="298"/>
      <c r="Z247" s="282"/>
      <c r="AA247" s="396"/>
      <c r="AB247" s="304"/>
      <c r="AC247" s="305"/>
      <c r="AD247" s="305"/>
      <c r="AE247" s="305"/>
      <c r="AF247" s="812"/>
      <c r="AG247" s="298"/>
      <c r="AH247" s="282"/>
      <c r="AI247" s="396"/>
      <c r="AJ247" s="304"/>
      <c r="AK247" s="305"/>
      <c r="AL247" s="305"/>
      <c r="AM247" s="305"/>
      <c r="AN247" s="812"/>
      <c r="AO247" s="298"/>
      <c r="AP247" s="282"/>
      <c r="AQ247" s="396"/>
      <c r="AR247" s="304"/>
      <c r="AS247" s="305"/>
      <c r="AT247" s="305"/>
      <c r="AU247" s="305"/>
      <c r="AV247" s="812"/>
      <c r="AW247" s="298"/>
      <c r="AX247" s="282"/>
      <c r="AY247" s="397"/>
      <c r="AZ247" s="434"/>
      <c r="BA247" s="434"/>
      <c r="BB247" s="6"/>
      <c r="BC247" s="6"/>
      <c r="BD247" s="6"/>
      <c r="BE247" s="6"/>
      <c r="BF247" s="6"/>
      <c r="BG247" s="6"/>
      <c r="BH247" s="6"/>
      <c r="BI247" s="6"/>
      <c r="BJ247" s="6"/>
      <c r="BK247" s="6"/>
      <c r="BL247" s="6"/>
      <c r="BM247" s="6"/>
      <c r="BN247" s="6"/>
      <c r="BO247" s="6"/>
    </row>
    <row r="248" spans="1:67" ht="31.5" thickBot="1" x14ac:dyDescent="0.4">
      <c r="A248" s="3850"/>
      <c r="B248" s="3851"/>
      <c r="C248" s="2680" t="s">
        <v>1611</v>
      </c>
      <c r="D248" s="1918">
        <v>2.1869874248223075E-2</v>
      </c>
      <c r="E248" s="289">
        <v>0.13692480359147025</v>
      </c>
      <c r="F248" s="289">
        <v>0.2610062893081761</v>
      </c>
      <c r="G248" s="289">
        <v>0.30585106382978727</v>
      </c>
      <c r="H248" s="342">
        <v>0.30424528301886788</v>
      </c>
      <c r="I248" s="1923">
        <v>0.14640143048725973</v>
      </c>
      <c r="J248" s="342">
        <v>0.78856443341737448</v>
      </c>
      <c r="K248" s="2562">
        <v>0.2013491414554375</v>
      </c>
      <c r="L248" s="2563"/>
      <c r="M248" s="2564"/>
      <c r="N248" s="2564"/>
      <c r="O248" s="2564"/>
      <c r="P248" s="2565"/>
      <c r="Q248" s="2566"/>
      <c r="R248" s="2567"/>
      <c r="S248" s="2568"/>
      <c r="T248" s="2563"/>
      <c r="U248" s="2564"/>
      <c r="V248" s="2564"/>
      <c r="W248" s="2564"/>
      <c r="X248" s="2565"/>
      <c r="Y248" s="2566"/>
      <c r="Z248" s="2567"/>
      <c r="AA248" s="2569"/>
      <c r="AB248" s="2563"/>
      <c r="AC248" s="2564"/>
      <c r="AD248" s="2564"/>
      <c r="AE248" s="2564"/>
      <c r="AF248" s="2565"/>
      <c r="AG248" s="2566"/>
      <c r="AH248" s="2567"/>
      <c r="AI248" s="2568"/>
      <c r="AJ248" s="2563"/>
      <c r="AK248" s="2564"/>
      <c r="AL248" s="2564"/>
      <c r="AM248" s="2564"/>
      <c r="AN248" s="2565"/>
      <c r="AO248" s="2566"/>
      <c r="AP248" s="2567"/>
      <c r="AQ248" s="2568"/>
      <c r="AR248" s="2570"/>
      <c r="AS248" s="2564"/>
      <c r="AT248" s="2564"/>
      <c r="AU248" s="2564"/>
      <c r="AV248" s="2565"/>
      <c r="AW248" s="2566"/>
      <c r="AX248" s="2567"/>
      <c r="AY248" s="2571"/>
      <c r="AZ248" s="389"/>
      <c r="BA248" s="389"/>
    </row>
    <row r="249" spans="1:67" ht="16" thickTop="1" x14ac:dyDescent="0.35"/>
    <row r="250" spans="1:67" ht="75.650000000000006" customHeight="1" x14ac:dyDescent="0.35">
      <c r="A250" s="3755" t="s">
        <v>1612</v>
      </c>
      <c r="B250" s="3755"/>
      <c r="C250" s="3755"/>
    </row>
  </sheetData>
  <sheetProtection algorithmName="SHA-512" hashValue="0rDGU+mUhTrhu1TWEwvolGSUUtgRkFuINTFQar7itjLi/f7gah844z1k1LWOpEZtkKL5lfFYVopftPOErUoa0w==" saltValue="6E4vHJMoIJ8yzFPV3/+Www==" spinCount="100000" sheet="1" objects="1" scenarios="1" formatCells="0" formatColumns="0" formatRows="0"/>
  <mergeCells count="158">
    <mergeCell ref="BH132:BO132"/>
    <mergeCell ref="A134:C134"/>
    <mergeCell ref="A12:C12"/>
    <mergeCell ref="AZ132:BG132"/>
    <mergeCell ref="L9:S9"/>
    <mergeCell ref="T9:AA9"/>
    <mergeCell ref="AB9:AI9"/>
    <mergeCell ref="AJ9:AQ9"/>
    <mergeCell ref="AR9:AY9"/>
    <mergeCell ref="A96:C96"/>
    <mergeCell ref="A97:C97"/>
    <mergeCell ref="L132:S132"/>
    <mergeCell ref="T132:AA132"/>
    <mergeCell ref="AB132:AI132"/>
    <mergeCell ref="AJ132:AQ132"/>
    <mergeCell ref="AR132:AY132"/>
    <mergeCell ref="L99:S99"/>
    <mergeCell ref="T99:Z99"/>
    <mergeCell ref="AA99:AG99"/>
    <mergeCell ref="A101:C101"/>
    <mergeCell ref="A106:C106"/>
    <mergeCell ref="B83:B84"/>
    <mergeCell ref="A71:C71"/>
    <mergeCell ref="A72:A79"/>
    <mergeCell ref="B243:B244"/>
    <mergeCell ref="B245:B246"/>
    <mergeCell ref="B247:B248"/>
    <mergeCell ref="A190:C190"/>
    <mergeCell ref="A191:A192"/>
    <mergeCell ref="AZ9:BG9"/>
    <mergeCell ref="BH9:BO9"/>
    <mergeCell ref="A151:C151"/>
    <mergeCell ref="A152:A154"/>
    <mergeCell ref="A186:C186"/>
    <mergeCell ref="A188:C188"/>
    <mergeCell ref="A95:C95"/>
    <mergeCell ref="AH99:AM99"/>
    <mergeCell ref="A48:C48"/>
    <mergeCell ref="A49:A57"/>
    <mergeCell ref="A38:C38"/>
    <mergeCell ref="A39:A47"/>
    <mergeCell ref="A58:C58"/>
    <mergeCell ref="A59:A69"/>
    <mergeCell ref="A85:C85"/>
    <mergeCell ref="A86:A87"/>
    <mergeCell ref="B86:B87"/>
    <mergeCell ref="B147:B148"/>
    <mergeCell ref="B149:B150"/>
    <mergeCell ref="L208:S208"/>
    <mergeCell ref="L238:S238"/>
    <mergeCell ref="T238:AA238"/>
    <mergeCell ref="AP168:AQ168"/>
    <mergeCell ref="AR168:AS168"/>
    <mergeCell ref="A250:C250"/>
    <mergeCell ref="A107:A112"/>
    <mergeCell ref="A113:C113"/>
    <mergeCell ref="A114:A121"/>
    <mergeCell ref="A122:C122"/>
    <mergeCell ref="A123:A130"/>
    <mergeCell ref="A157:C157"/>
    <mergeCell ref="A158:A159"/>
    <mergeCell ref="A160:C160"/>
    <mergeCell ref="A161:A163"/>
    <mergeCell ref="A144:C144"/>
    <mergeCell ref="A145:A150"/>
    <mergeCell ref="B145:B146"/>
    <mergeCell ref="A179:C179"/>
    <mergeCell ref="B241:B242"/>
    <mergeCell ref="A226:A228"/>
    <mergeCell ref="A217:A219"/>
    <mergeCell ref="A175:A178"/>
    <mergeCell ref="A241:A248"/>
    <mergeCell ref="D238:K238"/>
    <mergeCell ref="A99:C99"/>
    <mergeCell ref="D99:K99"/>
    <mergeCell ref="A102:C102"/>
    <mergeCell ref="A103:A105"/>
    <mergeCell ref="B103:B104"/>
    <mergeCell ref="D132:K132"/>
    <mergeCell ref="A180:A185"/>
    <mergeCell ref="AR238:AY238"/>
    <mergeCell ref="AT168:AU168"/>
    <mergeCell ref="A170:C170"/>
    <mergeCell ref="A171:C171"/>
    <mergeCell ref="A174:C174"/>
    <mergeCell ref="A168:C168"/>
    <mergeCell ref="D168:K168"/>
    <mergeCell ref="L168:S168"/>
    <mergeCell ref="T168:AA168"/>
    <mergeCell ref="AB168:AH168"/>
    <mergeCell ref="AI168:AO168"/>
    <mergeCell ref="AB238:AI238"/>
    <mergeCell ref="AJ238:AQ238"/>
    <mergeCell ref="T208:AA208"/>
    <mergeCell ref="A210:C210"/>
    <mergeCell ref="A211:C211"/>
    <mergeCell ref="A240:C240"/>
    <mergeCell ref="A132:C132"/>
    <mergeCell ref="A165:C165"/>
    <mergeCell ref="A166:C166"/>
    <mergeCell ref="A139:C139"/>
    <mergeCell ref="A140:A143"/>
    <mergeCell ref="B140:B141"/>
    <mergeCell ref="B142:B143"/>
    <mergeCell ref="A220:C220"/>
    <mergeCell ref="A221:C221"/>
    <mergeCell ref="A222:A224"/>
    <mergeCell ref="A225:C225"/>
    <mergeCell ref="A212:C212"/>
    <mergeCell ref="A213:A215"/>
    <mergeCell ref="A216:C216"/>
    <mergeCell ref="A155:C155"/>
    <mergeCell ref="A135:C135"/>
    <mergeCell ref="A136:A138"/>
    <mergeCell ref="A206:C206"/>
    <mergeCell ref="A194:A197"/>
    <mergeCell ref="A198:C198"/>
    <mergeCell ref="A199:A204"/>
    <mergeCell ref="A208:C208"/>
    <mergeCell ref="A229:C229"/>
    <mergeCell ref="D208:K208"/>
    <mergeCell ref="A92:C92"/>
    <mergeCell ref="A93:C93"/>
    <mergeCell ref="A94:C94"/>
    <mergeCell ref="E3:F3"/>
    <mergeCell ref="A7:C7"/>
    <mergeCell ref="A238:C238"/>
    <mergeCell ref="A26:A30"/>
    <mergeCell ref="A25:C25"/>
    <mergeCell ref="B27:B28"/>
    <mergeCell ref="B29:B30"/>
    <mergeCell ref="A9:C9"/>
    <mergeCell ref="D9:K9"/>
    <mergeCell ref="A172:A173"/>
    <mergeCell ref="A31:C31"/>
    <mergeCell ref="A32:A37"/>
    <mergeCell ref="B34:B35"/>
    <mergeCell ref="B36:B37"/>
    <mergeCell ref="B32:B33"/>
    <mergeCell ref="A11:C11"/>
    <mergeCell ref="A13:A24"/>
    <mergeCell ref="B17:B20"/>
    <mergeCell ref="B21:B24"/>
    <mergeCell ref="A193:C193"/>
    <mergeCell ref="A1:C4"/>
    <mergeCell ref="B74:B75"/>
    <mergeCell ref="B76:B77"/>
    <mergeCell ref="A230:A232"/>
    <mergeCell ref="A233:C233"/>
    <mergeCell ref="A234:A236"/>
    <mergeCell ref="B13:B16"/>
    <mergeCell ref="A80:C80"/>
    <mergeCell ref="A81:A84"/>
    <mergeCell ref="B81:B82"/>
    <mergeCell ref="B78:B79"/>
    <mergeCell ref="B72:B73"/>
    <mergeCell ref="A88:C88"/>
    <mergeCell ref="A89:A90"/>
  </mergeCells>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B3929E-F23E-4682-BD78-4181E56D29D0}">
  <sheetPr>
    <tabColor theme="7" tint="0.39997558519241921"/>
    <outlinePr summaryBelow="0" summaryRight="0"/>
    <pageSetUpPr autoPageBreaks="0"/>
  </sheetPr>
  <dimension ref="A1:BQ81"/>
  <sheetViews>
    <sheetView showGridLines="0" zoomScale="85" zoomScaleNormal="85" workbookViewId="0">
      <pane xSplit="3" topLeftCell="G1" activePane="topRight" state="frozen"/>
      <selection activeCell="B26" sqref="B26"/>
      <selection pane="topRight" activeCell="A6" sqref="A6"/>
    </sheetView>
  </sheetViews>
  <sheetFormatPr baseColWidth="10" defaultColWidth="10.83203125" defaultRowHeight="15.5" x14ac:dyDescent="0.35"/>
  <cols>
    <col min="1" max="1" width="10.58203125" style="39" customWidth="1"/>
    <col min="2" max="2" width="33.33203125" style="5" customWidth="1"/>
    <col min="3" max="3" width="62.83203125" style="5" customWidth="1"/>
    <col min="4" max="43" width="15.58203125" style="5" customWidth="1"/>
    <col min="44" max="44" width="15.83203125" style="5" customWidth="1"/>
    <col min="45" max="45" width="16.33203125" style="5" customWidth="1"/>
    <col min="46" max="46" width="15.33203125" style="5" customWidth="1"/>
    <col min="47" max="47" width="17.5" style="5" customWidth="1"/>
    <col min="48" max="48" width="15.33203125" style="5" customWidth="1"/>
    <col min="49" max="49" width="13.83203125" style="5" customWidth="1"/>
    <col min="50" max="50" width="15" style="5" customWidth="1"/>
    <col min="51" max="51" width="19.58203125" style="5" customWidth="1"/>
    <col min="52" max="52" width="10.83203125" style="5"/>
    <col min="53" max="53" width="12.08203125" style="5" bestFit="1" customWidth="1"/>
    <col min="54" max="16384" width="10.83203125" style="5"/>
  </cols>
  <sheetData>
    <row r="1" spans="1:67" ht="15.65" customHeight="1" x14ac:dyDescent="0.35">
      <c r="A1" s="3310" t="s">
        <v>1348</v>
      </c>
      <c r="B1" s="3310"/>
      <c r="C1" s="3310"/>
      <c r="D1" s="2839"/>
      <c r="E1" s="2839"/>
      <c r="F1" s="2839"/>
      <c r="G1" s="2839"/>
      <c r="H1" s="2839"/>
      <c r="I1" s="2839"/>
      <c r="J1" s="2839"/>
      <c r="K1" s="2839"/>
      <c r="L1" s="2839"/>
      <c r="M1" s="2839"/>
      <c r="N1" s="2839"/>
      <c r="O1" s="2839"/>
      <c r="P1" s="2839"/>
      <c r="Q1" s="2839"/>
      <c r="R1" s="2839"/>
      <c r="S1" s="2839"/>
      <c r="T1" s="2839"/>
      <c r="U1" s="2839"/>
      <c r="V1" s="2839"/>
      <c r="W1" s="2839"/>
      <c r="X1" s="2839"/>
      <c r="Y1" s="2839"/>
      <c r="Z1" s="2839"/>
      <c r="AA1" s="2839"/>
      <c r="AB1" s="2839"/>
      <c r="AC1" s="2839"/>
      <c r="AD1" s="2839"/>
      <c r="AE1" s="2839"/>
      <c r="AF1" s="2839"/>
      <c r="AG1" s="2839"/>
      <c r="AH1" s="2839"/>
      <c r="AI1" s="2839"/>
      <c r="AJ1" s="2839"/>
      <c r="AK1" s="2839"/>
      <c r="AL1" s="2839"/>
      <c r="AM1" s="2839"/>
      <c r="AN1" s="2839"/>
      <c r="AO1" s="2839"/>
      <c r="AP1" s="2839"/>
      <c r="AQ1" s="2839"/>
    </row>
    <row r="2" spans="1:67" ht="15.65" customHeight="1" x14ac:dyDescent="0.35">
      <c r="A2" s="3310"/>
      <c r="B2" s="3310"/>
      <c r="C2" s="3310"/>
      <c r="D2" s="2839"/>
      <c r="E2" s="2839"/>
      <c r="F2" s="2839"/>
      <c r="G2" s="2839"/>
      <c r="H2" s="2839"/>
      <c r="I2" s="2839"/>
      <c r="J2" s="2839"/>
      <c r="K2" s="2839"/>
      <c r="L2" s="2839"/>
      <c r="M2" s="2839"/>
      <c r="N2" s="2839"/>
      <c r="O2" s="2839"/>
      <c r="P2" s="2839"/>
      <c r="Q2" s="2839"/>
      <c r="R2" s="2839"/>
      <c r="S2" s="2839"/>
      <c r="T2" s="2839"/>
      <c r="U2" s="2839"/>
      <c r="V2" s="2839"/>
      <c r="W2" s="2839"/>
      <c r="X2" s="2839"/>
      <c r="Y2" s="2839"/>
      <c r="Z2" s="2839"/>
      <c r="AA2" s="2839"/>
      <c r="AB2" s="2839"/>
      <c r="AC2" s="2839"/>
      <c r="AD2" s="2839"/>
      <c r="AE2" s="2839"/>
      <c r="AF2" s="2839"/>
      <c r="AG2" s="2839"/>
      <c r="AH2" s="2839"/>
      <c r="AI2" s="2839"/>
      <c r="AJ2" s="2839"/>
      <c r="AK2" s="2839"/>
      <c r="AL2" s="2839"/>
      <c r="AM2" s="2839"/>
      <c r="AN2" s="2839"/>
      <c r="AO2" s="2839"/>
      <c r="AP2" s="2839"/>
      <c r="AQ2" s="2839"/>
    </row>
    <row r="3" spans="1:67" ht="15.65" customHeight="1" x14ac:dyDescent="0.35">
      <c r="A3" s="3310"/>
      <c r="B3" s="3310"/>
      <c r="C3" s="3310"/>
      <c r="D3" s="2839"/>
      <c r="E3" s="2839"/>
      <c r="F3" s="2839"/>
      <c r="G3" s="2839"/>
      <c r="H3" s="2839"/>
      <c r="I3" s="2839"/>
      <c r="J3" s="2839"/>
      <c r="K3" s="2839"/>
      <c r="L3" s="2839"/>
      <c r="M3" s="2839"/>
      <c r="N3" s="2839"/>
      <c r="O3" s="2839"/>
      <c r="P3" s="2839"/>
      <c r="Q3" s="2839"/>
      <c r="R3" s="2839"/>
      <c r="S3" s="2839"/>
      <c r="T3" s="2839"/>
      <c r="U3" s="2839"/>
      <c r="V3" s="2839"/>
      <c r="W3" s="2839"/>
      <c r="X3" s="2839"/>
      <c r="Y3" s="2839"/>
      <c r="Z3" s="2839"/>
      <c r="AA3" s="2839"/>
      <c r="AB3" s="2839"/>
      <c r="AC3" s="2839"/>
      <c r="AD3" s="2839"/>
      <c r="AE3" s="2839"/>
      <c r="AF3" s="2839"/>
      <c r="AG3" s="2839"/>
      <c r="AH3" s="2839"/>
      <c r="AI3" s="2839"/>
      <c r="AJ3" s="2839"/>
      <c r="AK3" s="2839"/>
      <c r="AL3" s="2839"/>
      <c r="AM3" s="2839"/>
      <c r="AN3" s="2839"/>
      <c r="AO3" s="2839"/>
      <c r="AP3" s="2839"/>
      <c r="AQ3" s="2839"/>
    </row>
    <row r="4" spans="1:67" ht="15.65" customHeight="1" x14ac:dyDescent="0.35">
      <c r="A4" s="3310"/>
      <c r="B4" s="3310"/>
      <c r="C4" s="3310"/>
      <c r="D4" s="2839"/>
      <c r="E4" s="2839"/>
      <c r="F4" s="2839"/>
      <c r="G4" s="2839"/>
      <c r="H4" s="2839"/>
      <c r="I4" s="2839"/>
      <c r="J4" s="2839"/>
      <c r="K4" s="2839"/>
      <c r="L4" s="2839"/>
      <c r="M4" s="2839"/>
      <c r="N4" s="2839"/>
      <c r="O4" s="2839"/>
      <c r="P4" s="2839"/>
      <c r="Q4" s="2839"/>
      <c r="R4" s="3291"/>
      <c r="S4" s="2839"/>
      <c r="T4" s="2839"/>
      <c r="U4" s="2839"/>
      <c r="V4" s="2839"/>
      <c r="W4" s="2839"/>
      <c r="X4" s="2839"/>
      <c r="Y4" s="2839"/>
      <c r="Z4" s="2839"/>
      <c r="AA4" s="2839"/>
      <c r="AB4" s="2839"/>
      <c r="AC4" s="2839"/>
      <c r="AD4" s="2839"/>
      <c r="AE4" s="2839"/>
      <c r="AF4" s="2839"/>
      <c r="AG4" s="2839"/>
      <c r="AH4" s="2839"/>
      <c r="AI4" s="2839"/>
      <c r="AJ4" s="2839"/>
      <c r="AK4" s="2839"/>
      <c r="AL4" s="2839"/>
      <c r="AM4" s="2839"/>
      <c r="AN4" s="2839"/>
      <c r="AO4" s="2839"/>
      <c r="AP4" s="2839"/>
      <c r="AQ4" s="2839"/>
    </row>
    <row r="5" spans="1:67" ht="15.65" customHeight="1" x14ac:dyDescent="0.35">
      <c r="R5" s="754"/>
    </row>
    <row r="6" spans="1:67" ht="15.65" customHeight="1" x14ac:dyDescent="0.35">
      <c r="K6" s="74"/>
    </row>
    <row r="7" spans="1:67" ht="31.5" customHeight="1" x14ac:dyDescent="0.35">
      <c r="A7" s="3375" t="s">
        <v>2771</v>
      </c>
      <c r="B7" s="3375"/>
      <c r="C7" s="3375"/>
      <c r="D7" s="39"/>
      <c r="E7" s="39"/>
      <c r="F7" s="39"/>
      <c r="G7" s="39"/>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row>
    <row r="8" spans="1:67" ht="15.65" customHeight="1" thickBot="1" x14ac:dyDescent="0.4"/>
    <row r="9" spans="1:67" s="2837" customFormat="1" ht="30" customHeight="1" thickTop="1" x14ac:dyDescent="0.35">
      <c r="A9" s="3603" t="s">
        <v>1349</v>
      </c>
      <c r="B9" s="3603"/>
      <c r="C9" s="3603"/>
      <c r="D9" s="3751">
        <v>2025</v>
      </c>
      <c r="E9" s="3751"/>
      <c r="F9" s="3751"/>
      <c r="G9" s="3751"/>
      <c r="H9" s="3751"/>
      <c r="I9" s="3751"/>
      <c r="J9" s="3751"/>
      <c r="K9" s="3794"/>
      <c r="L9" s="3751">
        <v>2024</v>
      </c>
      <c r="M9" s="3751"/>
      <c r="N9" s="3751"/>
      <c r="O9" s="3751"/>
      <c r="P9" s="3751"/>
      <c r="Q9" s="3751"/>
      <c r="R9" s="3751"/>
      <c r="S9" s="3794"/>
      <c r="T9" s="3751">
        <v>2023</v>
      </c>
      <c r="U9" s="3751"/>
      <c r="V9" s="3751"/>
      <c r="W9" s="3751"/>
      <c r="X9" s="3751"/>
      <c r="Y9" s="3751"/>
      <c r="Z9" s="3751"/>
      <c r="AA9" s="3794"/>
      <c r="AB9" s="3751">
        <v>2022</v>
      </c>
      <c r="AC9" s="3751"/>
      <c r="AD9" s="3751"/>
      <c r="AE9" s="3751"/>
      <c r="AF9" s="3751"/>
      <c r="AG9" s="3751"/>
      <c r="AH9" s="3751"/>
      <c r="AI9" s="3751"/>
      <c r="AJ9" s="3751">
        <v>2021</v>
      </c>
      <c r="AK9" s="3752"/>
      <c r="AL9" s="3752"/>
      <c r="AM9" s="3752"/>
      <c r="AN9" s="3752"/>
      <c r="AO9" s="3752"/>
      <c r="AP9" s="3752"/>
      <c r="AQ9" s="3753"/>
      <c r="AR9" s="3751">
        <v>2020</v>
      </c>
      <c r="AS9" s="3752"/>
      <c r="AT9" s="3752"/>
      <c r="AU9" s="3752"/>
      <c r="AV9" s="3752"/>
      <c r="AW9" s="3752"/>
      <c r="AX9" s="3752"/>
      <c r="AY9" s="3753"/>
      <c r="AZ9" s="3751">
        <v>2019</v>
      </c>
      <c r="BA9" s="3752"/>
      <c r="BB9" s="3752"/>
      <c r="BC9" s="3752"/>
      <c r="BD9" s="3752"/>
      <c r="BE9" s="3752"/>
      <c r="BF9" s="3752"/>
      <c r="BG9" s="3753"/>
      <c r="BH9" s="3751">
        <v>2018</v>
      </c>
      <c r="BI9" s="3752"/>
      <c r="BJ9" s="3752"/>
      <c r="BK9" s="3752"/>
      <c r="BL9" s="3752"/>
      <c r="BM9" s="3752"/>
      <c r="BN9" s="3752"/>
      <c r="BO9" s="3754"/>
    </row>
    <row r="10" spans="1:67" s="2838" customFormat="1" ht="40" customHeight="1" x14ac:dyDescent="0.35">
      <c r="A10" s="60" t="s">
        <v>1350</v>
      </c>
      <c r="B10" s="243" t="s">
        <v>1351</v>
      </c>
      <c r="C10" s="243" t="s">
        <v>1352</v>
      </c>
      <c r="D10" s="2842" t="s">
        <v>1846</v>
      </c>
      <c r="E10" s="2843" t="s">
        <v>1354</v>
      </c>
      <c r="F10" s="2843" t="s">
        <v>1355</v>
      </c>
      <c r="G10" s="2843" t="s">
        <v>1356</v>
      </c>
      <c r="H10" s="2844" t="s">
        <v>1395</v>
      </c>
      <c r="I10" s="2845" t="s">
        <v>1316</v>
      </c>
      <c r="J10" s="2846" t="s">
        <v>1317</v>
      </c>
      <c r="K10" s="2847" t="s">
        <v>1318</v>
      </c>
      <c r="L10" s="2842" t="s">
        <v>1846</v>
      </c>
      <c r="M10" s="2843" t="s">
        <v>1354</v>
      </c>
      <c r="N10" s="2843" t="s">
        <v>1355</v>
      </c>
      <c r="O10" s="2843" t="s">
        <v>1356</v>
      </c>
      <c r="P10" s="2844" t="s">
        <v>1395</v>
      </c>
      <c r="Q10" s="2845" t="s">
        <v>1316</v>
      </c>
      <c r="R10" s="2846" t="s">
        <v>1317</v>
      </c>
      <c r="S10" s="2847" t="s">
        <v>1318</v>
      </c>
      <c r="T10" s="2842" t="s">
        <v>1846</v>
      </c>
      <c r="U10" s="2843" t="s">
        <v>1354</v>
      </c>
      <c r="V10" s="2843" t="s">
        <v>1355</v>
      </c>
      <c r="W10" s="2843" t="s">
        <v>1356</v>
      </c>
      <c r="X10" s="2844" t="s">
        <v>1395</v>
      </c>
      <c r="Y10" s="2845" t="s">
        <v>1316</v>
      </c>
      <c r="Z10" s="2846" t="s">
        <v>1317</v>
      </c>
      <c r="AA10" s="2847" t="s">
        <v>1318</v>
      </c>
      <c r="AB10" s="2842" t="s">
        <v>1846</v>
      </c>
      <c r="AC10" s="2843" t="s">
        <v>1354</v>
      </c>
      <c r="AD10" s="2843" t="s">
        <v>1355</v>
      </c>
      <c r="AE10" s="2843" t="s">
        <v>1356</v>
      </c>
      <c r="AF10" s="2848" t="s">
        <v>1395</v>
      </c>
      <c r="AG10" s="2845" t="s">
        <v>1316</v>
      </c>
      <c r="AH10" s="2846" t="s">
        <v>1317</v>
      </c>
      <c r="AI10" s="2849" t="s">
        <v>1318</v>
      </c>
      <c r="AJ10" s="2842" t="s">
        <v>1846</v>
      </c>
      <c r="AK10" s="2843" t="s">
        <v>1354</v>
      </c>
      <c r="AL10" s="2843" t="s">
        <v>1355</v>
      </c>
      <c r="AM10" s="2843" t="s">
        <v>1356</v>
      </c>
      <c r="AN10" s="2848" t="s">
        <v>1395</v>
      </c>
      <c r="AO10" s="2845" t="s">
        <v>1316</v>
      </c>
      <c r="AP10" s="2846" t="s">
        <v>1317</v>
      </c>
      <c r="AQ10" s="2847" t="s">
        <v>1318</v>
      </c>
      <c r="AR10" s="2842" t="s">
        <v>1846</v>
      </c>
      <c r="AS10" s="2843" t="s">
        <v>1354</v>
      </c>
      <c r="AT10" s="2843" t="s">
        <v>1355</v>
      </c>
      <c r="AU10" s="2843" t="s">
        <v>1356</v>
      </c>
      <c r="AV10" s="2848" t="s">
        <v>1395</v>
      </c>
      <c r="AW10" s="2845" t="s">
        <v>1316</v>
      </c>
      <c r="AX10" s="2846" t="s">
        <v>1317</v>
      </c>
      <c r="AY10" s="2847" t="s">
        <v>1318</v>
      </c>
      <c r="AZ10" s="2850" t="s">
        <v>1846</v>
      </c>
      <c r="BA10" s="2851" t="s">
        <v>1354</v>
      </c>
      <c r="BB10" s="2851" t="s">
        <v>1355</v>
      </c>
      <c r="BC10" s="2851" t="s">
        <v>1356</v>
      </c>
      <c r="BD10" s="2852" t="s">
        <v>1395</v>
      </c>
      <c r="BE10" s="2853" t="s">
        <v>1316</v>
      </c>
      <c r="BF10" s="2854" t="s">
        <v>1317</v>
      </c>
      <c r="BG10" s="2847" t="s">
        <v>1318</v>
      </c>
      <c r="BH10" s="2842" t="s">
        <v>1846</v>
      </c>
      <c r="BI10" s="2843" t="s">
        <v>1354</v>
      </c>
      <c r="BJ10" s="2843" t="s">
        <v>1355</v>
      </c>
      <c r="BK10" s="2843" t="s">
        <v>1356</v>
      </c>
      <c r="BL10" s="2848" t="s">
        <v>1395</v>
      </c>
      <c r="BM10" s="2845" t="s">
        <v>1316</v>
      </c>
      <c r="BN10" s="2846" t="s">
        <v>1317</v>
      </c>
      <c r="BO10" s="2855" t="s">
        <v>1318</v>
      </c>
    </row>
    <row r="11" spans="1:67" ht="27" customHeight="1" x14ac:dyDescent="0.35">
      <c r="A11" s="3744" t="s">
        <v>1847</v>
      </c>
      <c r="B11" s="3744"/>
      <c r="C11" s="3744"/>
      <c r="D11" s="474"/>
      <c r="E11" s="475"/>
      <c r="F11" s="475"/>
      <c r="G11" s="475"/>
      <c r="H11" s="565"/>
      <c r="I11" s="483"/>
      <c r="J11" s="476"/>
      <c r="K11" s="446"/>
      <c r="L11" s="474"/>
      <c r="M11" s="475"/>
      <c r="N11" s="475"/>
      <c r="O11" s="475"/>
      <c r="P11" s="565"/>
      <c r="Q11" s="483"/>
      <c r="R11" s="476"/>
      <c r="S11" s="446"/>
      <c r="T11" s="474"/>
      <c r="U11" s="475"/>
      <c r="V11" s="475"/>
      <c r="W11" s="475"/>
      <c r="X11" s="565"/>
      <c r="Y11" s="483"/>
      <c r="Z11" s="476"/>
      <c r="AA11" s="446"/>
      <c r="AB11" s="406"/>
      <c r="AC11" s="407"/>
      <c r="AD11" s="407"/>
      <c r="AE11" s="407"/>
      <c r="AF11" s="408"/>
      <c r="AG11" s="409"/>
      <c r="AH11" s="410"/>
      <c r="AI11" s="471"/>
      <c r="AJ11" s="406"/>
      <c r="AK11" s="407"/>
      <c r="AL11" s="407"/>
      <c r="AM11" s="407"/>
      <c r="AN11" s="408"/>
      <c r="AO11" s="409"/>
      <c r="AP11" s="410"/>
      <c r="AQ11" s="411"/>
      <c r="AR11" s="406"/>
      <c r="AS11" s="407"/>
      <c r="AT11" s="407"/>
      <c r="AU11" s="407"/>
      <c r="AV11" s="408"/>
      <c r="AW11" s="409"/>
      <c r="AX11" s="410"/>
      <c r="AY11" s="411"/>
      <c r="AZ11" s="560"/>
      <c r="BA11" s="561"/>
      <c r="BB11" s="561"/>
      <c r="BC11" s="561"/>
      <c r="BD11" s="562"/>
      <c r="BE11" s="563"/>
      <c r="BF11" s="564"/>
      <c r="BG11" s="411"/>
      <c r="BH11" s="406"/>
      <c r="BI11" s="407"/>
      <c r="BJ11" s="407"/>
      <c r="BK11" s="407"/>
      <c r="BL11" s="408"/>
      <c r="BM11" s="409"/>
      <c r="BN11" s="410"/>
      <c r="BO11" s="413"/>
    </row>
    <row r="12" spans="1:67" ht="24" customHeight="1" x14ac:dyDescent="0.35">
      <c r="A12" s="3741" t="s">
        <v>1848</v>
      </c>
      <c r="B12" s="3741"/>
      <c r="C12" s="3741"/>
      <c r="D12" s="477"/>
      <c r="E12" s="478"/>
      <c r="F12" s="478"/>
      <c r="G12" s="478"/>
      <c r="H12" s="566"/>
      <c r="I12" s="484"/>
      <c r="J12" s="479"/>
      <c r="K12" s="447"/>
      <c r="L12" s="477"/>
      <c r="M12" s="478"/>
      <c r="N12" s="478"/>
      <c r="O12" s="478"/>
      <c r="P12" s="566"/>
      <c r="Q12" s="484"/>
      <c r="R12" s="479"/>
      <c r="S12" s="447"/>
      <c r="T12" s="477"/>
      <c r="U12" s="478"/>
      <c r="V12" s="478"/>
      <c r="W12" s="478"/>
      <c r="X12" s="566"/>
      <c r="Y12" s="484"/>
      <c r="Z12" s="479"/>
      <c r="AA12" s="447"/>
      <c r="AB12" s="111"/>
      <c r="AC12" s="112"/>
      <c r="AD12" s="112"/>
      <c r="AE12" s="112"/>
      <c r="AF12" s="113"/>
      <c r="AG12" s="152"/>
      <c r="AH12" s="137"/>
      <c r="AI12" s="190"/>
      <c r="AJ12" s="111"/>
      <c r="AK12" s="112"/>
      <c r="AL12" s="112"/>
      <c r="AM12" s="112"/>
      <c r="AN12" s="113"/>
      <c r="AO12" s="152"/>
      <c r="AP12" s="137"/>
      <c r="AQ12" s="145"/>
      <c r="AR12" s="111"/>
      <c r="AS12" s="112"/>
      <c r="AT12" s="112"/>
      <c r="AU12" s="112"/>
      <c r="AV12" s="113"/>
      <c r="AW12" s="152"/>
      <c r="AX12" s="137"/>
      <c r="AY12" s="145"/>
      <c r="AZ12" s="161"/>
      <c r="BA12" s="67"/>
      <c r="BB12" s="67"/>
      <c r="BC12" s="67"/>
      <c r="BD12" s="162"/>
      <c r="BE12" s="176"/>
      <c r="BF12" s="177"/>
      <c r="BG12" s="145"/>
      <c r="BH12" s="111"/>
      <c r="BI12" s="112"/>
      <c r="BJ12" s="112"/>
      <c r="BK12" s="112"/>
      <c r="BL12" s="113"/>
      <c r="BM12" s="152"/>
      <c r="BN12" s="137"/>
      <c r="BO12" s="53"/>
    </row>
    <row r="13" spans="1:67" ht="24" customHeight="1" x14ac:dyDescent="0.35">
      <c r="A13" s="3840" t="s">
        <v>1849</v>
      </c>
      <c r="B13" s="3840"/>
      <c r="C13" s="3840"/>
      <c r="D13" s="2361"/>
      <c r="E13" s="2362"/>
      <c r="F13" s="2362"/>
      <c r="G13" s="2362"/>
      <c r="H13" s="2363"/>
      <c r="I13" s="2364"/>
      <c r="J13" s="2365"/>
      <c r="K13" s="2366"/>
      <c r="L13" s="2361"/>
      <c r="M13" s="2362"/>
      <c r="N13" s="2362"/>
      <c r="O13" s="2362"/>
      <c r="P13" s="2363"/>
      <c r="Q13" s="2364"/>
      <c r="R13" s="2365"/>
      <c r="S13" s="2366"/>
      <c r="T13" s="2361"/>
      <c r="U13" s="2362"/>
      <c r="V13" s="2362"/>
      <c r="W13" s="2362"/>
      <c r="X13" s="2363"/>
      <c r="Y13" s="2364"/>
      <c r="Z13" s="2365"/>
      <c r="AA13" s="2366"/>
      <c r="AB13" s="2367"/>
      <c r="AC13" s="2368"/>
      <c r="AD13" s="2368"/>
      <c r="AE13" s="2368"/>
      <c r="AF13" s="2369"/>
      <c r="AG13" s="2370"/>
      <c r="AH13" s="2371"/>
      <c r="AI13" s="2372"/>
      <c r="AJ13" s="2367"/>
      <c r="AK13" s="2368"/>
      <c r="AL13" s="2368"/>
      <c r="AM13" s="2368"/>
      <c r="AN13" s="2369"/>
      <c r="AO13" s="2370"/>
      <c r="AP13" s="2371"/>
      <c r="AQ13" s="2373"/>
      <c r="AR13" s="2367"/>
      <c r="AS13" s="2368"/>
      <c r="AT13" s="2368"/>
      <c r="AU13" s="2368"/>
      <c r="AV13" s="2369"/>
      <c r="AW13" s="2370"/>
      <c r="AX13" s="2371"/>
      <c r="AY13" s="2373"/>
      <c r="AZ13" s="2374"/>
      <c r="BA13" s="2375"/>
      <c r="BB13" s="2375"/>
      <c r="BC13" s="2375"/>
      <c r="BD13" s="2376"/>
      <c r="BE13" s="2377"/>
      <c r="BF13" s="2378"/>
      <c r="BG13" s="2373"/>
      <c r="BH13" s="2367"/>
      <c r="BI13" s="2368"/>
      <c r="BJ13" s="2368"/>
      <c r="BK13" s="2368"/>
      <c r="BL13" s="2369"/>
      <c r="BM13" s="2370"/>
      <c r="BN13" s="2371"/>
      <c r="BO13" s="2379"/>
    </row>
    <row r="14" spans="1:67" x14ac:dyDescent="0.35">
      <c r="A14" s="3795" t="s">
        <v>1850</v>
      </c>
      <c r="B14" s="36" t="s">
        <v>553</v>
      </c>
      <c r="C14" s="5" t="s">
        <v>1678</v>
      </c>
      <c r="D14" s="114">
        <v>0</v>
      </c>
      <c r="E14" s="115">
        <v>0</v>
      </c>
      <c r="F14" s="115">
        <v>0</v>
      </c>
      <c r="G14" s="115">
        <v>0</v>
      </c>
      <c r="H14" s="230">
        <v>0</v>
      </c>
      <c r="I14" s="153">
        <v>0</v>
      </c>
      <c r="J14" s="138">
        <v>0</v>
      </c>
      <c r="K14" s="146">
        <v>0</v>
      </c>
      <c r="L14" s="114">
        <v>0</v>
      </c>
      <c r="M14" s="115">
        <v>0</v>
      </c>
      <c r="N14" s="115">
        <v>0</v>
      </c>
      <c r="O14" s="115">
        <v>0</v>
      </c>
      <c r="P14" s="230">
        <v>0</v>
      </c>
      <c r="Q14" s="153">
        <v>0</v>
      </c>
      <c r="R14" s="138">
        <v>0</v>
      </c>
      <c r="S14" s="146">
        <v>0</v>
      </c>
      <c r="T14" s="114">
        <v>0</v>
      </c>
      <c r="U14" s="115">
        <v>0</v>
      </c>
      <c r="V14" s="115">
        <v>0</v>
      </c>
      <c r="W14" s="115">
        <v>0</v>
      </c>
      <c r="X14" s="230">
        <v>0</v>
      </c>
      <c r="Y14" s="153">
        <v>0</v>
      </c>
      <c r="Z14" s="138">
        <v>0</v>
      </c>
      <c r="AA14" s="146">
        <v>0</v>
      </c>
      <c r="AB14" s="114">
        <v>0</v>
      </c>
      <c r="AC14" s="115">
        <v>0</v>
      </c>
      <c r="AD14" s="115">
        <v>0</v>
      </c>
      <c r="AE14" s="115">
        <v>0</v>
      </c>
      <c r="AF14" s="116">
        <v>0</v>
      </c>
      <c r="AG14" s="153">
        <v>0</v>
      </c>
      <c r="AH14" s="138">
        <v>0</v>
      </c>
      <c r="AI14" s="191">
        <v>0</v>
      </c>
      <c r="AJ14" s="114">
        <v>0</v>
      </c>
      <c r="AK14" s="115">
        <v>0</v>
      </c>
      <c r="AL14" s="115">
        <v>0</v>
      </c>
      <c r="AM14" s="115">
        <v>0</v>
      </c>
      <c r="AN14" s="116">
        <v>0</v>
      </c>
      <c r="AO14" s="153">
        <v>0</v>
      </c>
      <c r="AP14" s="138">
        <v>0</v>
      </c>
      <c r="AQ14" s="146">
        <v>0</v>
      </c>
      <c r="AR14" s="114">
        <v>0</v>
      </c>
      <c r="AS14" s="115">
        <v>0</v>
      </c>
      <c r="AT14" s="115">
        <v>0</v>
      </c>
      <c r="AU14" s="115">
        <v>0</v>
      </c>
      <c r="AV14" s="116">
        <v>0</v>
      </c>
      <c r="AW14" s="153">
        <v>0</v>
      </c>
      <c r="AX14" s="138">
        <v>0</v>
      </c>
      <c r="AY14" s="146">
        <v>0</v>
      </c>
      <c r="AZ14" s="163">
        <v>0</v>
      </c>
      <c r="BA14" s="66">
        <v>0</v>
      </c>
      <c r="BB14" s="66">
        <v>0</v>
      </c>
      <c r="BC14" s="66">
        <v>0</v>
      </c>
      <c r="BD14" s="164">
        <v>0</v>
      </c>
      <c r="BE14" s="178">
        <v>0</v>
      </c>
      <c r="BF14" s="179">
        <v>0</v>
      </c>
      <c r="BG14" s="146">
        <v>0</v>
      </c>
      <c r="BH14" s="114">
        <v>0</v>
      </c>
      <c r="BI14" s="115">
        <v>0</v>
      </c>
      <c r="BJ14" s="115">
        <v>0</v>
      </c>
      <c r="BK14" s="115">
        <v>0</v>
      </c>
      <c r="BL14" s="116">
        <v>0</v>
      </c>
      <c r="BM14" s="153">
        <v>0</v>
      </c>
      <c r="BN14" s="138">
        <v>0</v>
      </c>
      <c r="BO14" s="13">
        <v>0</v>
      </c>
    </row>
    <row r="15" spans="1:67" ht="18.649999999999999" customHeight="1" x14ac:dyDescent="0.35">
      <c r="A15" s="3795"/>
      <c r="B15" s="2214" t="s">
        <v>1464</v>
      </c>
      <c r="C15" s="636" t="s">
        <v>1678</v>
      </c>
      <c r="D15" s="2215">
        <v>0</v>
      </c>
      <c r="E15" s="2216">
        <v>0</v>
      </c>
      <c r="F15" s="2216">
        <v>0</v>
      </c>
      <c r="G15" s="2216">
        <v>0</v>
      </c>
      <c r="H15" s="2217">
        <v>0</v>
      </c>
      <c r="I15" s="2218">
        <v>0</v>
      </c>
      <c r="J15" s="1807">
        <v>0</v>
      </c>
      <c r="K15" s="2219">
        <v>0</v>
      </c>
      <c r="L15" s="2215">
        <v>0</v>
      </c>
      <c r="M15" s="2216">
        <v>0</v>
      </c>
      <c r="N15" s="2216">
        <v>0</v>
      </c>
      <c r="O15" s="2216">
        <v>0</v>
      </c>
      <c r="P15" s="2217">
        <v>0</v>
      </c>
      <c r="Q15" s="2218">
        <v>0</v>
      </c>
      <c r="R15" s="1807">
        <v>0</v>
      </c>
      <c r="S15" s="2219">
        <v>0</v>
      </c>
      <c r="T15" s="2215">
        <v>0</v>
      </c>
      <c r="U15" s="2216">
        <v>0</v>
      </c>
      <c r="V15" s="2216">
        <v>0</v>
      </c>
      <c r="W15" s="2216">
        <v>0</v>
      </c>
      <c r="X15" s="2217">
        <v>0</v>
      </c>
      <c r="Y15" s="2218">
        <v>0</v>
      </c>
      <c r="Z15" s="1807">
        <v>0</v>
      </c>
      <c r="AA15" s="2219">
        <v>0</v>
      </c>
      <c r="AB15" s="2215">
        <v>0</v>
      </c>
      <c r="AC15" s="2216">
        <v>0</v>
      </c>
      <c r="AD15" s="2216">
        <v>0</v>
      </c>
      <c r="AE15" s="2216">
        <v>0</v>
      </c>
      <c r="AF15" s="1232">
        <v>0</v>
      </c>
      <c r="AG15" s="2218">
        <v>0</v>
      </c>
      <c r="AH15" s="1807">
        <v>0</v>
      </c>
      <c r="AI15" s="2220">
        <v>0</v>
      </c>
      <c r="AJ15" s="2215">
        <v>0</v>
      </c>
      <c r="AK15" s="2216">
        <v>1</v>
      </c>
      <c r="AL15" s="2216">
        <v>0</v>
      </c>
      <c r="AM15" s="2216">
        <v>0</v>
      </c>
      <c r="AN15" s="1232">
        <v>0</v>
      </c>
      <c r="AO15" s="2218">
        <v>1</v>
      </c>
      <c r="AP15" s="1807">
        <v>0</v>
      </c>
      <c r="AQ15" s="2219">
        <v>1</v>
      </c>
      <c r="AR15" s="2215">
        <v>0</v>
      </c>
      <c r="AS15" s="2216">
        <v>0</v>
      </c>
      <c r="AT15" s="2216">
        <v>0</v>
      </c>
      <c r="AU15" s="2216">
        <v>0</v>
      </c>
      <c r="AV15" s="1232">
        <v>0</v>
      </c>
      <c r="AW15" s="2218">
        <v>0</v>
      </c>
      <c r="AX15" s="1807">
        <v>0</v>
      </c>
      <c r="AY15" s="2219">
        <v>0</v>
      </c>
      <c r="AZ15" s="2221">
        <v>0</v>
      </c>
      <c r="BA15" s="2222">
        <v>0</v>
      </c>
      <c r="BB15" s="2222">
        <v>0</v>
      </c>
      <c r="BC15" s="2222">
        <v>0</v>
      </c>
      <c r="BD15" s="2223">
        <v>0</v>
      </c>
      <c r="BE15" s="2224">
        <v>0</v>
      </c>
      <c r="BF15" s="2225">
        <v>0</v>
      </c>
      <c r="BG15" s="2219">
        <v>0</v>
      </c>
      <c r="BH15" s="2215">
        <v>0</v>
      </c>
      <c r="BI15" s="2216">
        <v>1</v>
      </c>
      <c r="BJ15" s="2216">
        <v>0</v>
      </c>
      <c r="BK15" s="2216">
        <v>0</v>
      </c>
      <c r="BL15" s="1232">
        <v>0</v>
      </c>
      <c r="BM15" s="2218">
        <v>1</v>
      </c>
      <c r="BN15" s="1807">
        <v>0</v>
      </c>
      <c r="BO15" s="2226">
        <v>1</v>
      </c>
    </row>
    <row r="16" spans="1:67" x14ac:dyDescent="0.35">
      <c r="A16" s="3795"/>
      <c r="B16" s="1083" t="s">
        <v>1851</v>
      </c>
      <c r="C16" s="639" t="s">
        <v>1678</v>
      </c>
      <c r="D16" s="834">
        <v>0</v>
      </c>
      <c r="E16" s="825">
        <v>0</v>
      </c>
      <c r="F16" s="825">
        <v>0</v>
      </c>
      <c r="G16" s="825">
        <v>0</v>
      </c>
      <c r="H16" s="826">
        <v>0</v>
      </c>
      <c r="I16" s="827">
        <v>0</v>
      </c>
      <c r="J16" s="828">
        <v>0</v>
      </c>
      <c r="K16" s="831">
        <v>0</v>
      </c>
      <c r="L16" s="834">
        <v>0</v>
      </c>
      <c r="M16" s="825">
        <v>0</v>
      </c>
      <c r="N16" s="825">
        <v>0</v>
      </c>
      <c r="O16" s="825">
        <v>0</v>
      </c>
      <c r="P16" s="826">
        <v>0</v>
      </c>
      <c r="Q16" s="827">
        <v>0</v>
      </c>
      <c r="R16" s="828">
        <v>0</v>
      </c>
      <c r="S16" s="831">
        <v>0</v>
      </c>
      <c r="T16" s="834">
        <v>0</v>
      </c>
      <c r="U16" s="825">
        <v>0</v>
      </c>
      <c r="V16" s="825">
        <v>0</v>
      </c>
      <c r="W16" s="825">
        <v>0</v>
      </c>
      <c r="X16" s="826">
        <v>0</v>
      </c>
      <c r="Y16" s="827">
        <v>0</v>
      </c>
      <c r="Z16" s="828">
        <v>0</v>
      </c>
      <c r="AA16" s="831">
        <v>0</v>
      </c>
      <c r="AB16" s="834">
        <v>0</v>
      </c>
      <c r="AC16" s="825">
        <v>0</v>
      </c>
      <c r="AD16" s="825">
        <v>0</v>
      </c>
      <c r="AE16" s="825">
        <v>0</v>
      </c>
      <c r="AF16" s="1084">
        <v>0</v>
      </c>
      <c r="AG16" s="827">
        <v>0</v>
      </c>
      <c r="AH16" s="828">
        <v>0</v>
      </c>
      <c r="AI16" s="1085">
        <v>0</v>
      </c>
      <c r="AJ16" s="834">
        <v>0</v>
      </c>
      <c r="AK16" s="825">
        <v>1</v>
      </c>
      <c r="AL16" s="825">
        <v>0</v>
      </c>
      <c r="AM16" s="825">
        <v>0</v>
      </c>
      <c r="AN16" s="1084">
        <v>0</v>
      </c>
      <c r="AO16" s="827">
        <v>1</v>
      </c>
      <c r="AP16" s="828">
        <v>0</v>
      </c>
      <c r="AQ16" s="831">
        <v>1</v>
      </c>
      <c r="AR16" s="834">
        <v>0</v>
      </c>
      <c r="AS16" s="825">
        <v>0</v>
      </c>
      <c r="AT16" s="825">
        <v>0</v>
      </c>
      <c r="AU16" s="825">
        <v>0</v>
      </c>
      <c r="AV16" s="1084">
        <v>0</v>
      </c>
      <c r="AW16" s="827">
        <v>0</v>
      </c>
      <c r="AX16" s="828">
        <v>0</v>
      </c>
      <c r="AY16" s="831">
        <v>0</v>
      </c>
      <c r="AZ16" s="1086">
        <v>0</v>
      </c>
      <c r="BA16" s="1087">
        <v>0</v>
      </c>
      <c r="BB16" s="1087">
        <v>0</v>
      </c>
      <c r="BC16" s="1087">
        <v>0</v>
      </c>
      <c r="BD16" s="1088">
        <v>0</v>
      </c>
      <c r="BE16" s="1089">
        <v>0</v>
      </c>
      <c r="BF16" s="1090">
        <v>0</v>
      </c>
      <c r="BG16" s="831">
        <v>0</v>
      </c>
      <c r="BH16" s="834">
        <v>0</v>
      </c>
      <c r="BI16" s="825">
        <v>1</v>
      </c>
      <c r="BJ16" s="825">
        <v>0</v>
      </c>
      <c r="BK16" s="825">
        <v>0</v>
      </c>
      <c r="BL16" s="1084">
        <v>0</v>
      </c>
      <c r="BM16" s="827">
        <v>1</v>
      </c>
      <c r="BN16" s="828">
        <v>0</v>
      </c>
      <c r="BO16" s="649">
        <v>1</v>
      </c>
    </row>
    <row r="17" spans="1:67" ht="24" customHeight="1" x14ac:dyDescent="0.35">
      <c r="A17" s="3840" t="s">
        <v>1852</v>
      </c>
      <c r="B17" s="3840"/>
      <c r="C17" s="3840"/>
      <c r="D17" s="2361"/>
      <c r="E17" s="2362"/>
      <c r="F17" s="2362"/>
      <c r="G17" s="2362"/>
      <c r="H17" s="2363"/>
      <c r="I17" s="2364"/>
      <c r="J17" s="2365"/>
      <c r="K17" s="2366"/>
      <c r="L17" s="2361"/>
      <c r="M17" s="2362"/>
      <c r="N17" s="2362"/>
      <c r="O17" s="2362"/>
      <c r="P17" s="2363"/>
      <c r="Q17" s="2364"/>
      <c r="R17" s="2365"/>
      <c r="S17" s="2366"/>
      <c r="T17" s="2361"/>
      <c r="U17" s="2362"/>
      <c r="V17" s="2362"/>
      <c r="W17" s="2362"/>
      <c r="X17" s="2363"/>
      <c r="Y17" s="2364"/>
      <c r="Z17" s="2365"/>
      <c r="AA17" s="2366"/>
      <c r="AB17" s="2367"/>
      <c r="AC17" s="2368"/>
      <c r="AD17" s="2368"/>
      <c r="AE17" s="2368"/>
      <c r="AF17" s="2369"/>
      <c r="AG17" s="2370"/>
      <c r="AH17" s="2371"/>
      <c r="AI17" s="2372"/>
      <c r="AJ17" s="2367"/>
      <c r="AK17" s="2368"/>
      <c r="AL17" s="2368"/>
      <c r="AM17" s="2368"/>
      <c r="AN17" s="2369"/>
      <c r="AO17" s="2370"/>
      <c r="AP17" s="2371"/>
      <c r="AQ17" s="2373"/>
      <c r="AR17" s="2367"/>
      <c r="AS17" s="2368"/>
      <c r="AT17" s="2368"/>
      <c r="AU17" s="2368"/>
      <c r="AV17" s="2369"/>
      <c r="AW17" s="2370"/>
      <c r="AX17" s="2371"/>
      <c r="AY17" s="2373"/>
      <c r="AZ17" s="2374"/>
      <c r="BA17" s="2375"/>
      <c r="BB17" s="2375"/>
      <c r="BC17" s="2375"/>
      <c r="BD17" s="2376"/>
      <c r="BE17" s="2377"/>
      <c r="BF17" s="2378"/>
      <c r="BG17" s="2373"/>
      <c r="BH17" s="2367"/>
      <c r="BI17" s="2368"/>
      <c r="BJ17" s="2368"/>
      <c r="BK17" s="2368"/>
      <c r="BL17" s="2369"/>
      <c r="BM17" s="2370"/>
      <c r="BN17" s="2371"/>
      <c r="BO17" s="2379"/>
    </row>
    <row r="18" spans="1:67" ht="15.65" customHeight="1" x14ac:dyDescent="0.35">
      <c r="A18" s="3795" t="s">
        <v>1853</v>
      </c>
      <c r="B18" s="5" t="s">
        <v>553</v>
      </c>
      <c r="C18" s="36" t="s">
        <v>1854</v>
      </c>
      <c r="D18" s="1189">
        <v>1</v>
      </c>
      <c r="E18" s="511">
        <v>8</v>
      </c>
      <c r="F18" s="511">
        <v>12</v>
      </c>
      <c r="G18" s="511">
        <v>9</v>
      </c>
      <c r="H18" s="512">
        <v>11</v>
      </c>
      <c r="I18" s="513">
        <v>41</v>
      </c>
      <c r="J18" s="1190">
        <v>19</v>
      </c>
      <c r="K18" s="93">
        <v>60</v>
      </c>
      <c r="L18" s="578">
        <v>0</v>
      </c>
      <c r="M18" s="510">
        <v>7</v>
      </c>
      <c r="N18" s="510">
        <v>17</v>
      </c>
      <c r="O18" s="510">
        <v>11</v>
      </c>
      <c r="P18" s="600">
        <v>11</v>
      </c>
      <c r="Q18" s="601">
        <v>46</v>
      </c>
      <c r="R18" s="602">
        <v>18</v>
      </c>
      <c r="S18" s="93">
        <v>64</v>
      </c>
      <c r="T18" s="578">
        <v>0</v>
      </c>
      <c r="U18" s="510">
        <v>2</v>
      </c>
      <c r="V18" s="510">
        <v>20</v>
      </c>
      <c r="W18" s="510">
        <v>4</v>
      </c>
      <c r="X18" s="600">
        <v>7</v>
      </c>
      <c r="Y18" s="601">
        <v>33</v>
      </c>
      <c r="Z18" s="602">
        <v>13</v>
      </c>
      <c r="AA18" s="93">
        <v>46</v>
      </c>
      <c r="AB18" s="114">
        <v>1</v>
      </c>
      <c r="AC18" s="115">
        <v>2</v>
      </c>
      <c r="AD18" s="115">
        <v>10</v>
      </c>
      <c r="AE18" s="115">
        <v>7</v>
      </c>
      <c r="AF18" s="116">
        <v>3</v>
      </c>
      <c r="AG18" s="153">
        <v>23</v>
      </c>
      <c r="AH18" s="138">
        <v>17</v>
      </c>
      <c r="AI18" s="191">
        <v>40</v>
      </c>
      <c r="AJ18" s="114">
        <v>0</v>
      </c>
      <c r="AK18" s="115">
        <v>6</v>
      </c>
      <c r="AL18" s="115">
        <v>15</v>
      </c>
      <c r="AM18" s="115">
        <v>14</v>
      </c>
      <c r="AN18" s="116">
        <v>8</v>
      </c>
      <c r="AO18" s="153">
        <v>43</v>
      </c>
      <c r="AP18" s="138">
        <v>25</v>
      </c>
      <c r="AQ18" s="146">
        <v>68</v>
      </c>
      <c r="AR18" s="114">
        <v>1</v>
      </c>
      <c r="AS18" s="115">
        <v>1</v>
      </c>
      <c r="AT18" s="115">
        <v>19</v>
      </c>
      <c r="AU18" s="115">
        <v>11</v>
      </c>
      <c r="AV18" s="116">
        <v>16</v>
      </c>
      <c r="AW18" s="153">
        <v>48</v>
      </c>
      <c r="AX18" s="138">
        <v>26</v>
      </c>
      <c r="AY18" s="146">
        <v>74</v>
      </c>
      <c r="AZ18" s="163">
        <v>1</v>
      </c>
      <c r="BA18" s="66">
        <v>3</v>
      </c>
      <c r="BB18" s="66">
        <v>18</v>
      </c>
      <c r="BC18" s="66">
        <v>7</v>
      </c>
      <c r="BD18" s="164">
        <v>10</v>
      </c>
      <c r="BE18" s="178">
        <v>39</v>
      </c>
      <c r="BF18" s="179">
        <v>34</v>
      </c>
      <c r="BG18" s="146">
        <v>73</v>
      </c>
      <c r="BH18" s="114">
        <v>0</v>
      </c>
      <c r="BI18" s="115">
        <v>2</v>
      </c>
      <c r="BJ18" s="115">
        <v>19</v>
      </c>
      <c r="BK18" s="115">
        <v>15</v>
      </c>
      <c r="BL18" s="116">
        <v>7</v>
      </c>
      <c r="BM18" s="153">
        <v>43</v>
      </c>
      <c r="BN18" s="138">
        <v>17</v>
      </c>
      <c r="BO18" s="13">
        <v>60</v>
      </c>
    </row>
    <row r="19" spans="1:67" ht="15.65" customHeight="1" x14ac:dyDescent="0.35">
      <c r="A19" s="3795"/>
      <c r="B19" s="5" t="s">
        <v>1464</v>
      </c>
      <c r="C19" s="36" t="s">
        <v>1854</v>
      </c>
      <c r="D19" s="1189">
        <v>114</v>
      </c>
      <c r="E19" s="511">
        <v>74</v>
      </c>
      <c r="F19" s="511">
        <v>85</v>
      </c>
      <c r="G19" s="511">
        <v>21</v>
      </c>
      <c r="H19" s="512">
        <v>33</v>
      </c>
      <c r="I19" s="513">
        <v>327</v>
      </c>
      <c r="J19" s="1190">
        <v>6</v>
      </c>
      <c r="K19" s="93">
        <v>333</v>
      </c>
      <c r="L19" s="2632">
        <v>57</v>
      </c>
      <c r="M19" s="2633">
        <v>73</v>
      </c>
      <c r="N19" s="511">
        <v>63</v>
      </c>
      <c r="O19" s="511">
        <v>30</v>
      </c>
      <c r="P19" s="512">
        <v>28</v>
      </c>
      <c r="Q19" s="2634">
        <v>251</v>
      </c>
      <c r="R19" s="602">
        <v>6</v>
      </c>
      <c r="S19" s="2635">
        <v>257</v>
      </c>
      <c r="T19" s="578">
        <v>36</v>
      </c>
      <c r="U19" s="511">
        <v>57</v>
      </c>
      <c r="V19" s="511">
        <v>75</v>
      </c>
      <c r="W19" s="511">
        <v>30</v>
      </c>
      <c r="X19" s="512">
        <v>45</v>
      </c>
      <c r="Y19" s="601">
        <v>243</v>
      </c>
      <c r="Z19" s="602">
        <v>8</v>
      </c>
      <c r="AA19" s="93">
        <v>251</v>
      </c>
      <c r="AB19" s="114">
        <v>111</v>
      </c>
      <c r="AC19" s="115">
        <v>53</v>
      </c>
      <c r="AD19" s="115">
        <v>82</v>
      </c>
      <c r="AE19" s="115">
        <v>25</v>
      </c>
      <c r="AF19" s="116">
        <v>51</v>
      </c>
      <c r="AG19" s="153">
        <v>322</v>
      </c>
      <c r="AH19" s="138">
        <v>4</v>
      </c>
      <c r="AI19" s="191">
        <v>326</v>
      </c>
      <c r="AJ19" s="114">
        <v>166</v>
      </c>
      <c r="AK19" s="115">
        <v>52</v>
      </c>
      <c r="AL19" s="115">
        <v>65</v>
      </c>
      <c r="AM19" s="115">
        <v>28</v>
      </c>
      <c r="AN19" s="116">
        <v>44</v>
      </c>
      <c r="AO19" s="153">
        <v>355</v>
      </c>
      <c r="AP19" s="138">
        <v>8</v>
      </c>
      <c r="AQ19" s="146">
        <v>363</v>
      </c>
      <c r="AR19" s="114">
        <v>42</v>
      </c>
      <c r="AS19" s="115">
        <v>65</v>
      </c>
      <c r="AT19" s="115">
        <v>88</v>
      </c>
      <c r="AU19" s="115">
        <v>24</v>
      </c>
      <c r="AV19" s="116">
        <v>37</v>
      </c>
      <c r="AW19" s="153">
        <v>256</v>
      </c>
      <c r="AX19" s="138">
        <v>7</v>
      </c>
      <c r="AY19" s="146">
        <v>263</v>
      </c>
      <c r="AZ19" s="163">
        <v>14</v>
      </c>
      <c r="BA19" s="66">
        <v>65</v>
      </c>
      <c r="BB19" s="66">
        <v>87</v>
      </c>
      <c r="BC19" s="66">
        <v>42</v>
      </c>
      <c r="BD19" s="164">
        <v>36</v>
      </c>
      <c r="BE19" s="178">
        <v>244</v>
      </c>
      <c r="BF19" s="179">
        <v>11</v>
      </c>
      <c r="BG19" s="146">
        <v>255</v>
      </c>
      <c r="BH19" s="114">
        <v>11</v>
      </c>
      <c r="BI19" s="115">
        <v>54</v>
      </c>
      <c r="BJ19" s="115">
        <v>71</v>
      </c>
      <c r="BK19" s="115">
        <v>19</v>
      </c>
      <c r="BL19" s="116">
        <v>19</v>
      </c>
      <c r="BM19" s="153">
        <v>174</v>
      </c>
      <c r="BN19" s="138">
        <v>11</v>
      </c>
      <c r="BO19" s="13">
        <v>185</v>
      </c>
    </row>
    <row r="20" spans="1:67" ht="15.65" customHeight="1" x14ac:dyDescent="0.35">
      <c r="A20" s="3795"/>
      <c r="B20" s="639" t="s">
        <v>1851</v>
      </c>
      <c r="C20" s="1083" t="s">
        <v>1854</v>
      </c>
      <c r="D20" s="1287">
        <v>115</v>
      </c>
      <c r="E20" s="1288">
        <v>82</v>
      </c>
      <c r="F20" s="1288">
        <v>97</v>
      </c>
      <c r="G20" s="1288">
        <v>30</v>
      </c>
      <c r="H20" s="1289">
        <v>44</v>
      </c>
      <c r="I20" s="1290">
        <v>368</v>
      </c>
      <c r="J20" s="1291">
        <v>25</v>
      </c>
      <c r="K20" s="1250">
        <v>393</v>
      </c>
      <c r="L20" s="2636">
        <v>57</v>
      </c>
      <c r="M20" s="2637">
        <v>80</v>
      </c>
      <c r="N20" s="1247">
        <v>80</v>
      </c>
      <c r="O20" s="1247">
        <v>41</v>
      </c>
      <c r="P20" s="1248">
        <v>39</v>
      </c>
      <c r="Q20" s="2638">
        <v>297</v>
      </c>
      <c r="R20" s="723">
        <v>24</v>
      </c>
      <c r="S20" s="2639">
        <v>321</v>
      </c>
      <c r="T20" s="1246">
        <v>36</v>
      </c>
      <c r="U20" s="1247">
        <v>59</v>
      </c>
      <c r="V20" s="1247">
        <v>95</v>
      </c>
      <c r="W20" s="1247">
        <v>34</v>
      </c>
      <c r="X20" s="1248">
        <v>52</v>
      </c>
      <c r="Y20" s="1249">
        <v>276</v>
      </c>
      <c r="Z20" s="723">
        <v>21</v>
      </c>
      <c r="AA20" s="1250">
        <v>297</v>
      </c>
      <c r="AB20" s="1104">
        <v>112</v>
      </c>
      <c r="AC20" s="1105">
        <v>55</v>
      </c>
      <c r="AD20" s="1105">
        <v>92</v>
      </c>
      <c r="AE20" s="1105">
        <v>32</v>
      </c>
      <c r="AF20" s="1106">
        <v>54</v>
      </c>
      <c r="AG20" s="827">
        <v>345</v>
      </c>
      <c r="AH20" s="828">
        <v>21</v>
      </c>
      <c r="AI20" s="1085">
        <v>366</v>
      </c>
      <c r="AJ20" s="1104">
        <v>166</v>
      </c>
      <c r="AK20" s="1105">
        <v>58</v>
      </c>
      <c r="AL20" s="1105">
        <v>80</v>
      </c>
      <c r="AM20" s="1105">
        <v>42</v>
      </c>
      <c r="AN20" s="1106">
        <v>52</v>
      </c>
      <c r="AO20" s="1107">
        <v>398</v>
      </c>
      <c r="AP20" s="1108">
        <v>33</v>
      </c>
      <c r="AQ20" s="1109">
        <v>431</v>
      </c>
      <c r="AR20" s="1104">
        <v>43</v>
      </c>
      <c r="AS20" s="1105">
        <v>66</v>
      </c>
      <c r="AT20" s="1105">
        <v>107</v>
      </c>
      <c r="AU20" s="1105">
        <v>35</v>
      </c>
      <c r="AV20" s="1106">
        <v>53</v>
      </c>
      <c r="AW20" s="1107">
        <v>304</v>
      </c>
      <c r="AX20" s="1108">
        <v>33</v>
      </c>
      <c r="AY20" s="1109">
        <v>337</v>
      </c>
      <c r="AZ20" s="1110">
        <v>15</v>
      </c>
      <c r="BA20" s="1111">
        <v>68</v>
      </c>
      <c r="BB20" s="1111">
        <v>105</v>
      </c>
      <c r="BC20" s="1111">
        <v>49</v>
      </c>
      <c r="BD20" s="1112">
        <v>46</v>
      </c>
      <c r="BE20" s="1113">
        <v>283</v>
      </c>
      <c r="BF20" s="1114">
        <v>45</v>
      </c>
      <c r="BG20" s="1109">
        <v>328</v>
      </c>
      <c r="BH20" s="1104">
        <v>11</v>
      </c>
      <c r="BI20" s="1105">
        <v>56</v>
      </c>
      <c r="BJ20" s="1105">
        <v>90</v>
      </c>
      <c r="BK20" s="1105">
        <v>34</v>
      </c>
      <c r="BL20" s="1106">
        <v>26</v>
      </c>
      <c r="BM20" s="1107">
        <v>217</v>
      </c>
      <c r="BN20" s="1108">
        <v>28</v>
      </c>
      <c r="BO20" s="1115">
        <v>245</v>
      </c>
    </row>
    <row r="21" spans="1:67" s="6" customFormat="1" ht="24" customHeight="1" x14ac:dyDescent="0.35">
      <c r="A21" s="3840" t="s">
        <v>1855</v>
      </c>
      <c r="B21" s="3840"/>
      <c r="C21" s="3840"/>
      <c r="D21" s="2361"/>
      <c r="E21" s="2362"/>
      <c r="F21" s="2362"/>
      <c r="G21" s="2362"/>
      <c r="H21" s="2363"/>
      <c r="I21" s="2364"/>
      <c r="J21" s="2365"/>
      <c r="K21" s="2366"/>
      <c r="L21" s="2361"/>
      <c r="M21" s="2362"/>
      <c r="N21" s="2362"/>
      <c r="O21" s="2362"/>
      <c r="P21" s="2363"/>
      <c r="Q21" s="2364"/>
      <c r="R21" s="2365"/>
      <c r="S21" s="2366"/>
      <c r="T21" s="2361"/>
      <c r="U21" s="2362"/>
      <c r="V21" s="2362"/>
      <c r="W21" s="2362"/>
      <c r="X21" s="2363"/>
      <c r="Y21" s="2364"/>
      <c r="Z21" s="2365"/>
      <c r="AA21" s="2366"/>
      <c r="AB21" s="2367"/>
      <c r="AC21" s="2368"/>
      <c r="AD21" s="2368"/>
      <c r="AE21" s="2368"/>
      <c r="AF21" s="2369"/>
      <c r="AG21" s="2370"/>
      <c r="AH21" s="2371"/>
      <c r="AI21" s="2372"/>
      <c r="AJ21" s="2367"/>
      <c r="AK21" s="2368"/>
      <c r="AL21" s="2368"/>
      <c r="AM21" s="2368"/>
      <c r="AN21" s="2369"/>
      <c r="AO21" s="2370"/>
      <c r="AP21" s="2371"/>
      <c r="AQ21" s="2373"/>
      <c r="AR21" s="2367"/>
      <c r="AS21" s="2368"/>
      <c r="AT21" s="2368"/>
      <c r="AU21" s="2368"/>
      <c r="AV21" s="2369"/>
      <c r="AW21" s="2370"/>
      <c r="AX21" s="2371"/>
      <c r="AY21" s="2373"/>
      <c r="AZ21" s="2374"/>
      <c r="BA21" s="2375"/>
      <c r="BB21" s="2375"/>
      <c r="BC21" s="2375"/>
      <c r="BD21" s="2376"/>
      <c r="BE21" s="2377"/>
      <c r="BF21" s="2378"/>
      <c r="BG21" s="2373"/>
      <c r="BH21" s="2367"/>
      <c r="BI21" s="2368"/>
      <c r="BJ21" s="2368"/>
      <c r="BK21" s="2368"/>
      <c r="BL21" s="2369"/>
      <c r="BM21" s="2370"/>
      <c r="BN21" s="2371"/>
      <c r="BO21" s="2379"/>
    </row>
    <row r="22" spans="1:67" s="6" customFormat="1" x14ac:dyDescent="0.35">
      <c r="A22" s="3800"/>
      <c r="B22" s="5" t="s">
        <v>553</v>
      </c>
      <c r="C22" s="43" t="s">
        <v>1856</v>
      </c>
      <c r="D22" s="2863">
        <v>0</v>
      </c>
      <c r="E22" s="2864">
        <v>3</v>
      </c>
      <c r="F22" s="2864">
        <v>0</v>
      </c>
      <c r="G22" s="2864">
        <v>2</v>
      </c>
      <c r="H22" s="2865">
        <v>1</v>
      </c>
      <c r="I22" s="2866">
        <v>6</v>
      </c>
      <c r="J22" s="2867">
        <v>4</v>
      </c>
      <c r="K22" s="92">
        <v>10</v>
      </c>
      <c r="L22" s="594">
        <v>0</v>
      </c>
      <c r="M22" s="587">
        <v>1</v>
      </c>
      <c r="N22" s="587">
        <v>6</v>
      </c>
      <c r="O22" s="587">
        <v>2</v>
      </c>
      <c r="P22" s="588">
        <v>1</v>
      </c>
      <c r="Q22" s="591">
        <v>10</v>
      </c>
      <c r="R22" s="592">
        <v>1</v>
      </c>
      <c r="S22" s="92">
        <v>11</v>
      </c>
      <c r="T22" s="594">
        <v>0</v>
      </c>
      <c r="U22" s="587">
        <v>2</v>
      </c>
      <c r="V22" s="587">
        <v>4</v>
      </c>
      <c r="W22" s="587">
        <v>2</v>
      </c>
      <c r="X22" s="588">
        <v>1</v>
      </c>
      <c r="Y22" s="591">
        <v>9</v>
      </c>
      <c r="Z22" s="592">
        <v>3</v>
      </c>
      <c r="AA22" s="92">
        <v>12</v>
      </c>
      <c r="AB22" s="114">
        <v>0</v>
      </c>
      <c r="AC22" s="115">
        <v>1</v>
      </c>
      <c r="AD22" s="115">
        <v>3</v>
      </c>
      <c r="AE22" s="130">
        <v>0</v>
      </c>
      <c r="AF22" s="116">
        <v>2</v>
      </c>
      <c r="AG22" s="153">
        <v>6</v>
      </c>
      <c r="AH22" s="138">
        <v>6</v>
      </c>
      <c r="AI22" s="191">
        <v>12</v>
      </c>
      <c r="AJ22" s="114">
        <v>0</v>
      </c>
      <c r="AK22" s="115">
        <v>2</v>
      </c>
      <c r="AL22" s="115">
        <v>5</v>
      </c>
      <c r="AM22" s="115">
        <v>2</v>
      </c>
      <c r="AN22" s="116">
        <v>3</v>
      </c>
      <c r="AO22" s="153">
        <v>12</v>
      </c>
      <c r="AP22" s="138">
        <v>12</v>
      </c>
      <c r="AQ22" s="146">
        <v>24</v>
      </c>
      <c r="AR22" s="114">
        <v>1</v>
      </c>
      <c r="AS22" s="115">
        <v>0</v>
      </c>
      <c r="AT22" s="115">
        <v>2</v>
      </c>
      <c r="AU22" s="115">
        <v>1</v>
      </c>
      <c r="AV22" s="116">
        <v>2</v>
      </c>
      <c r="AW22" s="153">
        <v>6</v>
      </c>
      <c r="AX22" s="138">
        <v>7</v>
      </c>
      <c r="AY22" s="146">
        <v>13</v>
      </c>
      <c r="AZ22" s="163">
        <v>1</v>
      </c>
      <c r="BA22" s="66">
        <v>0</v>
      </c>
      <c r="BB22" s="66">
        <v>2</v>
      </c>
      <c r="BC22" s="66">
        <v>2</v>
      </c>
      <c r="BD22" s="164">
        <v>1</v>
      </c>
      <c r="BE22" s="178">
        <v>6</v>
      </c>
      <c r="BF22" s="179">
        <v>13</v>
      </c>
      <c r="BG22" s="146">
        <v>19</v>
      </c>
      <c r="BH22" s="114">
        <v>0</v>
      </c>
      <c r="BI22" s="115">
        <v>0</v>
      </c>
      <c r="BJ22" s="115">
        <v>6</v>
      </c>
      <c r="BK22" s="115">
        <v>4</v>
      </c>
      <c r="BL22" s="116">
        <v>3</v>
      </c>
      <c r="BM22" s="153">
        <v>13</v>
      </c>
      <c r="BN22" s="138">
        <v>17</v>
      </c>
      <c r="BO22" s="13">
        <v>30</v>
      </c>
    </row>
    <row r="23" spans="1:67" x14ac:dyDescent="0.35">
      <c r="A23" s="3800"/>
      <c r="B23" s="5" t="s">
        <v>1464</v>
      </c>
      <c r="C23" s="43" t="s">
        <v>1857</v>
      </c>
      <c r="D23" s="2863">
        <v>15</v>
      </c>
      <c r="E23" s="2864">
        <v>9</v>
      </c>
      <c r="F23" s="2864">
        <v>15</v>
      </c>
      <c r="G23" s="2864">
        <v>0</v>
      </c>
      <c r="H23" s="2865">
        <v>6</v>
      </c>
      <c r="I23" s="2866">
        <v>45</v>
      </c>
      <c r="J23" s="2867">
        <v>1</v>
      </c>
      <c r="K23" s="92">
        <v>46</v>
      </c>
      <c r="L23" s="2640">
        <v>3</v>
      </c>
      <c r="M23" s="587">
        <v>5</v>
      </c>
      <c r="N23" s="587">
        <v>12</v>
      </c>
      <c r="O23" s="587">
        <v>7</v>
      </c>
      <c r="P23" s="588">
        <v>1</v>
      </c>
      <c r="Q23" s="2641">
        <v>28</v>
      </c>
      <c r="R23" s="592">
        <v>1</v>
      </c>
      <c r="S23" s="2642">
        <v>29</v>
      </c>
      <c r="T23" s="594">
        <v>9</v>
      </c>
      <c r="U23" s="587">
        <v>7</v>
      </c>
      <c r="V23" s="587">
        <v>8</v>
      </c>
      <c r="W23" s="587">
        <v>2</v>
      </c>
      <c r="X23" s="588">
        <v>4</v>
      </c>
      <c r="Y23" s="591">
        <v>30</v>
      </c>
      <c r="Z23" s="592">
        <v>1</v>
      </c>
      <c r="AA23" s="92">
        <v>31</v>
      </c>
      <c r="AB23" s="114">
        <v>14</v>
      </c>
      <c r="AC23" s="115">
        <v>10</v>
      </c>
      <c r="AD23" s="115">
        <v>13</v>
      </c>
      <c r="AE23" s="115">
        <v>4</v>
      </c>
      <c r="AF23" s="116">
        <v>3</v>
      </c>
      <c r="AG23" s="153">
        <v>44</v>
      </c>
      <c r="AH23" s="138">
        <v>3</v>
      </c>
      <c r="AI23" s="191">
        <v>47</v>
      </c>
      <c r="AJ23" s="114">
        <v>23</v>
      </c>
      <c r="AK23" s="115">
        <v>10</v>
      </c>
      <c r="AL23" s="115">
        <v>13</v>
      </c>
      <c r="AM23" s="115">
        <v>4</v>
      </c>
      <c r="AN23" s="116">
        <v>4</v>
      </c>
      <c r="AO23" s="153">
        <v>54</v>
      </c>
      <c r="AP23" s="138">
        <v>7</v>
      </c>
      <c r="AQ23" s="146">
        <v>61</v>
      </c>
      <c r="AR23" s="114">
        <v>4</v>
      </c>
      <c r="AS23" s="115">
        <v>9</v>
      </c>
      <c r="AT23" s="115">
        <v>12</v>
      </c>
      <c r="AU23" s="115">
        <v>1</v>
      </c>
      <c r="AV23" s="116">
        <v>4</v>
      </c>
      <c r="AW23" s="153">
        <v>30</v>
      </c>
      <c r="AX23" s="138">
        <v>3</v>
      </c>
      <c r="AY23" s="146">
        <v>33</v>
      </c>
      <c r="AZ23" s="163">
        <v>2</v>
      </c>
      <c r="BA23" s="66">
        <v>10</v>
      </c>
      <c r="BB23" s="66">
        <v>10</v>
      </c>
      <c r="BC23" s="66">
        <v>6</v>
      </c>
      <c r="BD23" s="164">
        <v>3</v>
      </c>
      <c r="BE23" s="178">
        <v>31</v>
      </c>
      <c r="BF23" s="179">
        <v>4</v>
      </c>
      <c r="BG23" s="146">
        <v>35</v>
      </c>
      <c r="BH23" s="114">
        <v>6</v>
      </c>
      <c r="BI23" s="115">
        <v>16</v>
      </c>
      <c r="BJ23" s="115">
        <v>7</v>
      </c>
      <c r="BK23" s="115">
        <v>3</v>
      </c>
      <c r="BL23" s="116">
        <v>2</v>
      </c>
      <c r="BM23" s="153">
        <v>34</v>
      </c>
      <c r="BN23" s="138">
        <v>11</v>
      </c>
      <c r="BO23" s="13">
        <v>45</v>
      </c>
    </row>
    <row r="24" spans="1:67" s="6" customFormat="1" x14ac:dyDescent="0.35">
      <c r="A24" s="3800"/>
      <c r="B24" s="639" t="s">
        <v>1851</v>
      </c>
      <c r="C24" s="942" t="s">
        <v>1858</v>
      </c>
      <c r="D24" s="2868">
        <v>15</v>
      </c>
      <c r="E24" s="2869">
        <v>12</v>
      </c>
      <c r="F24" s="2869">
        <v>15</v>
      </c>
      <c r="G24" s="2869">
        <v>2</v>
      </c>
      <c r="H24" s="2870">
        <v>7</v>
      </c>
      <c r="I24" s="2871">
        <v>51</v>
      </c>
      <c r="J24" s="2872">
        <v>5</v>
      </c>
      <c r="K24" s="2094">
        <v>56</v>
      </c>
      <c r="L24" s="2643">
        <v>3</v>
      </c>
      <c r="M24" s="2090">
        <v>6</v>
      </c>
      <c r="N24" s="2090">
        <v>18</v>
      </c>
      <c r="O24" s="2090">
        <v>9</v>
      </c>
      <c r="P24" s="2091">
        <v>2</v>
      </c>
      <c r="Q24" s="2644">
        <v>38</v>
      </c>
      <c r="R24" s="2093">
        <v>2</v>
      </c>
      <c r="S24" s="2645">
        <v>40</v>
      </c>
      <c r="T24" s="2089">
        <v>9</v>
      </c>
      <c r="U24" s="2090">
        <v>9</v>
      </c>
      <c r="V24" s="2090">
        <v>12</v>
      </c>
      <c r="W24" s="2090">
        <v>4</v>
      </c>
      <c r="X24" s="2091">
        <v>5</v>
      </c>
      <c r="Y24" s="2092">
        <v>39</v>
      </c>
      <c r="Z24" s="2093">
        <v>4</v>
      </c>
      <c r="AA24" s="2094">
        <v>43</v>
      </c>
      <c r="AB24" s="834">
        <v>14</v>
      </c>
      <c r="AC24" s="825">
        <v>11</v>
      </c>
      <c r="AD24" s="825">
        <v>16</v>
      </c>
      <c r="AE24" s="825">
        <v>4</v>
      </c>
      <c r="AF24" s="2095">
        <v>5</v>
      </c>
      <c r="AG24" s="2856">
        <v>50</v>
      </c>
      <c r="AH24" s="828">
        <v>9</v>
      </c>
      <c r="AI24" s="1085">
        <v>59</v>
      </c>
      <c r="AJ24" s="1104">
        <v>23</v>
      </c>
      <c r="AK24" s="825">
        <v>12</v>
      </c>
      <c r="AL24" s="1105">
        <v>18</v>
      </c>
      <c r="AM24" s="1105">
        <v>6</v>
      </c>
      <c r="AN24" s="1106">
        <v>7</v>
      </c>
      <c r="AO24" s="2856">
        <v>66</v>
      </c>
      <c r="AP24" s="1108">
        <v>19</v>
      </c>
      <c r="AQ24" s="1109">
        <v>85</v>
      </c>
      <c r="AR24" s="1104">
        <v>5</v>
      </c>
      <c r="AS24" s="1105">
        <v>9</v>
      </c>
      <c r="AT24" s="1105">
        <v>14</v>
      </c>
      <c r="AU24" s="1105">
        <v>2</v>
      </c>
      <c r="AV24" s="1106">
        <v>6</v>
      </c>
      <c r="AW24" s="1107">
        <v>36</v>
      </c>
      <c r="AX24" s="1108">
        <v>10</v>
      </c>
      <c r="AY24" s="1109">
        <v>46</v>
      </c>
      <c r="AZ24" s="1110">
        <v>3</v>
      </c>
      <c r="BA24" s="1111">
        <v>10</v>
      </c>
      <c r="BB24" s="1111">
        <v>12</v>
      </c>
      <c r="BC24" s="1111">
        <v>8</v>
      </c>
      <c r="BD24" s="1112">
        <v>4</v>
      </c>
      <c r="BE24" s="1113">
        <v>37</v>
      </c>
      <c r="BF24" s="1114">
        <v>17</v>
      </c>
      <c r="BG24" s="1109">
        <v>54</v>
      </c>
      <c r="BH24" s="1104">
        <v>6</v>
      </c>
      <c r="BI24" s="1105">
        <v>16</v>
      </c>
      <c r="BJ24" s="1105">
        <v>13</v>
      </c>
      <c r="BK24" s="1105">
        <v>7</v>
      </c>
      <c r="BL24" s="1106">
        <v>5</v>
      </c>
      <c r="BM24" s="1107">
        <v>47</v>
      </c>
      <c r="BN24" s="1108">
        <v>28</v>
      </c>
      <c r="BO24" s="1115">
        <v>75</v>
      </c>
    </row>
    <row r="25" spans="1:67" s="36" customFormat="1" ht="24" customHeight="1" x14ac:dyDescent="0.35">
      <c r="A25" s="3840" t="s">
        <v>1859</v>
      </c>
      <c r="B25" s="3840"/>
      <c r="C25" s="3852"/>
      <c r="D25" s="2380"/>
      <c r="E25" s="2381"/>
      <c r="F25" s="2381"/>
      <c r="G25" s="2381"/>
      <c r="H25" s="2382"/>
      <c r="I25" s="2383"/>
      <c r="J25" s="2384"/>
      <c r="K25" s="2385"/>
      <c r="L25" s="2380"/>
      <c r="M25" s="2381"/>
      <c r="N25" s="2381"/>
      <c r="O25" s="2381"/>
      <c r="P25" s="2382"/>
      <c r="Q25" s="2383"/>
      <c r="R25" s="2384"/>
      <c r="S25" s="2385"/>
      <c r="T25" s="2380"/>
      <c r="U25" s="2381"/>
      <c r="V25" s="2381"/>
      <c r="W25" s="2381"/>
      <c r="X25" s="2382"/>
      <c r="Y25" s="2383"/>
      <c r="Z25" s="2384"/>
      <c r="AA25" s="2385"/>
      <c r="AB25" s="2380"/>
      <c r="AC25" s="2381"/>
      <c r="AD25" s="2381"/>
      <c r="AE25" s="2381"/>
      <c r="AF25" s="2382"/>
      <c r="AG25" s="2383"/>
      <c r="AH25" s="2384"/>
      <c r="AI25" s="2385"/>
      <c r="AJ25" s="2380"/>
      <c r="AK25" s="2381"/>
      <c r="AL25" s="2381"/>
      <c r="AM25" s="2381"/>
      <c r="AN25" s="2382"/>
      <c r="AO25" s="2383"/>
      <c r="AP25" s="2384"/>
      <c r="AQ25" s="2385"/>
      <c r="AR25" s="2380"/>
      <c r="AS25" s="2381"/>
      <c r="AT25" s="2381"/>
      <c r="AU25" s="2381"/>
      <c r="AV25" s="2382"/>
      <c r="AW25" s="2383"/>
      <c r="AX25" s="2384"/>
      <c r="AY25" s="2385"/>
      <c r="AZ25" s="2380"/>
      <c r="BA25" s="2381"/>
      <c r="BB25" s="2381"/>
      <c r="BC25" s="2381"/>
      <c r="BD25" s="2382"/>
      <c r="BE25" s="2383"/>
      <c r="BF25" s="2384"/>
      <c r="BG25" s="2385"/>
      <c r="BH25" s="2386"/>
      <c r="BI25" s="2387"/>
      <c r="BJ25" s="2387"/>
      <c r="BK25" s="2387"/>
      <c r="BL25" s="2388"/>
      <c r="BM25" s="2389"/>
      <c r="BN25" s="2390"/>
      <c r="BO25" s="2391"/>
    </row>
    <row r="26" spans="1:67" x14ac:dyDescent="0.35">
      <c r="A26" s="3795" t="s">
        <v>1853</v>
      </c>
      <c r="B26" s="5" t="s">
        <v>553</v>
      </c>
      <c r="C26" s="36" t="s">
        <v>1860</v>
      </c>
      <c r="D26" s="1189">
        <v>0</v>
      </c>
      <c r="E26" s="511">
        <v>2</v>
      </c>
      <c r="F26" s="511">
        <v>3</v>
      </c>
      <c r="G26" s="511">
        <v>0</v>
      </c>
      <c r="H26" s="512">
        <v>0</v>
      </c>
      <c r="I26" s="513">
        <v>5</v>
      </c>
      <c r="J26" s="1190">
        <v>2</v>
      </c>
      <c r="K26" s="93">
        <v>7</v>
      </c>
      <c r="L26" s="578">
        <v>0</v>
      </c>
      <c r="M26" s="510">
        <v>4</v>
      </c>
      <c r="N26" s="510">
        <v>4</v>
      </c>
      <c r="O26" s="510">
        <v>1</v>
      </c>
      <c r="P26" s="600">
        <v>0</v>
      </c>
      <c r="Q26" s="601">
        <v>9</v>
      </c>
      <c r="R26" s="602">
        <v>2</v>
      </c>
      <c r="S26" s="93">
        <v>11</v>
      </c>
      <c r="T26" s="578">
        <v>0</v>
      </c>
      <c r="U26" s="510">
        <v>4</v>
      </c>
      <c r="V26" s="510">
        <v>5</v>
      </c>
      <c r="W26" s="510">
        <v>1</v>
      </c>
      <c r="X26" s="600">
        <v>2</v>
      </c>
      <c r="Y26" s="601">
        <v>12</v>
      </c>
      <c r="Z26" s="602">
        <v>5</v>
      </c>
      <c r="AA26" s="93">
        <v>17</v>
      </c>
      <c r="AB26" s="903"/>
      <c r="AC26" s="904"/>
      <c r="AD26" s="904"/>
      <c r="AE26" s="904"/>
      <c r="AF26" s="905"/>
      <c r="AG26" s="906"/>
      <c r="AH26" s="907"/>
      <c r="AI26" s="908"/>
      <c r="AJ26" s="903"/>
      <c r="AK26" s="904"/>
      <c r="AL26" s="904"/>
      <c r="AM26" s="904"/>
      <c r="AN26" s="905"/>
      <c r="AO26" s="906"/>
      <c r="AP26" s="907"/>
      <c r="AQ26" s="908"/>
      <c r="AR26" s="903"/>
      <c r="AS26" s="904"/>
      <c r="AT26" s="904"/>
      <c r="AU26" s="904"/>
      <c r="AV26" s="905"/>
      <c r="AW26" s="906"/>
      <c r="AX26" s="907"/>
      <c r="AY26" s="908"/>
      <c r="AZ26" s="903"/>
      <c r="BA26" s="904"/>
      <c r="BB26" s="904"/>
      <c r="BC26" s="904"/>
      <c r="BD26" s="905"/>
      <c r="BE26" s="906"/>
      <c r="BF26" s="907"/>
      <c r="BG26" s="908"/>
      <c r="BH26" s="909"/>
      <c r="BI26" s="910"/>
      <c r="BJ26" s="910"/>
      <c r="BK26" s="910"/>
      <c r="BL26" s="911"/>
      <c r="BM26" s="912"/>
      <c r="BN26" s="913"/>
      <c r="BO26" s="914"/>
    </row>
    <row r="27" spans="1:67" x14ac:dyDescent="0.35">
      <c r="A27" s="3795"/>
      <c r="B27" s="36" t="s">
        <v>1464</v>
      </c>
      <c r="C27" s="36" t="s">
        <v>1861</v>
      </c>
      <c r="D27" s="1189">
        <v>5</v>
      </c>
      <c r="E27" s="511">
        <v>4</v>
      </c>
      <c r="F27" s="511">
        <v>1</v>
      </c>
      <c r="G27" s="511">
        <v>1</v>
      </c>
      <c r="H27" s="512">
        <v>2</v>
      </c>
      <c r="I27" s="513">
        <v>13</v>
      </c>
      <c r="J27" s="1190">
        <v>0</v>
      </c>
      <c r="K27" s="93">
        <v>13</v>
      </c>
      <c r="L27" s="578">
        <v>2</v>
      </c>
      <c r="M27" s="510">
        <v>7</v>
      </c>
      <c r="N27" s="510">
        <v>1</v>
      </c>
      <c r="O27" s="510">
        <v>0</v>
      </c>
      <c r="P27" s="600">
        <v>0</v>
      </c>
      <c r="Q27" s="601">
        <v>10</v>
      </c>
      <c r="R27" s="602">
        <v>0</v>
      </c>
      <c r="S27" s="93">
        <v>10</v>
      </c>
      <c r="T27" s="578">
        <v>2</v>
      </c>
      <c r="U27" s="510">
        <v>10</v>
      </c>
      <c r="V27" s="510">
        <v>3</v>
      </c>
      <c r="W27" s="510">
        <v>0</v>
      </c>
      <c r="X27" s="600">
        <v>2</v>
      </c>
      <c r="Y27" s="601">
        <v>17</v>
      </c>
      <c r="Z27" s="602">
        <v>0</v>
      </c>
      <c r="AA27" s="93">
        <v>17</v>
      </c>
      <c r="AB27" s="903"/>
      <c r="AC27" s="904"/>
      <c r="AD27" s="904"/>
      <c r="AE27" s="904"/>
      <c r="AF27" s="905"/>
      <c r="AG27" s="906"/>
      <c r="AH27" s="907"/>
      <c r="AI27" s="908"/>
      <c r="AJ27" s="903"/>
      <c r="AK27" s="904"/>
      <c r="AL27" s="904"/>
      <c r="AM27" s="904"/>
      <c r="AN27" s="905"/>
      <c r="AO27" s="906"/>
      <c r="AP27" s="907"/>
      <c r="AQ27" s="908"/>
      <c r="AR27" s="903"/>
      <c r="AS27" s="904"/>
      <c r="AT27" s="904"/>
      <c r="AU27" s="904"/>
      <c r="AV27" s="905"/>
      <c r="AW27" s="906"/>
      <c r="AX27" s="907"/>
      <c r="AY27" s="908"/>
      <c r="AZ27" s="903"/>
      <c r="BA27" s="904"/>
      <c r="BB27" s="904"/>
      <c r="BC27" s="904"/>
      <c r="BD27" s="905"/>
      <c r="BE27" s="906"/>
      <c r="BF27" s="907"/>
      <c r="BG27" s="908"/>
      <c r="BH27" s="909"/>
      <c r="BI27" s="910"/>
      <c r="BJ27" s="910"/>
      <c r="BK27" s="910"/>
      <c r="BL27" s="911"/>
      <c r="BM27" s="912"/>
      <c r="BN27" s="913"/>
      <c r="BO27" s="914"/>
    </row>
    <row r="28" spans="1:67" x14ac:dyDescent="0.35">
      <c r="A28" s="3795"/>
      <c r="B28" s="639" t="s">
        <v>1851</v>
      </c>
      <c r="C28" s="1083" t="s">
        <v>1862</v>
      </c>
      <c r="D28" s="1287">
        <v>5</v>
      </c>
      <c r="E28" s="1288">
        <v>6</v>
      </c>
      <c r="F28" s="1288">
        <v>4</v>
      </c>
      <c r="G28" s="1288">
        <v>1</v>
      </c>
      <c r="H28" s="1289">
        <v>2</v>
      </c>
      <c r="I28" s="1290">
        <v>18</v>
      </c>
      <c r="J28" s="1291">
        <v>2</v>
      </c>
      <c r="K28" s="1250">
        <v>20</v>
      </c>
      <c r="L28" s="1246">
        <v>2</v>
      </c>
      <c r="M28" s="1247">
        <v>11</v>
      </c>
      <c r="N28" s="1247">
        <v>5</v>
      </c>
      <c r="O28" s="1247">
        <v>1</v>
      </c>
      <c r="P28" s="1248">
        <v>0</v>
      </c>
      <c r="Q28" s="1249">
        <v>19</v>
      </c>
      <c r="R28" s="723">
        <v>2</v>
      </c>
      <c r="S28" s="1250">
        <v>21</v>
      </c>
      <c r="T28" s="1246">
        <v>2</v>
      </c>
      <c r="U28" s="1247">
        <v>14</v>
      </c>
      <c r="V28" s="1247">
        <v>8</v>
      </c>
      <c r="W28" s="1247">
        <v>1</v>
      </c>
      <c r="X28" s="1248">
        <v>4</v>
      </c>
      <c r="Y28" s="1249">
        <v>29</v>
      </c>
      <c r="Z28" s="723">
        <v>5</v>
      </c>
      <c r="AA28" s="1250">
        <v>34</v>
      </c>
      <c r="AB28" s="1142"/>
      <c r="AC28" s="1143"/>
      <c r="AD28" s="1143"/>
      <c r="AE28" s="1143"/>
      <c r="AF28" s="1144"/>
      <c r="AG28" s="1145"/>
      <c r="AH28" s="1146"/>
      <c r="AI28" s="1147"/>
      <c r="AJ28" s="1142"/>
      <c r="AK28" s="1143"/>
      <c r="AL28" s="1143"/>
      <c r="AM28" s="1143"/>
      <c r="AN28" s="1144"/>
      <c r="AO28" s="1145"/>
      <c r="AP28" s="1146"/>
      <c r="AQ28" s="1147"/>
      <c r="AR28" s="1142"/>
      <c r="AS28" s="1143"/>
      <c r="AT28" s="1143"/>
      <c r="AU28" s="1143"/>
      <c r="AV28" s="1144"/>
      <c r="AW28" s="1145"/>
      <c r="AX28" s="1146"/>
      <c r="AY28" s="1147"/>
      <c r="AZ28" s="1142"/>
      <c r="BA28" s="1143"/>
      <c r="BB28" s="1143"/>
      <c r="BC28" s="1143"/>
      <c r="BD28" s="1144"/>
      <c r="BE28" s="1145"/>
      <c r="BF28" s="1146"/>
      <c r="BG28" s="1147"/>
      <c r="BH28" s="1148"/>
      <c r="BI28" s="1149"/>
      <c r="BJ28" s="1149"/>
      <c r="BK28" s="1149"/>
      <c r="BL28" s="1150"/>
      <c r="BM28" s="1151"/>
      <c r="BN28" s="1152"/>
      <c r="BO28" s="1153"/>
    </row>
    <row r="29" spans="1:67" ht="24" customHeight="1" x14ac:dyDescent="0.35">
      <c r="A29" s="3741" t="s">
        <v>1863</v>
      </c>
      <c r="B29" s="3741"/>
      <c r="C29" s="3741"/>
      <c r="D29" s="477"/>
      <c r="E29" s="478"/>
      <c r="F29" s="478"/>
      <c r="G29" s="478"/>
      <c r="H29" s="566"/>
      <c r="I29" s="484"/>
      <c r="J29" s="479"/>
      <c r="K29" s="447"/>
      <c r="L29" s="477"/>
      <c r="M29" s="478"/>
      <c r="N29" s="478"/>
      <c r="O29" s="478"/>
      <c r="P29" s="566"/>
      <c r="Q29" s="484"/>
      <c r="R29" s="479"/>
      <c r="S29" s="447"/>
      <c r="T29" s="477"/>
      <c r="U29" s="478"/>
      <c r="V29" s="478"/>
      <c r="W29" s="478"/>
      <c r="X29" s="566"/>
      <c r="Y29" s="484"/>
      <c r="Z29" s="479"/>
      <c r="AA29" s="447"/>
      <c r="AB29" s="111"/>
      <c r="AC29" s="112"/>
      <c r="AD29" s="112"/>
      <c r="AE29" s="112"/>
      <c r="AF29" s="113"/>
      <c r="AG29" s="152"/>
      <c r="AH29" s="137"/>
      <c r="AI29" s="190"/>
      <c r="AJ29" s="111"/>
      <c r="AK29" s="112"/>
      <c r="AL29" s="112"/>
      <c r="AM29" s="112"/>
      <c r="AN29" s="113"/>
      <c r="AO29" s="152"/>
      <c r="AP29" s="137"/>
      <c r="AQ29" s="145"/>
      <c r="AR29" s="111"/>
      <c r="AS29" s="112"/>
      <c r="AT29" s="112"/>
      <c r="AU29" s="112"/>
      <c r="AV29" s="113"/>
      <c r="AW29" s="152"/>
      <c r="AX29" s="137"/>
      <c r="AY29" s="145"/>
      <c r="AZ29" s="161"/>
      <c r="BA29" s="67"/>
      <c r="BB29" s="67"/>
      <c r="BC29" s="67"/>
      <c r="BD29" s="162"/>
      <c r="BE29" s="176"/>
      <c r="BF29" s="177"/>
      <c r="BG29" s="145"/>
      <c r="BH29" s="111"/>
      <c r="BI29" s="112"/>
      <c r="BJ29" s="112"/>
      <c r="BK29" s="112"/>
      <c r="BL29" s="113"/>
      <c r="BM29" s="152"/>
      <c r="BN29" s="137"/>
      <c r="BO29" s="53"/>
    </row>
    <row r="30" spans="1:67" ht="15.65" customHeight="1" x14ac:dyDescent="0.35">
      <c r="A30" s="3840" t="s">
        <v>1864</v>
      </c>
      <c r="B30" s="3840"/>
      <c r="C30" s="3840"/>
      <c r="D30" s="2361"/>
      <c r="E30" s="2362"/>
      <c r="F30" s="2362"/>
      <c r="G30" s="2362"/>
      <c r="H30" s="2363"/>
      <c r="I30" s="2364"/>
      <c r="J30" s="2365"/>
      <c r="K30" s="2366"/>
      <c r="L30" s="2361"/>
      <c r="M30" s="2362"/>
      <c r="N30" s="2362"/>
      <c r="O30" s="2362"/>
      <c r="P30" s="2363"/>
      <c r="Q30" s="2364"/>
      <c r="R30" s="2365"/>
      <c r="S30" s="2366"/>
      <c r="T30" s="2361"/>
      <c r="U30" s="2362"/>
      <c r="V30" s="2362"/>
      <c r="W30" s="2362"/>
      <c r="X30" s="2363"/>
      <c r="Y30" s="2364"/>
      <c r="Z30" s="2365"/>
      <c r="AA30" s="2366"/>
      <c r="AB30" s="2367"/>
      <c r="AC30" s="2368"/>
      <c r="AD30" s="2368"/>
      <c r="AE30" s="2368"/>
      <c r="AF30" s="2369"/>
      <c r="AG30" s="2370"/>
      <c r="AH30" s="2371"/>
      <c r="AI30" s="2372"/>
      <c r="AJ30" s="2367"/>
      <c r="AK30" s="2368"/>
      <c r="AL30" s="2368"/>
      <c r="AM30" s="2368"/>
      <c r="AN30" s="2369"/>
      <c r="AO30" s="2370"/>
      <c r="AP30" s="2371"/>
      <c r="AQ30" s="2373"/>
      <c r="AR30" s="2367"/>
      <c r="AS30" s="2368"/>
      <c r="AT30" s="2368"/>
      <c r="AU30" s="2368"/>
      <c r="AV30" s="2369"/>
      <c r="AW30" s="2370"/>
      <c r="AX30" s="2371"/>
      <c r="AY30" s="2373"/>
      <c r="AZ30" s="2374"/>
      <c r="BA30" s="2375"/>
      <c r="BB30" s="2375"/>
      <c r="BC30" s="2375"/>
      <c r="BD30" s="2376"/>
      <c r="BE30" s="2377"/>
      <c r="BF30" s="2378"/>
      <c r="BG30" s="2373"/>
      <c r="BH30" s="2367"/>
      <c r="BI30" s="2368"/>
      <c r="BJ30" s="2368"/>
      <c r="BK30" s="2368"/>
      <c r="BL30" s="2369"/>
      <c r="BM30" s="2370"/>
      <c r="BN30" s="2371"/>
      <c r="BO30" s="2379"/>
    </row>
    <row r="31" spans="1:67" x14ac:dyDescent="0.35">
      <c r="A31" s="3795" t="s">
        <v>1850</v>
      </c>
      <c r="B31" s="5" t="s">
        <v>553</v>
      </c>
      <c r="C31" s="36" t="s">
        <v>1865</v>
      </c>
      <c r="D31" s="1234">
        <v>0</v>
      </c>
      <c r="E31" s="1235">
        <v>0</v>
      </c>
      <c r="F31" s="1235">
        <v>0</v>
      </c>
      <c r="G31" s="1235">
        <v>0</v>
      </c>
      <c r="H31" s="1236">
        <v>0</v>
      </c>
      <c r="I31" s="1237">
        <v>0</v>
      </c>
      <c r="J31" s="1238">
        <v>0</v>
      </c>
      <c r="K31" s="1239">
        <v>0</v>
      </c>
      <c r="L31" s="1234">
        <v>0</v>
      </c>
      <c r="M31" s="1235">
        <v>0</v>
      </c>
      <c r="N31" s="1235">
        <v>0</v>
      </c>
      <c r="O31" s="1235">
        <v>0</v>
      </c>
      <c r="P31" s="1236">
        <v>0</v>
      </c>
      <c r="Q31" s="1237">
        <v>0</v>
      </c>
      <c r="R31" s="1238">
        <v>0</v>
      </c>
      <c r="S31" s="1239">
        <v>0</v>
      </c>
      <c r="T31" s="1234">
        <v>0</v>
      </c>
      <c r="U31" s="1235">
        <v>0</v>
      </c>
      <c r="V31" s="1235">
        <v>0</v>
      </c>
      <c r="W31" s="1235">
        <v>0</v>
      </c>
      <c r="X31" s="1236">
        <v>0</v>
      </c>
      <c r="Y31" s="1237">
        <v>0</v>
      </c>
      <c r="Z31" s="1238">
        <v>0</v>
      </c>
      <c r="AA31" s="1239">
        <v>0</v>
      </c>
      <c r="AB31" s="117">
        <v>0</v>
      </c>
      <c r="AC31" s="118">
        <v>0</v>
      </c>
      <c r="AD31" s="118">
        <v>0</v>
      </c>
      <c r="AE31" s="118">
        <v>0</v>
      </c>
      <c r="AF31" s="119">
        <v>0</v>
      </c>
      <c r="AG31" s="154">
        <v>0</v>
      </c>
      <c r="AH31" s="139">
        <v>0</v>
      </c>
      <c r="AI31" s="192">
        <v>0</v>
      </c>
      <c r="AJ31" s="117">
        <v>0</v>
      </c>
      <c r="AK31" s="118">
        <v>0</v>
      </c>
      <c r="AL31" s="118">
        <v>0</v>
      </c>
      <c r="AM31" s="118">
        <v>0</v>
      </c>
      <c r="AN31" s="119">
        <v>0</v>
      </c>
      <c r="AO31" s="154">
        <v>0</v>
      </c>
      <c r="AP31" s="139">
        <v>0</v>
      </c>
      <c r="AQ31" s="147">
        <v>0</v>
      </c>
      <c r="AR31" s="117">
        <v>0</v>
      </c>
      <c r="AS31" s="118">
        <v>0</v>
      </c>
      <c r="AT31" s="118">
        <v>0</v>
      </c>
      <c r="AU31" s="118">
        <v>0</v>
      </c>
      <c r="AV31" s="119">
        <v>0</v>
      </c>
      <c r="AW31" s="154">
        <v>0</v>
      </c>
      <c r="AX31" s="139">
        <v>0</v>
      </c>
      <c r="AY31" s="147">
        <v>0</v>
      </c>
      <c r="AZ31" s="165">
        <v>0</v>
      </c>
      <c r="BA31" s="166">
        <v>0</v>
      </c>
      <c r="BB31" s="166">
        <v>0</v>
      </c>
      <c r="BC31" s="166">
        <v>0</v>
      </c>
      <c r="BD31" s="167">
        <v>0</v>
      </c>
      <c r="BE31" s="180">
        <v>0</v>
      </c>
      <c r="BF31" s="181">
        <v>0</v>
      </c>
      <c r="BG31" s="147">
        <v>0</v>
      </c>
      <c r="BH31" s="117">
        <v>0</v>
      </c>
      <c r="BI31" s="118">
        <v>0</v>
      </c>
      <c r="BJ31" s="118">
        <v>0</v>
      </c>
      <c r="BK31" s="118">
        <v>0</v>
      </c>
      <c r="BL31" s="119">
        <v>0</v>
      </c>
      <c r="BM31" s="154">
        <v>0</v>
      </c>
      <c r="BN31" s="139">
        <v>0</v>
      </c>
      <c r="BO31" s="184">
        <v>0</v>
      </c>
    </row>
    <row r="32" spans="1:67" x14ac:dyDescent="0.35">
      <c r="A32" s="3795"/>
      <c r="B32" s="5" t="s">
        <v>1464</v>
      </c>
      <c r="C32" s="36" t="s">
        <v>1865</v>
      </c>
      <c r="D32" s="1234">
        <v>0</v>
      </c>
      <c r="E32" s="1235">
        <v>0</v>
      </c>
      <c r="F32" s="1235">
        <v>0</v>
      </c>
      <c r="G32" s="1235">
        <v>0</v>
      </c>
      <c r="H32" s="1236">
        <v>0</v>
      </c>
      <c r="I32" s="1237">
        <v>0</v>
      </c>
      <c r="J32" s="1238">
        <v>0</v>
      </c>
      <c r="K32" s="1239">
        <v>0</v>
      </c>
      <c r="L32" s="1234">
        <v>0</v>
      </c>
      <c r="M32" s="1235">
        <v>0</v>
      </c>
      <c r="N32" s="1235">
        <v>0</v>
      </c>
      <c r="O32" s="1235">
        <v>0</v>
      </c>
      <c r="P32" s="1236">
        <v>0</v>
      </c>
      <c r="Q32" s="1237">
        <v>0</v>
      </c>
      <c r="R32" s="1238">
        <v>0</v>
      </c>
      <c r="S32" s="1239">
        <v>0</v>
      </c>
      <c r="T32" s="1234">
        <v>0</v>
      </c>
      <c r="U32" s="1235">
        <v>0</v>
      </c>
      <c r="V32" s="1235">
        <v>0</v>
      </c>
      <c r="W32" s="1235">
        <v>0</v>
      </c>
      <c r="X32" s="1236">
        <v>0</v>
      </c>
      <c r="Y32" s="1237">
        <v>0</v>
      </c>
      <c r="Z32" s="1238">
        <v>0</v>
      </c>
      <c r="AA32" s="1239">
        <v>0</v>
      </c>
      <c r="AB32" s="117">
        <v>0</v>
      </c>
      <c r="AC32" s="118">
        <v>0</v>
      </c>
      <c r="AD32" s="118">
        <v>0</v>
      </c>
      <c r="AE32" s="118">
        <v>0</v>
      </c>
      <c r="AF32" s="119">
        <v>0</v>
      </c>
      <c r="AG32" s="154">
        <v>0</v>
      </c>
      <c r="AH32" s="139">
        <v>0</v>
      </c>
      <c r="AI32" s="192">
        <v>0</v>
      </c>
      <c r="AJ32" s="117">
        <v>0</v>
      </c>
      <c r="AK32" s="118">
        <v>7.0000000000000007E-2</v>
      </c>
      <c r="AL32" s="118">
        <v>0</v>
      </c>
      <c r="AM32" s="118">
        <v>0</v>
      </c>
      <c r="AN32" s="119">
        <v>0</v>
      </c>
      <c r="AO32" s="154">
        <v>0.02</v>
      </c>
      <c r="AP32" s="139">
        <v>0</v>
      </c>
      <c r="AQ32" s="147">
        <v>0.02</v>
      </c>
      <c r="AR32" s="117">
        <v>0</v>
      </c>
      <c r="AS32" s="118">
        <v>0</v>
      </c>
      <c r="AT32" s="118">
        <v>0</v>
      </c>
      <c r="AU32" s="118">
        <v>0</v>
      </c>
      <c r="AV32" s="119">
        <v>0</v>
      </c>
      <c r="AW32" s="154">
        <v>0</v>
      </c>
      <c r="AX32" s="139">
        <v>0</v>
      </c>
      <c r="AY32" s="147">
        <v>0</v>
      </c>
      <c r="AZ32" s="165">
        <v>0</v>
      </c>
      <c r="BA32" s="166">
        <v>0</v>
      </c>
      <c r="BB32" s="166">
        <v>0</v>
      </c>
      <c r="BC32" s="166">
        <v>0</v>
      </c>
      <c r="BD32" s="167">
        <v>0</v>
      </c>
      <c r="BE32" s="180">
        <v>0</v>
      </c>
      <c r="BF32" s="181">
        <v>0</v>
      </c>
      <c r="BG32" s="147">
        <v>0</v>
      </c>
      <c r="BH32" s="117">
        <v>0</v>
      </c>
      <c r="BI32" s="118">
        <v>7.4399514635422395E-2</v>
      </c>
      <c r="BJ32" s="118">
        <v>0</v>
      </c>
      <c r="BK32" s="118">
        <v>0</v>
      </c>
      <c r="BL32" s="119">
        <v>0</v>
      </c>
      <c r="BM32" s="154">
        <v>2.9979009032169254E-2</v>
      </c>
      <c r="BN32" s="139">
        <v>0</v>
      </c>
      <c r="BO32" s="184">
        <v>2.8945399861318621E-2</v>
      </c>
    </row>
    <row r="33" spans="1:67" x14ac:dyDescent="0.35">
      <c r="A33" s="3795"/>
      <c r="B33" s="639" t="s">
        <v>1851</v>
      </c>
      <c r="C33" s="1083" t="s">
        <v>1865</v>
      </c>
      <c r="D33" s="1240">
        <v>0</v>
      </c>
      <c r="E33" s="1241">
        <v>0</v>
      </c>
      <c r="F33" s="1241">
        <v>0</v>
      </c>
      <c r="G33" s="1241">
        <v>0</v>
      </c>
      <c r="H33" s="1242">
        <v>0</v>
      </c>
      <c r="I33" s="1243">
        <v>0</v>
      </c>
      <c r="J33" s="1244">
        <v>0</v>
      </c>
      <c r="K33" s="1245">
        <v>0</v>
      </c>
      <c r="L33" s="1240">
        <v>0</v>
      </c>
      <c r="M33" s="1241">
        <v>0</v>
      </c>
      <c r="N33" s="1241">
        <v>0</v>
      </c>
      <c r="O33" s="1241">
        <v>0</v>
      </c>
      <c r="P33" s="1242">
        <v>0</v>
      </c>
      <c r="Q33" s="1243">
        <v>0</v>
      </c>
      <c r="R33" s="1244">
        <v>0</v>
      </c>
      <c r="S33" s="1245">
        <v>0</v>
      </c>
      <c r="T33" s="1240">
        <v>0</v>
      </c>
      <c r="U33" s="1241">
        <v>0</v>
      </c>
      <c r="V33" s="1241">
        <v>0</v>
      </c>
      <c r="W33" s="1241">
        <v>0</v>
      </c>
      <c r="X33" s="1242">
        <v>0</v>
      </c>
      <c r="Y33" s="1243">
        <v>0</v>
      </c>
      <c r="Z33" s="1244">
        <v>0</v>
      </c>
      <c r="AA33" s="1245">
        <v>0</v>
      </c>
      <c r="AB33" s="1091">
        <v>0</v>
      </c>
      <c r="AC33" s="1092">
        <v>0</v>
      </c>
      <c r="AD33" s="1092">
        <v>0</v>
      </c>
      <c r="AE33" s="1092">
        <v>0</v>
      </c>
      <c r="AF33" s="1093">
        <v>0</v>
      </c>
      <c r="AG33" s="1094">
        <v>0</v>
      </c>
      <c r="AH33" s="1095">
        <v>0</v>
      </c>
      <c r="AI33" s="1096">
        <v>0</v>
      </c>
      <c r="AJ33" s="1091">
        <v>0</v>
      </c>
      <c r="AK33" s="1092">
        <v>0.06</v>
      </c>
      <c r="AL33" s="1092">
        <v>0</v>
      </c>
      <c r="AM33" s="1092">
        <v>0</v>
      </c>
      <c r="AN33" s="1093">
        <v>0</v>
      </c>
      <c r="AO33" s="1094">
        <v>2.03694035882508E-2</v>
      </c>
      <c r="AP33" s="1095">
        <v>0</v>
      </c>
      <c r="AQ33" s="1097">
        <v>0.02</v>
      </c>
      <c r="AR33" s="1091">
        <v>0</v>
      </c>
      <c r="AS33" s="1092">
        <v>0</v>
      </c>
      <c r="AT33" s="1092">
        <v>0</v>
      </c>
      <c r="AU33" s="1092">
        <v>0</v>
      </c>
      <c r="AV33" s="1093">
        <v>0</v>
      </c>
      <c r="AW33" s="1094">
        <v>0</v>
      </c>
      <c r="AX33" s="1095">
        <v>0</v>
      </c>
      <c r="AY33" s="1097">
        <v>0</v>
      </c>
      <c r="AZ33" s="1098">
        <v>0</v>
      </c>
      <c r="BA33" s="1099">
        <v>0</v>
      </c>
      <c r="BB33" s="1099">
        <v>0</v>
      </c>
      <c r="BC33" s="1099">
        <v>0</v>
      </c>
      <c r="BD33" s="1100">
        <v>0</v>
      </c>
      <c r="BE33" s="1101">
        <v>0</v>
      </c>
      <c r="BF33" s="1102">
        <v>0</v>
      </c>
      <c r="BG33" s="1097">
        <v>0</v>
      </c>
      <c r="BH33" s="1091">
        <v>0</v>
      </c>
      <c r="BI33" s="1092">
        <v>6.5577517368970537E-2</v>
      </c>
      <c r="BJ33" s="1092">
        <v>0</v>
      </c>
      <c r="BK33" s="1092">
        <v>0</v>
      </c>
      <c r="BL33" s="1093">
        <v>0</v>
      </c>
      <c r="BM33" s="1094">
        <v>2.2958461301883424E-2</v>
      </c>
      <c r="BN33" s="1095">
        <v>0</v>
      </c>
      <c r="BO33" s="1103">
        <v>2.0984122096840165E-2</v>
      </c>
    </row>
    <row r="34" spans="1:67" s="6" customFormat="1" ht="24" customHeight="1" x14ac:dyDescent="0.35">
      <c r="A34" s="3840" t="s">
        <v>1866</v>
      </c>
      <c r="B34" s="3840"/>
      <c r="C34" s="3840"/>
      <c r="D34" s="2361"/>
      <c r="E34" s="2362"/>
      <c r="F34" s="2362"/>
      <c r="G34" s="2362"/>
      <c r="H34" s="2363"/>
      <c r="I34" s="2364"/>
      <c r="J34" s="2365"/>
      <c r="K34" s="2366"/>
      <c r="L34" s="2361"/>
      <c r="M34" s="2362"/>
      <c r="N34" s="2362"/>
      <c r="O34" s="2362"/>
      <c r="P34" s="2363"/>
      <c r="Q34" s="2364"/>
      <c r="R34" s="2365"/>
      <c r="S34" s="2366"/>
      <c r="T34" s="2361"/>
      <c r="U34" s="2362"/>
      <c r="V34" s="2362"/>
      <c r="W34" s="2362"/>
      <c r="X34" s="2363"/>
      <c r="Y34" s="2364"/>
      <c r="Z34" s="2365"/>
      <c r="AA34" s="2366"/>
      <c r="AB34" s="2367"/>
      <c r="AC34" s="2368"/>
      <c r="AD34" s="2368"/>
      <c r="AE34" s="2368"/>
      <c r="AF34" s="2369"/>
      <c r="AG34" s="2370"/>
      <c r="AH34" s="2371"/>
      <c r="AI34" s="2372"/>
      <c r="AJ34" s="2367"/>
      <c r="AK34" s="2368"/>
      <c r="AL34" s="2368"/>
      <c r="AM34" s="2368"/>
      <c r="AN34" s="2369"/>
      <c r="AO34" s="2370"/>
      <c r="AP34" s="2371"/>
      <c r="AQ34" s="2373"/>
      <c r="AR34" s="2367"/>
      <c r="AS34" s="2368"/>
      <c r="AT34" s="2368"/>
      <c r="AU34" s="2368"/>
      <c r="AV34" s="2369"/>
      <c r="AW34" s="2370"/>
      <c r="AX34" s="2371"/>
      <c r="AY34" s="2373"/>
      <c r="AZ34" s="2374"/>
      <c r="BA34" s="2375"/>
      <c r="BB34" s="2375"/>
      <c r="BC34" s="2375"/>
      <c r="BD34" s="2376"/>
      <c r="BE34" s="2377"/>
      <c r="BF34" s="2378"/>
      <c r="BG34" s="2373"/>
      <c r="BH34" s="2367"/>
      <c r="BI34" s="2368"/>
      <c r="BJ34" s="2368"/>
      <c r="BK34" s="2368"/>
      <c r="BL34" s="2369"/>
      <c r="BM34" s="2370"/>
      <c r="BN34" s="2371"/>
      <c r="BO34" s="2379"/>
    </row>
    <row r="35" spans="1:67" ht="31" customHeight="1" x14ac:dyDescent="0.35">
      <c r="A35" s="3800" t="s">
        <v>1853</v>
      </c>
      <c r="B35" s="5" t="s">
        <v>553</v>
      </c>
      <c r="C35" s="43" t="s">
        <v>1867</v>
      </c>
      <c r="D35" s="2873">
        <v>0.58837734686807819</v>
      </c>
      <c r="E35" s="2874">
        <v>2.5731942815927127</v>
      </c>
      <c r="F35" s="2874">
        <v>1.910657100770826</v>
      </c>
      <c r="G35" s="2874">
        <v>4.749629232068072</v>
      </c>
      <c r="H35" s="2875">
        <v>5.6266545881148176</v>
      </c>
      <c r="I35" s="2876">
        <v>2.7444955806541236</v>
      </c>
      <c r="J35" s="1255">
        <v>7.8357346285775176</v>
      </c>
      <c r="K35" s="1256">
        <v>3.4554684987128277</v>
      </c>
      <c r="L35" s="1251">
        <v>0</v>
      </c>
      <c r="M35" s="1252">
        <v>2.546804272345915</v>
      </c>
      <c r="N35" s="1252">
        <v>3.3578784039344223</v>
      </c>
      <c r="O35" s="1252">
        <v>6.0038719516022425</v>
      </c>
      <c r="P35" s="1253">
        <v>6.0061548891247423</v>
      </c>
      <c r="Q35" s="1254">
        <v>3.5266846536843741</v>
      </c>
      <c r="R35" s="1255">
        <v>6.3231798287753156</v>
      </c>
      <c r="S35" s="1256">
        <v>4.0276699070627862</v>
      </c>
      <c r="T35" s="1251">
        <v>0</v>
      </c>
      <c r="U35" s="1252">
        <v>0.86489441152800461</v>
      </c>
      <c r="V35" s="1252">
        <v>4.0690534649210965</v>
      </c>
      <c r="W35" s="1252">
        <v>2.2377309408260024</v>
      </c>
      <c r="X35" s="1253">
        <v>4.0032437712386377</v>
      </c>
      <c r="Y35" s="1254">
        <v>2.7356227068953527</v>
      </c>
      <c r="Z35" s="1255">
        <v>4.4971899481577777</v>
      </c>
      <c r="AA35" s="1256">
        <v>3.0761492042035443</v>
      </c>
      <c r="AB35" s="117">
        <v>0.77565919396599203</v>
      </c>
      <c r="AC35" s="118">
        <v>0.94258680222950053</v>
      </c>
      <c r="AD35" s="118">
        <v>2.124807924003695</v>
      </c>
      <c r="AE35" s="118">
        <v>4.2090718124774327</v>
      </c>
      <c r="AF35" s="119">
        <v>1.74960626568996</v>
      </c>
      <c r="AG35" s="154">
        <v>2.0008523979189499</v>
      </c>
      <c r="AH35" s="139">
        <v>5.9621132254401266</v>
      </c>
      <c r="AI35" s="192">
        <v>2.7881483731000891</v>
      </c>
      <c r="AJ35" s="117">
        <v>0</v>
      </c>
      <c r="AK35" s="118">
        <v>3.0570305980922061</v>
      </c>
      <c r="AL35" s="118">
        <v>3.3751231709012179</v>
      </c>
      <c r="AM35" s="118">
        <v>8.5749556781978384</v>
      </c>
      <c r="AN35" s="119">
        <v>4.4305644705281617</v>
      </c>
      <c r="AO35" s="154">
        <v>3.8617395058778103</v>
      </c>
      <c r="AP35" s="139">
        <v>8.955027009006221</v>
      </c>
      <c r="AQ35" s="147">
        <v>4.8827401027858821</v>
      </c>
      <c r="AR35" s="117">
        <v>0.81637917873887378</v>
      </c>
      <c r="AS35" s="118">
        <v>0.51100069521644587</v>
      </c>
      <c r="AT35" s="118">
        <v>4.4329441947154402</v>
      </c>
      <c r="AU35" s="118">
        <v>7.248256917761112</v>
      </c>
      <c r="AV35" s="119">
        <v>8.7593334804171405</v>
      </c>
      <c r="AW35" s="154">
        <v>4.4394357538199136</v>
      </c>
      <c r="AX35" s="139">
        <v>8.4216281663297483</v>
      </c>
      <c r="AY35" s="147">
        <v>5.3222646148190611</v>
      </c>
      <c r="AZ35" s="165">
        <v>0.96676924088312433</v>
      </c>
      <c r="BA35" s="166">
        <v>1.5857148237246723</v>
      </c>
      <c r="BB35" s="166">
        <v>4.3315685801009902</v>
      </c>
      <c r="BC35" s="166">
        <v>4.6110390910719747</v>
      </c>
      <c r="BD35" s="167">
        <v>5.6806239597357377</v>
      </c>
      <c r="BE35" s="180">
        <v>3.7643810213808155</v>
      </c>
      <c r="BF35" s="181">
        <v>11.064245822263622</v>
      </c>
      <c r="BG35" s="147">
        <v>5.4334401986569345</v>
      </c>
      <c r="BH35" s="117">
        <v>0</v>
      </c>
      <c r="BI35" s="118">
        <v>1.1100000000000001</v>
      </c>
      <c r="BJ35" s="118">
        <v>4.68</v>
      </c>
      <c r="BK35" s="118">
        <v>9.49</v>
      </c>
      <c r="BL35" s="119">
        <v>3.85</v>
      </c>
      <c r="BM35" s="154">
        <v>4.22</v>
      </c>
      <c r="BN35" s="139">
        <v>5.85</v>
      </c>
      <c r="BO35" s="184">
        <v>4.58</v>
      </c>
    </row>
    <row r="36" spans="1:67" s="6" customFormat="1" ht="31" customHeight="1" x14ac:dyDescent="0.35">
      <c r="A36" s="3800"/>
      <c r="B36" s="5" t="s">
        <v>1464</v>
      </c>
      <c r="C36" s="43" t="s">
        <v>1867</v>
      </c>
      <c r="D36" s="2873">
        <v>3.5231484902043166</v>
      </c>
      <c r="E36" s="2874">
        <v>3.9096876936186944</v>
      </c>
      <c r="F36" s="2874">
        <v>5.2087746588945825</v>
      </c>
      <c r="G36" s="2874">
        <v>4.00078110488238</v>
      </c>
      <c r="H36" s="2875">
        <v>6.3642761224124156</v>
      </c>
      <c r="I36" s="2876">
        <v>4.1902904676739681</v>
      </c>
      <c r="J36" s="1255">
        <v>3.7685980312843883</v>
      </c>
      <c r="K36" s="1256">
        <v>4.1787183607390315</v>
      </c>
      <c r="L36" s="2646">
        <v>4.8386632623982466</v>
      </c>
      <c r="M36" s="2647">
        <v>4.0693412175834602</v>
      </c>
      <c r="N36" s="1252">
        <v>4.212979346771534</v>
      </c>
      <c r="O36" s="1252">
        <v>6.4910266965109651</v>
      </c>
      <c r="P36" s="1253">
        <v>6.1339035526912173</v>
      </c>
      <c r="Q36" s="2648">
        <v>4.6602751679710774</v>
      </c>
      <c r="R36" s="1255">
        <v>3.2219435837678483</v>
      </c>
      <c r="S36" s="2649">
        <v>4.6122058571547155</v>
      </c>
      <c r="T36" s="1251">
        <v>3.985697987056446</v>
      </c>
      <c r="U36" s="1252">
        <v>3.3612551422043855</v>
      </c>
      <c r="V36" s="1252">
        <v>4.5893737395667475</v>
      </c>
      <c r="W36" s="1252">
        <v>6.91028969777157</v>
      </c>
      <c r="X36" s="1253">
        <v>8.5961625966065398</v>
      </c>
      <c r="Y36" s="1254">
        <v>4.6813060288999173</v>
      </c>
      <c r="Z36" s="1255">
        <v>5.2283071003024579</v>
      </c>
      <c r="AA36" s="1256">
        <v>4.6941535477075336</v>
      </c>
      <c r="AB36" s="126">
        <v>7.1290220690117598</v>
      </c>
      <c r="AC36" s="127">
        <v>3.3725589299153049</v>
      </c>
      <c r="AD36" s="127">
        <v>5.5829293085405887</v>
      </c>
      <c r="AE36" s="127">
        <v>7.3364105173607355</v>
      </c>
      <c r="AF36" s="128">
        <v>10.590796141295341</v>
      </c>
      <c r="AG36" s="2857">
        <v>5.9413957294727311</v>
      </c>
      <c r="AH36" s="2826">
        <v>2.9878729705806557</v>
      </c>
      <c r="AI36" s="193">
        <v>5.8651669331668383</v>
      </c>
      <c r="AJ36" s="126">
        <v>11.355722028616283</v>
      </c>
      <c r="AK36" s="127">
        <v>3.6724164938394508</v>
      </c>
      <c r="AL36" s="127">
        <v>5.2624816551913529</v>
      </c>
      <c r="AM36" s="127">
        <v>8.7429073164395383</v>
      </c>
      <c r="AN36" s="128">
        <v>9.9322776676574112</v>
      </c>
      <c r="AO36" s="2857">
        <v>7.2802623560733188</v>
      </c>
      <c r="AP36" s="2826">
        <v>5.9770630206582238</v>
      </c>
      <c r="AQ36" s="149">
        <v>7.2395658001545513</v>
      </c>
      <c r="AR36" s="126">
        <v>6.3646026260350439</v>
      </c>
      <c r="AS36" s="127">
        <v>4.8666948271099555</v>
      </c>
      <c r="AT36" s="127">
        <v>7.6374131179166245</v>
      </c>
      <c r="AU36" s="127">
        <v>8.1614553507181409</v>
      </c>
      <c r="AV36" s="128">
        <v>8.61811947974509</v>
      </c>
      <c r="AW36" s="2857">
        <v>6.6130659234239415</v>
      </c>
      <c r="AX36" s="2826">
        <v>6.1487973830718339</v>
      </c>
      <c r="AY36" s="149">
        <v>6.5953942439263482</v>
      </c>
      <c r="AZ36" s="171">
        <v>3.9964032370866223</v>
      </c>
      <c r="BA36" s="172">
        <v>4.7679084959823612</v>
      </c>
      <c r="BB36" s="172">
        <v>5.9228755819650756</v>
      </c>
      <c r="BC36" s="172">
        <v>13.437424314507394</v>
      </c>
      <c r="BD36" s="173">
        <v>8.8651085089281487</v>
      </c>
      <c r="BE36" s="2858">
        <v>6.2546082877251052</v>
      </c>
      <c r="BF36" s="2859">
        <v>9.5947441735916001</v>
      </c>
      <c r="BG36" s="149">
        <v>6.346699303557064</v>
      </c>
      <c r="BH36" s="126">
        <v>6.3138306756889397</v>
      </c>
      <c r="BI36" s="127">
        <v>4.0199999999999996</v>
      </c>
      <c r="BJ36" s="127">
        <v>6.29</v>
      </c>
      <c r="BK36" s="127">
        <v>6.81</v>
      </c>
      <c r="BL36" s="128">
        <v>5.23</v>
      </c>
      <c r="BM36" s="2857">
        <v>5.31</v>
      </c>
      <c r="BN36" s="2826">
        <v>9.23</v>
      </c>
      <c r="BO36" s="186">
        <v>5.44</v>
      </c>
    </row>
    <row r="37" spans="1:67" ht="39" customHeight="1" x14ac:dyDescent="0.35">
      <c r="A37" s="3800"/>
      <c r="B37" s="639" t="s">
        <v>1851</v>
      </c>
      <c r="C37" s="942" t="s">
        <v>1867</v>
      </c>
      <c r="D37" s="2877">
        <v>3.3766909389149111</v>
      </c>
      <c r="E37" s="2878">
        <v>3.721129601401699</v>
      </c>
      <c r="F37" s="2878">
        <v>4.292191313029134</v>
      </c>
      <c r="G37" s="2878">
        <v>4.1994105497381851</v>
      </c>
      <c r="H37" s="2879">
        <v>6.1623152434601201</v>
      </c>
      <c r="I37" s="2880">
        <v>3.9579875772266631</v>
      </c>
      <c r="J37" s="1261">
        <v>6.2237163124550552</v>
      </c>
      <c r="K37" s="1262">
        <v>4.0493218924971002</v>
      </c>
      <c r="L37" s="2650">
        <v>4.2700928093435024</v>
      </c>
      <c r="M37" s="2651">
        <v>3.8670574883473661</v>
      </c>
      <c r="N37" s="1258">
        <v>3.9967010130745302</v>
      </c>
      <c r="O37" s="1258">
        <v>6.352732201658652</v>
      </c>
      <c r="P37" s="1259">
        <v>6.0973249378276106</v>
      </c>
      <c r="Q37" s="2652">
        <v>4.4392699572645036</v>
      </c>
      <c r="R37" s="1261">
        <v>5.0967328031457031</v>
      </c>
      <c r="S37" s="2653">
        <v>4.4825020295219042</v>
      </c>
      <c r="T37" s="1257">
        <v>3.4844264527590174</v>
      </c>
      <c r="U37" s="1258">
        <v>3.061694916942963</v>
      </c>
      <c r="V37" s="1258">
        <v>4.4690641266952396</v>
      </c>
      <c r="W37" s="1258">
        <v>5.5475089482135145</v>
      </c>
      <c r="X37" s="1259">
        <v>7.4461485941957841</v>
      </c>
      <c r="Y37" s="1260">
        <v>4.3144106097734722</v>
      </c>
      <c r="Z37" s="1261">
        <v>4.7502435065302278</v>
      </c>
      <c r="AA37" s="1262">
        <v>4.3405486307322825</v>
      </c>
      <c r="AB37" s="1091">
        <v>6.6431845908486338</v>
      </c>
      <c r="AC37" s="1092">
        <v>3.0834970754375761</v>
      </c>
      <c r="AD37" s="1092">
        <v>4.7437503409570558</v>
      </c>
      <c r="AE37" s="1117">
        <v>6.3107215905858229</v>
      </c>
      <c r="AF37" s="1093">
        <v>8.2693049220434247</v>
      </c>
      <c r="AG37" s="1094">
        <v>5.2518513518124568</v>
      </c>
      <c r="AH37" s="1095">
        <v>5.0118338944598468</v>
      </c>
      <c r="AI37" s="1096">
        <v>5.2338928395762725</v>
      </c>
      <c r="AJ37" s="1091">
        <v>10.435140322463438</v>
      </c>
      <c r="AK37" s="1092">
        <v>3.6</v>
      </c>
      <c r="AL37" s="1092">
        <v>4.76</v>
      </c>
      <c r="AM37" s="1092">
        <v>8.69</v>
      </c>
      <c r="AN37" s="1093">
        <v>8.34</v>
      </c>
      <c r="AO37" s="1094">
        <v>6.64</v>
      </c>
      <c r="AP37" s="1095">
        <v>7.99</v>
      </c>
      <c r="AQ37" s="1097">
        <v>6.73</v>
      </c>
      <c r="AR37" s="1091">
        <v>5.4959676213375444</v>
      </c>
      <c r="AS37" s="1092">
        <v>4.3099999999999996</v>
      </c>
      <c r="AT37" s="1092">
        <v>6.77</v>
      </c>
      <c r="AU37" s="1092">
        <v>7.85</v>
      </c>
      <c r="AV37" s="1093">
        <v>8.66</v>
      </c>
      <c r="AW37" s="1094">
        <v>6.14</v>
      </c>
      <c r="AX37" s="1095">
        <v>7.81</v>
      </c>
      <c r="AY37" s="1097">
        <v>6.27</v>
      </c>
      <c r="AZ37" s="1098">
        <v>3.3057683674551073</v>
      </c>
      <c r="BA37" s="1099">
        <v>4.380115938512632</v>
      </c>
      <c r="BB37" s="1099">
        <v>5.571962035622402</v>
      </c>
      <c r="BC37" s="1099">
        <v>10.551941934170957</v>
      </c>
      <c r="BD37" s="1100">
        <v>7.902104605312207</v>
      </c>
      <c r="BE37" s="1101">
        <v>5.7320513117839935</v>
      </c>
      <c r="BF37" s="1102">
        <v>10.664966920578753</v>
      </c>
      <c r="BG37" s="1097">
        <v>6.1178411793577903</v>
      </c>
      <c r="BH37" s="1091">
        <v>4.1182029061034759</v>
      </c>
      <c r="BI37" s="1092">
        <v>3.67</v>
      </c>
      <c r="BJ37" s="1092">
        <v>5.87</v>
      </c>
      <c r="BK37" s="1092">
        <v>7.75</v>
      </c>
      <c r="BL37" s="1093">
        <v>4.7699999999999996</v>
      </c>
      <c r="BM37" s="1094">
        <v>5.05</v>
      </c>
      <c r="BN37" s="1095">
        <v>6.83</v>
      </c>
      <c r="BO37" s="1103">
        <v>5.2</v>
      </c>
    </row>
    <row r="38" spans="1:67" s="6" customFormat="1" ht="31" customHeight="1" x14ac:dyDescent="0.35">
      <c r="A38" s="3840" t="s">
        <v>1868</v>
      </c>
      <c r="B38" s="3840"/>
      <c r="C38" s="3840"/>
      <c r="D38" s="2361"/>
      <c r="E38" s="2362"/>
      <c r="F38" s="2362"/>
      <c r="G38" s="2362"/>
      <c r="H38" s="2363"/>
      <c r="I38" s="2364"/>
      <c r="J38" s="2365"/>
      <c r="K38" s="2366"/>
      <c r="L38" s="2361"/>
      <c r="M38" s="2362"/>
      <c r="N38" s="2362"/>
      <c r="O38" s="2362"/>
      <c r="P38" s="2363"/>
      <c r="Q38" s="2364"/>
      <c r="R38" s="2365"/>
      <c r="S38" s="2366"/>
      <c r="T38" s="2361"/>
      <c r="U38" s="2362"/>
      <c r="V38" s="2362"/>
      <c r="W38" s="2362"/>
      <c r="X38" s="2363"/>
      <c r="Y38" s="2364"/>
      <c r="Z38" s="2365"/>
      <c r="AA38" s="2366"/>
      <c r="AB38" s="2367"/>
      <c r="AC38" s="2368"/>
      <c r="AD38" s="2368"/>
      <c r="AE38" s="2368"/>
      <c r="AF38" s="2369"/>
      <c r="AG38" s="2370"/>
      <c r="AH38" s="2371"/>
      <c r="AI38" s="2372"/>
      <c r="AJ38" s="2367"/>
      <c r="AK38" s="2368"/>
      <c r="AL38" s="2368"/>
      <c r="AM38" s="2368"/>
      <c r="AN38" s="2369"/>
      <c r="AO38" s="2370"/>
      <c r="AP38" s="2371"/>
      <c r="AQ38" s="2373"/>
      <c r="AR38" s="2367"/>
      <c r="AS38" s="2368"/>
      <c r="AT38" s="2368"/>
      <c r="AU38" s="2368"/>
      <c r="AV38" s="2369"/>
      <c r="AW38" s="2370"/>
      <c r="AX38" s="2371"/>
      <c r="AY38" s="2373"/>
      <c r="AZ38" s="2374"/>
      <c r="BA38" s="2375"/>
      <c r="BB38" s="2375"/>
      <c r="BC38" s="2375"/>
      <c r="BD38" s="2376"/>
      <c r="BE38" s="2377"/>
      <c r="BF38" s="2378"/>
      <c r="BG38" s="2373"/>
      <c r="BH38" s="2367"/>
      <c r="BI38" s="2368"/>
      <c r="BJ38" s="2368"/>
      <c r="BK38" s="2368"/>
      <c r="BL38" s="2369"/>
      <c r="BM38" s="2370"/>
      <c r="BN38" s="2371"/>
      <c r="BO38" s="2379"/>
    </row>
    <row r="39" spans="1:67" ht="46.5" customHeight="1" x14ac:dyDescent="0.35">
      <c r="A39" s="3800" t="s">
        <v>1853</v>
      </c>
      <c r="B39" s="5" t="s">
        <v>1869</v>
      </c>
      <c r="C39" s="2267" t="s">
        <v>1870</v>
      </c>
      <c r="D39" s="1234">
        <v>0</v>
      </c>
      <c r="E39" s="1235">
        <v>1.6082464259954454</v>
      </c>
      <c r="F39" s="1235">
        <v>0.31844285012847101</v>
      </c>
      <c r="G39" s="1235">
        <v>1.5832097440226907</v>
      </c>
      <c r="H39" s="1236">
        <v>1.5345421603949503</v>
      </c>
      <c r="I39" s="1237">
        <v>0.87020591581716111</v>
      </c>
      <c r="J39" s="1238">
        <v>4.5364779428606683</v>
      </c>
      <c r="K39" s="1239">
        <v>1.382187399485131</v>
      </c>
      <c r="L39" s="1234">
        <v>0</v>
      </c>
      <c r="M39" s="1235">
        <v>0.72765836352740421</v>
      </c>
      <c r="N39" s="1235">
        <v>2.5677893677145582</v>
      </c>
      <c r="O39" s="1235">
        <v>1.6374196231642479</v>
      </c>
      <c r="P39" s="1236">
        <v>2.73007040414761</v>
      </c>
      <c r="Q39" s="1237">
        <v>1.7633423268421871</v>
      </c>
      <c r="R39" s="1238">
        <v>1.4051510730611814</v>
      </c>
      <c r="S39" s="1239">
        <v>1.6991732420421131</v>
      </c>
      <c r="T39" s="1234">
        <v>0</v>
      </c>
      <c r="U39" s="1235">
        <v>0.86489441152800461</v>
      </c>
      <c r="V39" s="1235">
        <v>1.8310740592144936</v>
      </c>
      <c r="W39" s="1235">
        <v>1.6782982056195017</v>
      </c>
      <c r="X39" s="1236">
        <v>2.2875678692792216</v>
      </c>
      <c r="Y39" s="1237">
        <v>1.4921578401247377</v>
      </c>
      <c r="Z39" s="1238">
        <v>3.80531457151812</v>
      </c>
      <c r="AA39" s="1239">
        <v>1.9393114548239738</v>
      </c>
      <c r="AB39" s="117">
        <v>0.77565919396599203</v>
      </c>
      <c r="AC39" s="118">
        <v>0.47129340111475027</v>
      </c>
      <c r="AD39" s="123">
        <v>1.0624039620018475</v>
      </c>
      <c r="AE39" s="118">
        <v>2.4051838928442471</v>
      </c>
      <c r="AF39" s="119">
        <v>1.1664041771266391</v>
      </c>
      <c r="AG39" s="154">
        <v>1.1309165727367958</v>
      </c>
      <c r="AH39" s="139">
        <v>5.9621132254401266</v>
      </c>
      <c r="AI39" s="192">
        <v>2.0911112798250668</v>
      </c>
      <c r="AJ39" s="124">
        <v>0</v>
      </c>
      <c r="AK39" s="123">
        <v>1.53</v>
      </c>
      <c r="AL39" s="123">
        <v>1.8</v>
      </c>
      <c r="AM39" s="123">
        <v>4.9000000000000004</v>
      </c>
      <c r="AN39" s="141">
        <v>3.32</v>
      </c>
      <c r="AO39" s="156">
        <v>2.25</v>
      </c>
      <c r="AP39" s="157">
        <v>7.88</v>
      </c>
      <c r="AQ39" s="148">
        <v>3.38</v>
      </c>
      <c r="AR39" s="124">
        <v>0.82</v>
      </c>
      <c r="AS39" s="123">
        <v>0</v>
      </c>
      <c r="AT39" s="123">
        <v>2.57</v>
      </c>
      <c r="AU39" s="123">
        <v>4.6100000000000003</v>
      </c>
      <c r="AV39" s="141">
        <v>3.29</v>
      </c>
      <c r="AW39" s="156">
        <v>2.31</v>
      </c>
      <c r="AX39" s="157">
        <v>8.1</v>
      </c>
      <c r="AY39" s="148">
        <v>3.6</v>
      </c>
      <c r="AZ39" s="168">
        <v>0.97</v>
      </c>
      <c r="BA39" s="169">
        <v>0.53</v>
      </c>
      <c r="BB39" s="169">
        <v>1.93</v>
      </c>
      <c r="BC39" s="169">
        <v>2.64</v>
      </c>
      <c r="BD39" s="170">
        <v>1.7</v>
      </c>
      <c r="BE39" s="182">
        <v>1.64</v>
      </c>
      <c r="BF39" s="183">
        <v>8.7899999999999991</v>
      </c>
      <c r="BG39" s="148">
        <v>3.28</v>
      </c>
      <c r="BH39" s="124">
        <v>0</v>
      </c>
      <c r="BI39" s="123">
        <v>1.1000000000000001</v>
      </c>
      <c r="BJ39" s="123">
        <v>2.95</v>
      </c>
      <c r="BK39" s="123">
        <v>6.96</v>
      </c>
      <c r="BL39" s="141">
        <v>2.75</v>
      </c>
      <c r="BM39" s="156">
        <v>2.95</v>
      </c>
      <c r="BN39" s="157">
        <v>5.85</v>
      </c>
      <c r="BO39" s="185">
        <v>3.6</v>
      </c>
    </row>
    <row r="40" spans="1:67" s="6" customFormat="1" ht="55.5" customHeight="1" x14ac:dyDescent="0.35">
      <c r="A40" s="3800"/>
      <c r="B40" s="5" t="s">
        <v>1464</v>
      </c>
      <c r="C40" s="2267" t="s">
        <v>1870</v>
      </c>
      <c r="D40" s="1234">
        <v>1.3907165092911777</v>
      </c>
      <c r="E40" s="1235">
        <v>1.7963429943653462</v>
      </c>
      <c r="F40" s="1235">
        <v>2.267348969165877</v>
      </c>
      <c r="G40" s="1235">
        <v>0.76205354378712009</v>
      </c>
      <c r="H40" s="1236">
        <v>3.6642801916919967</v>
      </c>
      <c r="I40" s="1237">
        <v>1.7811938073598823</v>
      </c>
      <c r="J40" s="1238">
        <v>0.62809967188073146</v>
      </c>
      <c r="K40" s="1239">
        <v>1.7568185300404338</v>
      </c>
      <c r="L40" s="2654">
        <v>1.2733324374732229</v>
      </c>
      <c r="M40" s="1235">
        <v>1.059143604576517</v>
      </c>
      <c r="N40" s="1235">
        <v>2.1399260174077632</v>
      </c>
      <c r="O40" s="1235">
        <v>3.0291457917051168</v>
      </c>
      <c r="P40" s="1236">
        <v>1.314407904148118</v>
      </c>
      <c r="Q40" s="2655">
        <v>1.5967476671135963</v>
      </c>
      <c r="R40" s="1238">
        <v>1.0739811945892828</v>
      </c>
      <c r="S40" s="2656">
        <v>1.5784534050222865</v>
      </c>
      <c r="T40" s="1234">
        <v>1.1071383297379016</v>
      </c>
      <c r="U40" s="1235">
        <v>1.4152653230334253</v>
      </c>
      <c r="V40" s="1235">
        <v>2.2640910448529286</v>
      </c>
      <c r="W40" s="1235">
        <v>1.842743919405752</v>
      </c>
      <c r="X40" s="1236">
        <v>2.6743616967220349</v>
      </c>
      <c r="Y40" s="1237">
        <v>1.7916109493320671</v>
      </c>
      <c r="Z40" s="1238">
        <v>1.3070767750756145</v>
      </c>
      <c r="AA40" s="1239">
        <v>1.776671661482931</v>
      </c>
      <c r="AB40" s="124">
        <v>1.2845084809030198</v>
      </c>
      <c r="AC40" s="118">
        <v>1.527196496565421</v>
      </c>
      <c r="AD40" s="118">
        <v>2.7233801505076038</v>
      </c>
      <c r="AE40" s="118">
        <v>1.7607385241665765</v>
      </c>
      <c r="AF40" s="119">
        <v>3.9455907193061077</v>
      </c>
      <c r="AG40" s="154">
        <v>2.0112178090451169</v>
      </c>
      <c r="AH40" s="139">
        <v>2.9878729705806557</v>
      </c>
      <c r="AI40" s="192">
        <v>2.033017986036358</v>
      </c>
      <c r="AJ40" s="124">
        <v>1.92</v>
      </c>
      <c r="AK40" s="123">
        <v>1.48</v>
      </c>
      <c r="AL40" s="123">
        <v>2.02</v>
      </c>
      <c r="AM40" s="123">
        <v>4.37</v>
      </c>
      <c r="AN40" s="141">
        <v>5.42</v>
      </c>
      <c r="AO40" s="156">
        <v>2.2999999999999998</v>
      </c>
      <c r="AP40" s="157">
        <v>5.98</v>
      </c>
      <c r="AQ40" s="148">
        <v>2.39</v>
      </c>
      <c r="AR40" s="124">
        <v>0.76</v>
      </c>
      <c r="AS40" s="123">
        <v>2.17</v>
      </c>
      <c r="AT40" s="123">
        <v>3.91</v>
      </c>
      <c r="AU40" s="123">
        <v>5.78</v>
      </c>
      <c r="AV40" s="141">
        <v>3.73</v>
      </c>
      <c r="AW40" s="156">
        <v>2.89</v>
      </c>
      <c r="AX40" s="157">
        <v>6.15</v>
      </c>
      <c r="AY40" s="148">
        <v>2.98</v>
      </c>
      <c r="AZ40" s="168">
        <v>0.56999999999999995</v>
      </c>
      <c r="BA40" s="169">
        <v>2.4900000000000002</v>
      </c>
      <c r="BB40" s="169">
        <v>2.4500000000000002</v>
      </c>
      <c r="BC40" s="169">
        <v>9.2799999999999994</v>
      </c>
      <c r="BD40" s="170">
        <v>3.94</v>
      </c>
      <c r="BE40" s="182">
        <v>3</v>
      </c>
      <c r="BF40" s="183">
        <v>7.85</v>
      </c>
      <c r="BG40" s="148">
        <v>3.14</v>
      </c>
      <c r="BH40" s="124">
        <v>3.44</v>
      </c>
      <c r="BI40" s="123">
        <v>3.55</v>
      </c>
      <c r="BJ40" s="123">
        <v>2.75</v>
      </c>
      <c r="BK40" s="123">
        <v>4.0999999999999996</v>
      </c>
      <c r="BL40" s="141">
        <v>3.05</v>
      </c>
      <c r="BM40" s="156">
        <v>3.25</v>
      </c>
      <c r="BN40" s="157">
        <v>9.25</v>
      </c>
      <c r="BO40" s="185">
        <v>3.5</v>
      </c>
    </row>
    <row r="41" spans="1:67" s="36" customFormat="1" ht="53.15" customHeight="1" x14ac:dyDescent="0.35">
      <c r="A41" s="3800"/>
      <c r="B41" s="638" t="s">
        <v>1851</v>
      </c>
      <c r="C41" s="2631" t="s">
        <v>1870</v>
      </c>
      <c r="D41" s="1240">
        <v>1.3213138456623565</v>
      </c>
      <c r="E41" s="1241">
        <v>1.7698055421300762</v>
      </c>
      <c r="F41" s="1241">
        <v>1.7257264042075899</v>
      </c>
      <c r="G41" s="1241">
        <v>0.97986246160557644</v>
      </c>
      <c r="H41" s="1242">
        <v>3.08115762173006</v>
      </c>
      <c r="I41" s="1243">
        <v>1.6348209558110129</v>
      </c>
      <c r="J41" s="1244">
        <v>2.9873838299784263</v>
      </c>
      <c r="K41" s="1245">
        <v>1.6897933597188917</v>
      </c>
      <c r="L41" s="2657">
        <v>1.1237086340377638</v>
      </c>
      <c r="M41" s="1241">
        <v>1.0151025906911828</v>
      </c>
      <c r="N41" s="1241">
        <v>2.2481443198544233</v>
      </c>
      <c r="O41" s="1241">
        <v>2.6340596933706606</v>
      </c>
      <c r="P41" s="1242">
        <v>1.7197583157975311</v>
      </c>
      <c r="Q41" s="2658">
        <v>1.6292270164825426</v>
      </c>
      <c r="R41" s="1244">
        <v>1.2741832007864258</v>
      </c>
      <c r="S41" s="2659">
        <v>1.6052292946541395</v>
      </c>
      <c r="T41" s="1240">
        <v>0.96789623687750481</v>
      </c>
      <c r="U41" s="1241">
        <v>1.3492214888223226</v>
      </c>
      <c r="V41" s="1241">
        <v>2.1639678929261161</v>
      </c>
      <c r="W41" s="1241">
        <v>1.7947823067749606</v>
      </c>
      <c r="X41" s="1242">
        <v>2.5775129749139252</v>
      </c>
      <c r="Y41" s="1243">
        <v>1.7351433974088963</v>
      </c>
      <c r="Z41" s="1244">
        <v>2.9406269326139505</v>
      </c>
      <c r="AA41" s="1245">
        <v>1.8122155899353638</v>
      </c>
      <c r="AB41" s="1091">
        <v>1.2455971107841188</v>
      </c>
      <c r="AC41" s="1092">
        <v>1.4015895797443529</v>
      </c>
      <c r="AD41" s="1092">
        <v>2.3203126667724727</v>
      </c>
      <c r="AE41" s="1092">
        <v>1.9721004970580698</v>
      </c>
      <c r="AF41" s="1093">
        <v>3.2158408030168872</v>
      </c>
      <c r="AG41" s="1094">
        <v>1.85717642006122</v>
      </c>
      <c r="AH41" s="1095">
        <v>5.0118338944598468</v>
      </c>
      <c r="AI41" s="1096">
        <v>2.0449362733863579</v>
      </c>
      <c r="AJ41" s="1116">
        <v>1.76</v>
      </c>
      <c r="AK41" s="1117">
        <v>1.43</v>
      </c>
      <c r="AL41" s="1117">
        <v>1.97</v>
      </c>
      <c r="AM41" s="1117">
        <v>4.55</v>
      </c>
      <c r="AN41" s="1118">
        <v>4.8099999999999996</v>
      </c>
      <c r="AO41" s="1119">
        <v>2.29</v>
      </c>
      <c r="AP41" s="1120">
        <v>7.26</v>
      </c>
      <c r="AQ41" s="1121">
        <v>2.61</v>
      </c>
      <c r="AR41" s="1116">
        <v>0.77</v>
      </c>
      <c r="AS41" s="1117">
        <v>1.89</v>
      </c>
      <c r="AT41" s="1117">
        <v>3.54</v>
      </c>
      <c r="AU41" s="1117">
        <v>5.38</v>
      </c>
      <c r="AV41" s="1118">
        <v>3.6</v>
      </c>
      <c r="AW41" s="1119">
        <v>2.77</v>
      </c>
      <c r="AX41" s="1120">
        <v>7.57</v>
      </c>
      <c r="AY41" s="1121">
        <v>3.14</v>
      </c>
      <c r="AZ41" s="1122">
        <v>0.66</v>
      </c>
      <c r="BA41" s="1123">
        <v>2.25</v>
      </c>
      <c r="BB41" s="1123">
        <v>2.34</v>
      </c>
      <c r="BC41" s="1123">
        <v>7.11</v>
      </c>
      <c r="BD41" s="1124">
        <v>3.26</v>
      </c>
      <c r="BE41" s="1125">
        <v>2.71</v>
      </c>
      <c r="BF41" s="1126">
        <v>8.5299999999999994</v>
      </c>
      <c r="BG41" s="1121">
        <v>3.17</v>
      </c>
      <c r="BH41" s="1116">
        <v>2.25</v>
      </c>
      <c r="BI41" s="1117">
        <v>2.2799999999999998</v>
      </c>
      <c r="BJ41" s="1117">
        <v>2.81</v>
      </c>
      <c r="BK41" s="1117">
        <v>5.09</v>
      </c>
      <c r="BL41" s="1118">
        <v>2.93</v>
      </c>
      <c r="BM41" s="1119">
        <v>3.19</v>
      </c>
      <c r="BN41" s="1120">
        <v>6.83</v>
      </c>
      <c r="BO41" s="1127">
        <v>3.5</v>
      </c>
    </row>
    <row r="42" spans="1:67" s="6" customFormat="1" x14ac:dyDescent="0.35">
      <c r="A42" s="3840" t="s">
        <v>1871</v>
      </c>
      <c r="B42" s="3840"/>
      <c r="C42" s="3840"/>
      <c r="D42" s="2393"/>
      <c r="E42" s="2394"/>
      <c r="F42" s="2394"/>
      <c r="G42" s="2394"/>
      <c r="H42" s="2395"/>
      <c r="I42" s="2396"/>
      <c r="J42" s="2397"/>
      <c r="K42" s="2398"/>
      <c r="L42" s="2393"/>
      <c r="M42" s="2394"/>
      <c r="N42" s="2394"/>
      <c r="O42" s="2394"/>
      <c r="P42" s="2395"/>
      <c r="Q42" s="2396"/>
      <c r="R42" s="2397"/>
      <c r="S42" s="2398"/>
      <c r="T42" s="2393"/>
      <c r="U42" s="2394"/>
      <c r="V42" s="2394"/>
      <c r="W42" s="2394"/>
      <c r="X42" s="2395"/>
      <c r="Y42" s="2396"/>
      <c r="Z42" s="2397"/>
      <c r="AA42" s="2398"/>
      <c r="AB42" s="2367"/>
      <c r="AC42" s="2368"/>
      <c r="AD42" s="2368"/>
      <c r="AE42" s="2368"/>
      <c r="AF42" s="2369"/>
      <c r="AG42" s="2370"/>
      <c r="AH42" s="2371"/>
      <c r="AI42" s="2372"/>
      <c r="AJ42" s="2367"/>
      <c r="AK42" s="2368"/>
      <c r="AL42" s="2368"/>
      <c r="AM42" s="2368"/>
      <c r="AN42" s="2369"/>
      <c r="AO42" s="2370"/>
      <c r="AP42" s="2371"/>
      <c r="AQ42" s="2373"/>
      <c r="AR42" s="2367"/>
      <c r="AS42" s="2368"/>
      <c r="AT42" s="2368"/>
      <c r="AU42" s="2368"/>
      <c r="AV42" s="2369"/>
      <c r="AW42" s="2370"/>
      <c r="AX42" s="2371"/>
      <c r="AY42" s="2373"/>
      <c r="AZ42" s="2374"/>
      <c r="BA42" s="2375"/>
      <c r="BB42" s="2375"/>
      <c r="BC42" s="2375"/>
      <c r="BD42" s="2376"/>
      <c r="BE42" s="2377"/>
      <c r="BF42" s="2378"/>
      <c r="BG42" s="2373"/>
      <c r="BH42" s="2367"/>
      <c r="BI42" s="2368"/>
      <c r="BJ42" s="2368"/>
      <c r="BK42" s="2368"/>
      <c r="BL42" s="2369"/>
      <c r="BM42" s="2370"/>
      <c r="BN42" s="2371"/>
      <c r="BO42" s="2379"/>
    </row>
    <row r="43" spans="1:67" s="6" customFormat="1" x14ac:dyDescent="0.35">
      <c r="A43" s="3855"/>
      <c r="B43" s="5" t="s">
        <v>1869</v>
      </c>
      <c r="C43" s="36" t="s">
        <v>1872</v>
      </c>
      <c r="D43" s="1293">
        <v>0</v>
      </c>
      <c r="E43" s="1294">
        <v>0.96494785559726726</v>
      </c>
      <c r="F43" s="1294">
        <v>0</v>
      </c>
      <c r="G43" s="1294">
        <v>1.0554731626817937</v>
      </c>
      <c r="H43" s="1295">
        <v>0.51151405346498346</v>
      </c>
      <c r="I43" s="1296">
        <v>0.4016334996079205</v>
      </c>
      <c r="J43" s="1238">
        <v>1.6496283428584249</v>
      </c>
      <c r="K43" s="1239">
        <v>0.57591141645213795</v>
      </c>
      <c r="L43" s="1234">
        <v>0</v>
      </c>
      <c r="M43" s="1235">
        <v>0.3638291817637021</v>
      </c>
      <c r="N43" s="1235">
        <v>1.1851335543297961</v>
      </c>
      <c r="O43" s="1235">
        <v>1.0916130821094987</v>
      </c>
      <c r="P43" s="1236">
        <v>0.54601408082952207</v>
      </c>
      <c r="Q43" s="1237">
        <v>0.76667057688790741</v>
      </c>
      <c r="R43" s="1238">
        <v>0.35128776826529534</v>
      </c>
      <c r="S43" s="1239">
        <v>0.69225576527641641</v>
      </c>
      <c r="T43" s="1234">
        <v>0</v>
      </c>
      <c r="U43" s="1235">
        <v>0.86489441152800461</v>
      </c>
      <c r="V43" s="1235">
        <v>0.81381069298421937</v>
      </c>
      <c r="W43" s="1235">
        <v>1.1188654704130012</v>
      </c>
      <c r="X43" s="1236">
        <v>0.57189196731980541</v>
      </c>
      <c r="Y43" s="1237">
        <v>0.74607892006236887</v>
      </c>
      <c r="Z43" s="1238">
        <v>1.0378130649594872</v>
      </c>
      <c r="AA43" s="1239">
        <v>0.80247370544440288</v>
      </c>
      <c r="AB43" s="117">
        <v>0</v>
      </c>
      <c r="AC43" s="118">
        <v>0.47129340111475027</v>
      </c>
      <c r="AD43" s="118">
        <v>0.63744237720110841</v>
      </c>
      <c r="AE43" s="118">
        <v>0</v>
      </c>
      <c r="AF43" s="119">
        <v>1.1664041771266391</v>
      </c>
      <c r="AG43" s="154">
        <v>0.52196149510929035</v>
      </c>
      <c r="AH43" s="139">
        <v>2.1042752560376918</v>
      </c>
      <c r="AI43" s="192">
        <v>0.83644451193002678</v>
      </c>
      <c r="AJ43" s="117">
        <v>0</v>
      </c>
      <c r="AK43" s="118">
        <v>1.0190101993640688</v>
      </c>
      <c r="AL43" s="118">
        <v>1.1250410569670728</v>
      </c>
      <c r="AM43" s="118">
        <v>1.2249936683139768</v>
      </c>
      <c r="AN43" s="119">
        <v>1.6614616764480608</v>
      </c>
      <c r="AO43" s="154">
        <v>1.0776947458263657</v>
      </c>
      <c r="AP43" s="139">
        <v>4.2984129643229858</v>
      </c>
      <c r="AQ43" s="147">
        <v>1.7233200362773702</v>
      </c>
      <c r="AR43" s="117">
        <v>0.81637917873887378</v>
      </c>
      <c r="AS43" s="118">
        <v>0</v>
      </c>
      <c r="AT43" s="118">
        <v>0.46662570470688847</v>
      </c>
      <c r="AU43" s="118">
        <v>0.65893244706919207</v>
      </c>
      <c r="AV43" s="119">
        <v>1.0949166850521426</v>
      </c>
      <c r="AW43" s="154">
        <v>0.55492946922748898</v>
      </c>
      <c r="AX43" s="139">
        <v>2.2673614293964706</v>
      </c>
      <c r="AY43" s="147">
        <v>0.93499243233307838</v>
      </c>
      <c r="AZ43" s="165">
        <v>0.96676924088312433</v>
      </c>
      <c r="BA43" s="166">
        <v>0</v>
      </c>
      <c r="BB43" s="166">
        <v>0.48</v>
      </c>
      <c r="BC43" s="166">
        <v>1.32</v>
      </c>
      <c r="BD43" s="167">
        <v>0.56999999999999995</v>
      </c>
      <c r="BE43" s="180">
        <v>0.57999999999999996</v>
      </c>
      <c r="BF43" s="181">
        <v>4.2300000000000004</v>
      </c>
      <c r="BG43" s="147">
        <v>1.41</v>
      </c>
      <c r="BH43" s="117">
        <v>0</v>
      </c>
      <c r="BI43" s="118">
        <v>0</v>
      </c>
      <c r="BJ43" s="118">
        <v>1.48</v>
      </c>
      <c r="BK43" s="118">
        <v>2.5299999999999998</v>
      </c>
      <c r="BL43" s="119">
        <v>1.65</v>
      </c>
      <c r="BM43" s="154">
        <v>1.27</v>
      </c>
      <c r="BN43" s="139">
        <v>5.85</v>
      </c>
      <c r="BO43" s="184">
        <v>2.29</v>
      </c>
    </row>
    <row r="44" spans="1:67" s="6" customFormat="1" x14ac:dyDescent="0.35">
      <c r="A44" s="3855"/>
      <c r="B44" s="5" t="s">
        <v>1873</v>
      </c>
      <c r="C44" s="36" t="s">
        <v>1872</v>
      </c>
      <c r="D44" s="1293">
        <v>0.46357216976372589</v>
      </c>
      <c r="E44" s="1294">
        <v>0.47550255733200336</v>
      </c>
      <c r="F44" s="1294">
        <v>0.91919552804022042</v>
      </c>
      <c r="G44" s="1294">
        <v>0</v>
      </c>
      <c r="H44" s="1295">
        <v>1.1571411131658937</v>
      </c>
      <c r="I44" s="1296">
        <v>0.57664547720283965</v>
      </c>
      <c r="J44" s="1238">
        <v>0.62809967188073146</v>
      </c>
      <c r="K44" s="1239">
        <v>0.57724037415614249</v>
      </c>
      <c r="L44" s="2654">
        <v>0.2546664874946446</v>
      </c>
      <c r="M44" s="1235">
        <v>0.27872200120434659</v>
      </c>
      <c r="N44" s="1235">
        <v>0.80247225652791121</v>
      </c>
      <c r="O44" s="1235">
        <v>1.5145728958525584</v>
      </c>
      <c r="P44" s="1236">
        <v>0.21906798402468633</v>
      </c>
      <c r="Q44" s="2655">
        <v>0.51987133347884529</v>
      </c>
      <c r="R44" s="1238">
        <v>0.53699059729464138</v>
      </c>
      <c r="S44" s="2656">
        <v>0.52044346248049322</v>
      </c>
      <c r="T44" s="1234">
        <v>0.99642449676411149</v>
      </c>
      <c r="U44" s="1235">
        <v>0.41278571921808244</v>
      </c>
      <c r="V44" s="1235">
        <v>0.48953319888711971</v>
      </c>
      <c r="W44" s="1235">
        <v>0.460685979851438</v>
      </c>
      <c r="X44" s="1236">
        <v>0.76410334192058138</v>
      </c>
      <c r="Y44" s="1237">
        <v>0.57793901591357011</v>
      </c>
      <c r="Z44" s="1238">
        <v>0.65353838753780724</v>
      </c>
      <c r="AA44" s="1239">
        <v>0.57975601585232484</v>
      </c>
      <c r="AB44" s="117">
        <v>0.89915593663211379</v>
      </c>
      <c r="AC44" s="118">
        <v>0.6363318735689254</v>
      </c>
      <c r="AD44" s="118">
        <v>0.88509854891497131</v>
      </c>
      <c r="AE44" s="118">
        <v>1.1738256827777176</v>
      </c>
      <c r="AF44" s="119">
        <v>0.6229880083114907</v>
      </c>
      <c r="AG44" s="154">
        <v>0.81186773943105639</v>
      </c>
      <c r="AH44" s="139">
        <v>2.2409047279354919</v>
      </c>
      <c r="AI44" s="192">
        <v>0.84559155171423739</v>
      </c>
      <c r="AJ44" s="117">
        <v>1.5733831726396055</v>
      </c>
      <c r="AK44" s="118">
        <v>0.70623394112297133</v>
      </c>
      <c r="AL44" s="118">
        <v>1.0524963310382707</v>
      </c>
      <c r="AM44" s="118">
        <v>1.2489867594913626</v>
      </c>
      <c r="AN44" s="119">
        <v>0.90293433342340101</v>
      </c>
      <c r="AO44" s="154">
        <v>1.107420189374533</v>
      </c>
      <c r="AP44" s="139">
        <v>5.2299301430759462</v>
      </c>
      <c r="AQ44" s="147">
        <v>1.2165661537449797</v>
      </c>
      <c r="AR44" s="117">
        <v>0.60615263105095651</v>
      </c>
      <c r="AS44" s="118">
        <v>0.67385005298445533</v>
      </c>
      <c r="AT44" s="118">
        <v>1.0414654251704489</v>
      </c>
      <c r="AU44" s="118">
        <v>0.340060639613256</v>
      </c>
      <c r="AV44" s="119">
        <v>0.93168859240487456</v>
      </c>
      <c r="AW44" s="154">
        <v>0.77496866290124311</v>
      </c>
      <c r="AX44" s="139">
        <v>2.6351988784593572</v>
      </c>
      <c r="AY44" s="147">
        <v>0.82755897357250763</v>
      </c>
      <c r="AZ44" s="165">
        <v>0.57091474815523169</v>
      </c>
      <c r="BA44" s="166">
        <v>0.73</v>
      </c>
      <c r="BB44" s="166">
        <v>0.68</v>
      </c>
      <c r="BC44" s="166">
        <v>1.92</v>
      </c>
      <c r="BD44" s="167">
        <v>0.74</v>
      </c>
      <c r="BE44" s="180">
        <v>0.79</v>
      </c>
      <c r="BF44" s="181">
        <v>3.49</v>
      </c>
      <c r="BG44" s="147">
        <v>0.87</v>
      </c>
      <c r="BH44" s="117">
        <v>3.4439076412848761</v>
      </c>
      <c r="BI44" s="118">
        <v>1.19</v>
      </c>
      <c r="BJ44" s="118">
        <v>0.6</v>
      </c>
      <c r="BK44" s="118">
        <v>1.02</v>
      </c>
      <c r="BL44" s="119">
        <v>0.55000000000000004</v>
      </c>
      <c r="BM44" s="154">
        <v>1.02</v>
      </c>
      <c r="BN44" s="139">
        <v>9.24</v>
      </c>
      <c r="BO44" s="184">
        <v>1.3</v>
      </c>
    </row>
    <row r="45" spans="1:67" x14ac:dyDescent="0.35">
      <c r="A45" s="3855"/>
      <c r="B45" s="639" t="s">
        <v>1851</v>
      </c>
      <c r="C45" s="1083" t="s">
        <v>1872</v>
      </c>
      <c r="D45" s="2881">
        <v>0.44043794855411883</v>
      </c>
      <c r="E45" s="2882">
        <v>0.54455555142463885</v>
      </c>
      <c r="F45" s="2882">
        <v>0.66374092469522694</v>
      </c>
      <c r="G45" s="2882">
        <v>0.27996070331587897</v>
      </c>
      <c r="H45" s="2883">
        <v>0.98036833418683733</v>
      </c>
      <c r="I45" s="2884">
        <v>0.54852545227869509</v>
      </c>
      <c r="J45" s="1244">
        <v>1.2447432624910111</v>
      </c>
      <c r="K45" s="1245">
        <v>0.57700261063571912</v>
      </c>
      <c r="L45" s="2657">
        <v>0.22474172680755275</v>
      </c>
      <c r="M45" s="1241">
        <v>0.29002931162605222</v>
      </c>
      <c r="N45" s="1241">
        <v>0.89925772794176928</v>
      </c>
      <c r="O45" s="1241">
        <v>1.3945021906079968</v>
      </c>
      <c r="P45" s="1242">
        <v>0.31268333014500566</v>
      </c>
      <c r="Q45" s="2658">
        <v>0.56798740193956609</v>
      </c>
      <c r="R45" s="1244">
        <v>0.42472773359547528</v>
      </c>
      <c r="S45" s="2659">
        <v>0.55856723109307227</v>
      </c>
      <c r="T45" s="1240">
        <v>0.87110661318975435</v>
      </c>
      <c r="U45" s="1241">
        <v>0.46703820766926557</v>
      </c>
      <c r="V45" s="1241">
        <v>0.56451336337203029</v>
      </c>
      <c r="W45" s="1241">
        <v>0.65264811155453106</v>
      </c>
      <c r="X45" s="1242">
        <v>0.71597582636497925</v>
      </c>
      <c r="Y45" s="1243">
        <v>0.60964497746799062</v>
      </c>
      <c r="Z45" s="1244">
        <v>0.90480828695813864</v>
      </c>
      <c r="AA45" s="1245">
        <v>0.62842959973565038</v>
      </c>
      <c r="AB45" s="1091">
        <v>0.83039807385607922</v>
      </c>
      <c r="AC45" s="1092">
        <v>0.61669941508751525</v>
      </c>
      <c r="AD45" s="1092">
        <v>0.82500005929687925</v>
      </c>
      <c r="AE45" s="1092">
        <v>0.78884019882322787</v>
      </c>
      <c r="AF45" s="1093">
        <v>0.76567638167068752</v>
      </c>
      <c r="AG45" s="1094">
        <v>0.76113787707426916</v>
      </c>
      <c r="AH45" s="1095">
        <v>2.1479288119113633</v>
      </c>
      <c r="AI45" s="1096">
        <v>0.84371496594262319</v>
      </c>
      <c r="AJ45" s="1091">
        <v>1.4458326952810787</v>
      </c>
      <c r="AK45" s="1092">
        <v>0.74431054172270295</v>
      </c>
      <c r="AL45" s="1092">
        <v>1.0716920769075409</v>
      </c>
      <c r="AM45" s="1092">
        <v>1.2408853096241514</v>
      </c>
      <c r="AN45" s="1093">
        <v>1.1225792380573605</v>
      </c>
      <c r="AO45" s="1094">
        <v>1.1200000000000001</v>
      </c>
      <c r="AP45" s="1095">
        <v>4.6002859479636378</v>
      </c>
      <c r="AQ45" s="1097">
        <v>1.3267208501127352</v>
      </c>
      <c r="AR45" s="1091">
        <v>0.6390660024811099</v>
      </c>
      <c r="AS45" s="1092">
        <v>0.59</v>
      </c>
      <c r="AT45" s="1092">
        <v>0.89</v>
      </c>
      <c r="AU45" s="1092">
        <v>0.45</v>
      </c>
      <c r="AV45" s="1093">
        <v>0.98</v>
      </c>
      <c r="AW45" s="1094">
        <v>0.73</v>
      </c>
      <c r="AX45" s="1095">
        <v>2.37</v>
      </c>
      <c r="AY45" s="1097">
        <v>0.86</v>
      </c>
      <c r="AZ45" s="1098">
        <v>0.66115367349102139</v>
      </c>
      <c r="BA45" s="1099">
        <v>0.64</v>
      </c>
      <c r="BB45" s="1099">
        <v>0.64</v>
      </c>
      <c r="BC45" s="1099">
        <v>1.72</v>
      </c>
      <c r="BD45" s="1100">
        <v>0.69</v>
      </c>
      <c r="BE45" s="1101">
        <v>0.75</v>
      </c>
      <c r="BF45" s="1102">
        <v>4.03</v>
      </c>
      <c r="BG45" s="1097">
        <v>1.01</v>
      </c>
      <c r="BH45" s="1091">
        <v>2.2462924942382596</v>
      </c>
      <c r="BI45" s="1092">
        <v>1.05</v>
      </c>
      <c r="BJ45" s="1092">
        <v>0.83</v>
      </c>
      <c r="BK45" s="1092">
        <v>1.55</v>
      </c>
      <c r="BL45" s="1093">
        <v>0.92</v>
      </c>
      <c r="BM45" s="1094">
        <v>1.08</v>
      </c>
      <c r="BN45" s="1095">
        <v>6.83</v>
      </c>
      <c r="BO45" s="1103">
        <v>1.57</v>
      </c>
    </row>
    <row r="46" spans="1:67" ht="15.65" customHeight="1" x14ac:dyDescent="0.35">
      <c r="A46" s="3840" t="s">
        <v>1874</v>
      </c>
      <c r="B46" s="3840"/>
      <c r="C46" s="3852"/>
      <c r="D46" s="2380"/>
      <c r="E46" s="2381"/>
      <c r="F46" s="2381"/>
      <c r="G46" s="2381"/>
      <c r="H46" s="2382"/>
      <c r="I46" s="2383"/>
      <c r="J46" s="2384"/>
      <c r="K46" s="2385"/>
      <c r="L46" s="2380"/>
      <c r="M46" s="2381"/>
      <c r="N46" s="2381"/>
      <c r="O46" s="2381"/>
      <c r="P46" s="2382"/>
      <c r="Q46" s="2383"/>
      <c r="R46" s="2384"/>
      <c r="S46" s="2385"/>
      <c r="T46" s="2380"/>
      <c r="U46" s="2381"/>
      <c r="V46" s="2381"/>
      <c r="W46" s="2381"/>
      <c r="X46" s="2382"/>
      <c r="Y46" s="2383"/>
      <c r="Z46" s="2384"/>
      <c r="AA46" s="2385"/>
      <c r="AB46" s="2380"/>
      <c r="AC46" s="2381"/>
      <c r="AD46" s="2381"/>
      <c r="AE46" s="2381"/>
      <c r="AF46" s="2382"/>
      <c r="AG46" s="2383"/>
      <c r="AH46" s="2384"/>
      <c r="AI46" s="2385"/>
      <c r="AJ46" s="2380"/>
      <c r="AK46" s="2381"/>
      <c r="AL46" s="2381"/>
      <c r="AM46" s="2381"/>
      <c r="AN46" s="2382"/>
      <c r="AO46" s="2383"/>
      <c r="AP46" s="2384"/>
      <c r="AQ46" s="2385"/>
      <c r="AR46" s="2380"/>
      <c r="AS46" s="2381"/>
      <c r="AT46" s="2381"/>
      <c r="AU46" s="2381"/>
      <c r="AV46" s="2382"/>
      <c r="AW46" s="2383"/>
      <c r="AX46" s="2384"/>
      <c r="AY46" s="2385"/>
      <c r="AZ46" s="2380"/>
      <c r="BA46" s="2381"/>
      <c r="BB46" s="2381"/>
      <c r="BC46" s="2381"/>
      <c r="BD46" s="2382"/>
      <c r="BE46" s="2383"/>
      <c r="BF46" s="2384"/>
      <c r="BG46" s="2385"/>
      <c r="BH46" s="2386"/>
      <c r="BI46" s="2387"/>
      <c r="BJ46" s="2387"/>
      <c r="BK46" s="2387"/>
      <c r="BL46" s="2388"/>
      <c r="BM46" s="2389"/>
      <c r="BN46" s="2390"/>
      <c r="BO46" s="2391"/>
    </row>
    <row r="47" spans="1:67" x14ac:dyDescent="0.35">
      <c r="A47" s="3795" t="s">
        <v>1853</v>
      </c>
      <c r="B47" s="5" t="s">
        <v>553</v>
      </c>
      <c r="C47" s="36" t="s">
        <v>1875</v>
      </c>
      <c r="D47" s="1293">
        <v>0</v>
      </c>
      <c r="E47" s="1294">
        <v>0.12865971407963564</v>
      </c>
      <c r="F47" s="1294">
        <v>9.5532855038541295E-2</v>
      </c>
      <c r="G47" s="1294">
        <v>0</v>
      </c>
      <c r="H47" s="1295">
        <v>0</v>
      </c>
      <c r="I47" s="1296">
        <v>6.6938916601320078E-2</v>
      </c>
      <c r="J47" s="1238">
        <v>0.16496283428584249</v>
      </c>
      <c r="K47" s="1239">
        <v>8.0627598303299311E-2</v>
      </c>
      <c r="L47" s="1234">
        <v>0</v>
      </c>
      <c r="M47" s="1235">
        <v>0.29106334541096168</v>
      </c>
      <c r="N47" s="1235">
        <v>0.15801780724397282</v>
      </c>
      <c r="O47" s="1235">
        <v>0.10916130821094987</v>
      </c>
      <c r="P47" s="1236">
        <v>0</v>
      </c>
      <c r="Q47" s="1237">
        <v>0.13800070383982332</v>
      </c>
      <c r="R47" s="1238">
        <v>0.14051510730611813</v>
      </c>
      <c r="S47" s="1239">
        <v>0.13845115305528327</v>
      </c>
      <c r="T47" s="1234">
        <v>0</v>
      </c>
      <c r="U47" s="1235">
        <v>0.34595776461120187</v>
      </c>
      <c r="V47" s="1235">
        <v>0.20345267324605484</v>
      </c>
      <c r="W47" s="1235">
        <v>0.11188654704130012</v>
      </c>
      <c r="X47" s="1236">
        <v>0.22875678692792217</v>
      </c>
      <c r="Y47" s="1237">
        <v>0.19895437868329838</v>
      </c>
      <c r="Z47" s="1238">
        <v>0.34593768831982907</v>
      </c>
      <c r="AA47" s="1239">
        <v>0.22736754987591415</v>
      </c>
      <c r="AB47" s="903"/>
      <c r="AC47" s="904"/>
      <c r="AD47" s="904"/>
      <c r="AE47" s="904"/>
      <c r="AF47" s="905"/>
      <c r="AG47" s="906"/>
      <c r="AH47" s="907"/>
      <c r="AI47" s="908"/>
      <c r="AJ47" s="903"/>
      <c r="AK47" s="904"/>
      <c r="AL47" s="904"/>
      <c r="AM47" s="904"/>
      <c r="AN47" s="905"/>
      <c r="AO47" s="906"/>
      <c r="AP47" s="907"/>
      <c r="AQ47" s="908"/>
      <c r="AR47" s="903"/>
      <c r="AS47" s="904"/>
      <c r="AT47" s="904"/>
      <c r="AU47" s="904"/>
      <c r="AV47" s="905"/>
      <c r="AW47" s="906"/>
      <c r="AX47" s="907"/>
      <c r="AY47" s="908"/>
      <c r="AZ47" s="903"/>
      <c r="BA47" s="904"/>
      <c r="BB47" s="904"/>
      <c r="BC47" s="904"/>
      <c r="BD47" s="905"/>
      <c r="BE47" s="906"/>
      <c r="BF47" s="907"/>
      <c r="BG47" s="908"/>
      <c r="BH47" s="903"/>
      <c r="BI47" s="904"/>
      <c r="BJ47" s="904"/>
      <c r="BK47" s="904"/>
      <c r="BL47" s="905"/>
      <c r="BM47" s="906"/>
      <c r="BN47" s="907"/>
      <c r="BO47" s="467"/>
    </row>
    <row r="48" spans="1:67" x14ac:dyDescent="0.35">
      <c r="A48" s="3795"/>
      <c r="B48" s="36" t="s">
        <v>1464</v>
      </c>
      <c r="C48" s="36" t="s">
        <v>1876</v>
      </c>
      <c r="D48" s="1293">
        <v>3.0904811317581726E-2</v>
      </c>
      <c r="E48" s="1294">
        <v>4.2266893985066965E-2</v>
      </c>
      <c r="F48" s="1294">
        <v>1.2255940373869605E-2</v>
      </c>
      <c r="G48" s="1294">
        <v>3.8102677189356005E-2</v>
      </c>
      <c r="H48" s="1295">
        <v>7.7142740877726254E-2</v>
      </c>
      <c r="I48" s="1296">
        <v>3.3317294238386287E-2</v>
      </c>
      <c r="J48" s="1238">
        <v>0</v>
      </c>
      <c r="K48" s="1239">
        <v>3.2626629843608056E-2</v>
      </c>
      <c r="L48" s="1234">
        <v>3.395553166595261E-2</v>
      </c>
      <c r="M48" s="1235">
        <v>7.8042160337217045E-2</v>
      </c>
      <c r="N48" s="1235">
        <v>1.3374537608798519E-2</v>
      </c>
      <c r="O48" s="1235">
        <v>0</v>
      </c>
      <c r="P48" s="1236">
        <v>0</v>
      </c>
      <c r="Q48" s="1237">
        <v>3.7133666677060376E-2</v>
      </c>
      <c r="R48" s="1238">
        <v>0</v>
      </c>
      <c r="S48" s="1239">
        <v>3.5892652584861601E-2</v>
      </c>
      <c r="T48" s="1234">
        <v>4.4285533189516064E-2</v>
      </c>
      <c r="U48" s="1235">
        <v>0.11793877691945212</v>
      </c>
      <c r="V48" s="1235">
        <v>3.6714989916533977E-2</v>
      </c>
      <c r="W48" s="1235">
        <v>0</v>
      </c>
      <c r="X48" s="1236">
        <v>7.6410334192058144E-2</v>
      </c>
      <c r="Y48" s="1237">
        <v>6.5499755136871271E-2</v>
      </c>
      <c r="Z48" s="1238">
        <v>0</v>
      </c>
      <c r="AA48" s="1239">
        <v>6.3586143674125947E-2</v>
      </c>
      <c r="AB48" s="903"/>
      <c r="AC48" s="904"/>
      <c r="AD48" s="904"/>
      <c r="AE48" s="904"/>
      <c r="AF48" s="905"/>
      <c r="AG48" s="906"/>
      <c r="AH48" s="907"/>
      <c r="AI48" s="908"/>
      <c r="AJ48" s="903"/>
      <c r="AK48" s="904"/>
      <c r="AL48" s="904"/>
      <c r="AM48" s="904"/>
      <c r="AN48" s="905"/>
      <c r="AO48" s="906"/>
      <c r="AP48" s="907"/>
      <c r="AQ48" s="908"/>
      <c r="AR48" s="903"/>
      <c r="AS48" s="904"/>
      <c r="AT48" s="904"/>
      <c r="AU48" s="904"/>
      <c r="AV48" s="905"/>
      <c r="AW48" s="906"/>
      <c r="AX48" s="907"/>
      <c r="AY48" s="908"/>
      <c r="AZ48" s="903"/>
      <c r="BA48" s="904"/>
      <c r="BB48" s="904"/>
      <c r="BC48" s="904"/>
      <c r="BD48" s="905"/>
      <c r="BE48" s="906"/>
      <c r="BF48" s="907"/>
      <c r="BG48" s="908"/>
      <c r="BH48" s="903"/>
      <c r="BI48" s="904"/>
      <c r="BJ48" s="904"/>
      <c r="BK48" s="904"/>
      <c r="BL48" s="905"/>
      <c r="BM48" s="906"/>
      <c r="BN48" s="907"/>
      <c r="BO48" s="467"/>
    </row>
    <row r="49" spans="1:69" x14ac:dyDescent="0.35">
      <c r="A49" s="3795"/>
      <c r="B49" s="639" t="s">
        <v>1851</v>
      </c>
      <c r="C49" s="1083" t="s">
        <v>1875</v>
      </c>
      <c r="D49" s="2881">
        <v>2.9362529903607923E-2</v>
      </c>
      <c r="E49" s="2882">
        <v>5.4455555142463884E-2</v>
      </c>
      <c r="F49" s="2882">
        <v>3.5399515983745432E-2</v>
      </c>
      <c r="G49" s="2882">
        <v>2.7996070331587901E-2</v>
      </c>
      <c r="H49" s="2883">
        <v>5.6021047667819276E-2</v>
      </c>
      <c r="I49" s="2884">
        <v>3.8719443690260834E-2</v>
      </c>
      <c r="J49" s="1244">
        <v>9.9579460999280889E-2</v>
      </c>
      <c r="K49" s="1245">
        <v>4.1214472188265648E-2</v>
      </c>
      <c r="L49" s="1240">
        <v>2.9965563574340399E-2</v>
      </c>
      <c r="M49" s="1241">
        <v>0.10634408092955248</v>
      </c>
      <c r="N49" s="1241">
        <v>4.9958762663431626E-2</v>
      </c>
      <c r="O49" s="1241">
        <v>3.0988937569066594E-2</v>
      </c>
      <c r="P49" s="1242">
        <v>0</v>
      </c>
      <c r="Q49" s="1243">
        <v>5.6798740193956615E-2</v>
      </c>
      <c r="R49" s="1244">
        <v>8.4945546719095058E-2</v>
      </c>
      <c r="S49" s="1245">
        <v>5.8649559264772583E-2</v>
      </c>
      <c r="T49" s="1240">
        <v>3.8715849475100192E-2</v>
      </c>
      <c r="U49" s="1241">
        <v>0.14530077571932706</v>
      </c>
      <c r="V49" s="1241">
        <v>7.5268448449604036E-2</v>
      </c>
      <c r="W49" s="1241">
        <v>3.2632405577726557E-2</v>
      </c>
      <c r="X49" s="1242">
        <v>0.11455613221839668</v>
      </c>
      <c r="Y49" s="1243">
        <v>9.0665150495239627E-2</v>
      </c>
      <c r="Z49" s="1244">
        <v>0.22620207173953466</v>
      </c>
      <c r="AA49" s="1245">
        <v>9.9379564609358664E-2</v>
      </c>
      <c r="AB49" s="1142"/>
      <c r="AC49" s="1143"/>
      <c r="AD49" s="1143"/>
      <c r="AE49" s="1143"/>
      <c r="AF49" s="1144"/>
      <c r="AG49" s="1145"/>
      <c r="AH49" s="1146"/>
      <c r="AI49" s="1147"/>
      <c r="AJ49" s="1142"/>
      <c r="AK49" s="1143"/>
      <c r="AL49" s="1143"/>
      <c r="AM49" s="1143"/>
      <c r="AN49" s="1144"/>
      <c r="AO49" s="1145"/>
      <c r="AP49" s="1146"/>
      <c r="AQ49" s="1147"/>
      <c r="AR49" s="1142"/>
      <c r="AS49" s="1143"/>
      <c r="AT49" s="1143"/>
      <c r="AU49" s="1143"/>
      <c r="AV49" s="1144"/>
      <c r="AW49" s="1145"/>
      <c r="AX49" s="1146"/>
      <c r="AY49" s="1147"/>
      <c r="AZ49" s="1142"/>
      <c r="BA49" s="1143"/>
      <c r="BB49" s="1143"/>
      <c r="BC49" s="1143"/>
      <c r="BD49" s="1144"/>
      <c r="BE49" s="1145"/>
      <c r="BF49" s="1146"/>
      <c r="BG49" s="1147"/>
      <c r="BH49" s="1142"/>
      <c r="BI49" s="1143"/>
      <c r="BJ49" s="1143"/>
      <c r="BK49" s="1143"/>
      <c r="BL49" s="1144"/>
      <c r="BM49" s="1145"/>
      <c r="BN49" s="1146"/>
      <c r="BO49" s="1154"/>
    </row>
    <row r="50" spans="1:69" ht="25" customHeight="1" x14ac:dyDescent="0.35">
      <c r="A50" s="3840" t="s">
        <v>1877</v>
      </c>
      <c r="B50" s="3840"/>
      <c r="C50" s="3840"/>
      <c r="D50" s="2361"/>
      <c r="E50" s="2362"/>
      <c r="F50" s="2362"/>
      <c r="G50" s="2362"/>
      <c r="H50" s="2363"/>
      <c r="I50" s="2364"/>
      <c r="J50" s="2365"/>
      <c r="K50" s="2366"/>
      <c r="L50" s="2361"/>
      <c r="M50" s="2362"/>
      <c r="N50" s="2362"/>
      <c r="O50" s="2362"/>
      <c r="P50" s="2363"/>
      <c r="Q50" s="2364"/>
      <c r="R50" s="2365"/>
      <c r="S50" s="2366"/>
      <c r="T50" s="2361"/>
      <c r="U50" s="2362"/>
      <c r="V50" s="2362"/>
      <c r="W50" s="2362"/>
      <c r="X50" s="2363"/>
      <c r="Y50" s="2364"/>
      <c r="Z50" s="2365"/>
      <c r="AA50" s="2366"/>
      <c r="AB50" s="2367"/>
      <c r="AC50" s="2368"/>
      <c r="AD50" s="2368"/>
      <c r="AE50" s="2368"/>
      <c r="AF50" s="2392"/>
      <c r="AG50" s="2370"/>
      <c r="AH50" s="2371"/>
      <c r="AI50" s="2373"/>
      <c r="AJ50" s="2367"/>
      <c r="AK50" s="2368"/>
      <c r="AL50" s="2368"/>
      <c r="AM50" s="2368"/>
      <c r="AN50" s="2392"/>
      <c r="AO50" s="2370"/>
      <c r="AP50" s="2371"/>
      <c r="AQ50" s="2373"/>
      <c r="AR50" s="2367"/>
      <c r="AS50" s="2368"/>
      <c r="AT50" s="2368"/>
      <c r="AU50" s="2368"/>
      <c r="AV50" s="2392"/>
      <c r="AW50" s="2370"/>
      <c r="AX50" s="2371"/>
      <c r="AY50" s="2373"/>
      <c r="AZ50" s="2367"/>
      <c r="BA50" s="2368"/>
      <c r="BB50" s="2368"/>
      <c r="BC50" s="2368"/>
      <c r="BD50" s="2392"/>
      <c r="BE50" s="2370"/>
      <c r="BF50" s="2371"/>
      <c r="BG50" s="2373"/>
      <c r="BH50" s="2367"/>
      <c r="BI50" s="2368"/>
      <c r="BJ50" s="2368"/>
      <c r="BK50" s="2368"/>
      <c r="BL50" s="2392"/>
      <c r="BM50" s="2370"/>
      <c r="BN50" s="2371"/>
      <c r="BO50" s="2379"/>
    </row>
    <row r="51" spans="1:69" ht="31" customHeight="1" x14ac:dyDescent="0.35">
      <c r="A51" s="3800" t="s">
        <v>1853</v>
      </c>
      <c r="B51" s="6" t="s">
        <v>553</v>
      </c>
      <c r="C51" s="43" t="s">
        <v>1878</v>
      </c>
      <c r="D51" s="1274">
        <v>12.944301631097719</v>
      </c>
      <c r="E51" s="1275">
        <v>493.08835421020359</v>
      </c>
      <c r="F51" s="1275">
        <v>322.10494290494842</v>
      </c>
      <c r="G51" s="1275">
        <v>295.53248555090227</v>
      </c>
      <c r="H51" s="1276">
        <v>504.8643707699386</v>
      </c>
      <c r="I51" s="1277">
        <v>343.06194758176542</v>
      </c>
      <c r="J51" s="1278">
        <v>254.04276480019743</v>
      </c>
      <c r="K51" s="1279">
        <v>330.63074418517238</v>
      </c>
      <c r="L51" s="1274">
        <v>28.68904454643577</v>
      </c>
      <c r="M51" s="1275">
        <v>511.90765874152891</v>
      </c>
      <c r="N51" s="1275">
        <v>300.43135602260332</v>
      </c>
      <c r="O51" s="1275">
        <v>481.94717575134365</v>
      </c>
      <c r="P51" s="1276">
        <v>422.06888448122055</v>
      </c>
      <c r="Q51" s="1277">
        <v>354.89181004141233</v>
      </c>
      <c r="R51" s="1278">
        <v>197.07243799683067</v>
      </c>
      <c r="S51" s="1279">
        <v>326.61885652587284</v>
      </c>
      <c r="T51" s="1274">
        <v>28.474877846621993</v>
      </c>
      <c r="U51" s="1275">
        <v>355.90405034377392</v>
      </c>
      <c r="V51" s="1275">
        <v>336.10381620248262</v>
      </c>
      <c r="W51" s="1275">
        <v>708.24184277142979</v>
      </c>
      <c r="X51" s="1276">
        <v>435.20978713037192</v>
      </c>
      <c r="Y51" s="1277">
        <v>376.27246868478807</v>
      </c>
      <c r="Z51" s="1278">
        <v>275.36639990258396</v>
      </c>
      <c r="AA51" s="1279">
        <v>356.76643487882416</v>
      </c>
      <c r="AB51" s="132">
        <v>19.3914798491498</v>
      </c>
      <c r="AC51" s="133">
        <v>402.01327115088196</v>
      </c>
      <c r="AD51" s="133">
        <v>249.87741186283452</v>
      </c>
      <c r="AE51" s="133">
        <v>911.56469538796966</v>
      </c>
      <c r="AF51" s="896">
        <v>292.18424637022309</v>
      </c>
      <c r="AG51" s="189">
        <v>354.15087443165351</v>
      </c>
      <c r="AH51" s="134">
        <v>197.10044898219712</v>
      </c>
      <c r="AI51" s="897">
        <v>322.93728531431782</v>
      </c>
      <c r="AJ51" s="142">
        <v>20.936610921001513</v>
      </c>
      <c r="AK51" s="143">
        <v>446</v>
      </c>
      <c r="AL51" s="143">
        <v>390</v>
      </c>
      <c r="AM51" s="143">
        <v>1512</v>
      </c>
      <c r="AN51" s="898">
        <v>348</v>
      </c>
      <c r="AO51" s="160">
        <v>515</v>
      </c>
      <c r="AP51" s="144">
        <v>243</v>
      </c>
      <c r="AQ51" s="151">
        <v>460</v>
      </c>
      <c r="AR51" s="142">
        <v>14.694825217299728</v>
      </c>
      <c r="AS51" s="143">
        <v>395</v>
      </c>
      <c r="AT51" s="143">
        <v>303</v>
      </c>
      <c r="AU51" s="143">
        <v>1111</v>
      </c>
      <c r="AV51" s="898">
        <v>806</v>
      </c>
      <c r="AW51" s="160">
        <v>485</v>
      </c>
      <c r="AX51" s="144">
        <v>178</v>
      </c>
      <c r="AY51" s="151">
        <v>417</v>
      </c>
      <c r="AZ51" s="142">
        <v>18.368615576779362</v>
      </c>
      <c r="BA51" s="143">
        <v>752</v>
      </c>
      <c r="BB51" s="143">
        <v>229</v>
      </c>
      <c r="BC51" s="143">
        <v>746</v>
      </c>
      <c r="BD51" s="898">
        <v>790</v>
      </c>
      <c r="BE51" s="160">
        <v>475</v>
      </c>
      <c r="BF51" s="144">
        <v>251</v>
      </c>
      <c r="BG51" s="151">
        <v>423</v>
      </c>
      <c r="BH51" s="142">
        <v>20.455137576948999</v>
      </c>
      <c r="BI51" s="143">
        <v>945</v>
      </c>
      <c r="BJ51" s="143">
        <v>257</v>
      </c>
      <c r="BK51" s="143">
        <v>256</v>
      </c>
      <c r="BL51" s="898">
        <v>408</v>
      </c>
      <c r="BM51" s="160">
        <v>384</v>
      </c>
      <c r="BN51" s="144">
        <v>289</v>
      </c>
      <c r="BO51" s="188">
        <v>363</v>
      </c>
    </row>
    <row r="52" spans="1:69" ht="46" customHeight="1" x14ac:dyDescent="0.35">
      <c r="A52" s="3800"/>
      <c r="B52" s="6" t="s">
        <v>1464</v>
      </c>
      <c r="C52" s="43" t="s">
        <v>1878</v>
      </c>
      <c r="D52" s="1274">
        <v>318.10322289186871</v>
      </c>
      <c r="E52" s="1275">
        <v>248.84633833708176</v>
      </c>
      <c r="F52" s="1275">
        <v>226.91873602219576</v>
      </c>
      <c r="G52" s="1275">
        <v>115.45111188374869</v>
      </c>
      <c r="H52" s="1276">
        <v>70.778464755313834</v>
      </c>
      <c r="I52" s="1277">
        <v>252.17347435277068</v>
      </c>
      <c r="J52" s="1278">
        <v>92.330651766467511</v>
      </c>
      <c r="K52" s="1279">
        <v>248.79060126129741</v>
      </c>
      <c r="L52" s="1274">
        <v>247.11138169897012</v>
      </c>
      <c r="M52" s="1275">
        <v>187.63565121076613</v>
      </c>
      <c r="N52" s="1275">
        <v>231.3126279441704</v>
      </c>
      <c r="O52" s="1275">
        <v>106.45283782277983</v>
      </c>
      <c r="P52" s="1276">
        <v>96.608980954886675</v>
      </c>
      <c r="Q52" s="1277">
        <v>198.08954488877859</v>
      </c>
      <c r="R52" s="1278">
        <v>68.19780585641945</v>
      </c>
      <c r="S52" s="1279">
        <v>193.7485386530829</v>
      </c>
      <c r="T52" s="1274">
        <v>188.32422988841705</v>
      </c>
      <c r="U52" s="1275">
        <v>208.3978188166719</v>
      </c>
      <c r="V52" s="1275">
        <v>242.80846664801138</v>
      </c>
      <c r="W52" s="1275">
        <v>151.33534438119739</v>
      </c>
      <c r="X52" s="1276">
        <v>165.81042519676618</v>
      </c>
      <c r="Y52" s="1277">
        <v>206.67099209069266</v>
      </c>
      <c r="Z52" s="1278">
        <v>73.196299404234409</v>
      </c>
      <c r="AA52" s="1279">
        <v>202.72758747868392</v>
      </c>
      <c r="AB52" s="114">
        <v>199.09881453996806</v>
      </c>
      <c r="AC52" s="133">
        <v>218.45273219621211</v>
      </c>
      <c r="AD52" s="133">
        <v>226.51714401846996</v>
      </c>
      <c r="AE52" s="133">
        <v>147.02166676790912</v>
      </c>
      <c r="AF52" s="896">
        <v>101.33938268533582</v>
      </c>
      <c r="AG52" s="189">
        <v>200.18075238835297</v>
      </c>
      <c r="AH52" s="134">
        <v>85.901347904193855</v>
      </c>
      <c r="AI52" s="897">
        <v>197.25671857435955</v>
      </c>
      <c r="AJ52" s="114">
        <v>194.6206576591164</v>
      </c>
      <c r="AK52" s="143">
        <v>180</v>
      </c>
      <c r="AL52" s="143">
        <v>307</v>
      </c>
      <c r="AM52" s="143">
        <v>234</v>
      </c>
      <c r="AN52" s="898">
        <v>213</v>
      </c>
      <c r="AO52" s="160">
        <v>223</v>
      </c>
      <c r="AP52" s="144">
        <v>87</v>
      </c>
      <c r="AQ52" s="151">
        <v>219</v>
      </c>
      <c r="AR52" s="142">
        <v>166.08582090796207</v>
      </c>
      <c r="AS52" s="143">
        <v>225</v>
      </c>
      <c r="AT52" s="143">
        <v>204</v>
      </c>
      <c r="AU52" s="143">
        <v>186</v>
      </c>
      <c r="AV52" s="898">
        <v>589</v>
      </c>
      <c r="AW52" s="160">
        <v>246</v>
      </c>
      <c r="AX52" s="144">
        <v>199</v>
      </c>
      <c r="AY52" s="151">
        <v>245</v>
      </c>
      <c r="AZ52" s="142">
        <v>144.44143128327363</v>
      </c>
      <c r="BA52" s="143">
        <v>188</v>
      </c>
      <c r="BB52" s="143">
        <v>161</v>
      </c>
      <c r="BC52" s="143">
        <v>248</v>
      </c>
      <c r="BD52" s="898">
        <v>403</v>
      </c>
      <c r="BE52" s="160">
        <v>201</v>
      </c>
      <c r="BF52" s="144">
        <v>18</v>
      </c>
      <c r="BG52" s="151">
        <v>196</v>
      </c>
      <c r="BH52" s="142">
        <v>108.4830907004736</v>
      </c>
      <c r="BI52" s="143">
        <v>147</v>
      </c>
      <c r="BJ52" s="143">
        <v>96</v>
      </c>
      <c r="BK52" s="143">
        <v>132</v>
      </c>
      <c r="BL52" s="898">
        <v>281</v>
      </c>
      <c r="BM52" s="160">
        <v>141</v>
      </c>
      <c r="BN52" s="144">
        <v>0</v>
      </c>
      <c r="BO52" s="188">
        <v>136</v>
      </c>
      <c r="BQ52" s="75"/>
    </row>
    <row r="53" spans="1:69" s="6" customFormat="1" ht="40.5" customHeight="1" x14ac:dyDescent="0.35">
      <c r="A53" s="3800"/>
      <c r="B53" s="638" t="s">
        <v>1851</v>
      </c>
      <c r="C53" s="942" t="s">
        <v>1878</v>
      </c>
      <c r="D53" s="1280">
        <v>302.8744959557157</v>
      </c>
      <c r="E53" s="1281">
        <v>283.30502562866837</v>
      </c>
      <c r="F53" s="1281">
        <v>253.37203565365795</v>
      </c>
      <c r="G53" s="1281">
        <v>163.21709003315746</v>
      </c>
      <c r="H53" s="1282">
        <v>189.63124635556824</v>
      </c>
      <c r="I53" s="1283">
        <v>266.77696702589714</v>
      </c>
      <c r="J53" s="1284">
        <v>189.94782185612829</v>
      </c>
      <c r="K53" s="1285">
        <v>263.43260260934699</v>
      </c>
      <c r="L53" s="1280">
        <v>221.44551481437531</v>
      </c>
      <c r="M53" s="1281">
        <v>230.71831739852456</v>
      </c>
      <c r="N53" s="1281">
        <v>248.79463806388952</v>
      </c>
      <c r="O53" s="1281">
        <v>213.04894578733283</v>
      </c>
      <c r="P53" s="1282">
        <v>189.79878139801843</v>
      </c>
      <c r="Q53" s="1283">
        <v>228.65977039135481</v>
      </c>
      <c r="R53" s="1284">
        <v>146.1063403568435</v>
      </c>
      <c r="S53" s="1285">
        <v>223.23139390634631</v>
      </c>
      <c r="T53" s="1280">
        <v>168.22036596931034</v>
      </c>
      <c r="U53" s="1281">
        <v>226.09838564610999</v>
      </c>
      <c r="V53" s="1281">
        <v>264.38042517923418</v>
      </c>
      <c r="W53" s="1281">
        <v>313.76057962984083</v>
      </c>
      <c r="X53" s="1282">
        <v>233.26492422971026</v>
      </c>
      <c r="Y53" s="1283">
        <v>238.65256079496956</v>
      </c>
      <c r="Z53" s="1284">
        <v>205.39148113949747</v>
      </c>
      <c r="AA53" s="1285">
        <v>236.39183199358476</v>
      </c>
      <c r="AB53" s="1129">
        <v>185.35671291430339</v>
      </c>
      <c r="AC53" s="1130">
        <v>240.28851755137185</v>
      </c>
      <c r="AD53" s="1130">
        <v>232.18595418836546</v>
      </c>
      <c r="AE53" s="1130">
        <v>397.77267025661268</v>
      </c>
      <c r="AF53" s="1131">
        <v>151.45078829446197</v>
      </c>
      <c r="AG53" s="1132">
        <v>227.1235425189619</v>
      </c>
      <c r="AH53" s="1133">
        <v>161.57197840711032</v>
      </c>
      <c r="AI53" s="1134">
        <v>223.04105633571345</v>
      </c>
      <c r="AJ53" s="1135">
        <v>180.5405000368373</v>
      </c>
      <c r="AK53" s="1136">
        <v>212</v>
      </c>
      <c r="AL53" s="1136">
        <v>329</v>
      </c>
      <c r="AM53" s="1136">
        <v>666</v>
      </c>
      <c r="AN53" s="1137">
        <v>252</v>
      </c>
      <c r="AO53" s="1138">
        <v>277</v>
      </c>
      <c r="AP53" s="1139">
        <v>192</v>
      </c>
      <c r="AQ53" s="1140">
        <v>272</v>
      </c>
      <c r="AR53" s="1135">
        <v>142.38390535279129</v>
      </c>
      <c r="AS53" s="1136">
        <v>247</v>
      </c>
      <c r="AT53" s="1136">
        <v>231</v>
      </c>
      <c r="AU53" s="1136">
        <v>501</v>
      </c>
      <c r="AV53" s="1137">
        <v>654</v>
      </c>
      <c r="AW53" s="1138">
        <v>298</v>
      </c>
      <c r="AX53" s="1139">
        <v>184</v>
      </c>
      <c r="AY53" s="1140">
        <v>289</v>
      </c>
      <c r="AZ53" s="1135">
        <v>115.70189286092875</v>
      </c>
      <c r="BA53" s="1136">
        <v>257</v>
      </c>
      <c r="BB53" s="1136">
        <v>176</v>
      </c>
      <c r="BC53" s="1136">
        <v>411</v>
      </c>
      <c r="BD53" s="1137">
        <v>520</v>
      </c>
      <c r="BE53" s="1138">
        <v>259</v>
      </c>
      <c r="BF53" s="1139">
        <v>187</v>
      </c>
      <c r="BG53" s="1140">
        <v>253</v>
      </c>
      <c r="BH53" s="1135">
        <v>77.871473133593</v>
      </c>
      <c r="BI53" s="1136">
        <v>242</v>
      </c>
      <c r="BJ53" s="1136">
        <v>138</v>
      </c>
      <c r="BK53" s="1136">
        <v>176</v>
      </c>
      <c r="BL53" s="1137">
        <v>323</v>
      </c>
      <c r="BM53" s="1138">
        <v>198</v>
      </c>
      <c r="BN53" s="1139">
        <v>205</v>
      </c>
      <c r="BO53" s="1141">
        <v>198</v>
      </c>
    </row>
    <row r="54" spans="1:69" ht="24" customHeight="1" x14ac:dyDescent="0.35">
      <c r="A54" s="3840" t="s">
        <v>1879</v>
      </c>
      <c r="B54" s="3840"/>
      <c r="C54" s="3840"/>
      <c r="D54" s="2361"/>
      <c r="E54" s="2362"/>
      <c r="F54" s="2362"/>
      <c r="G54" s="2362"/>
      <c r="H54" s="2363"/>
      <c r="I54" s="2364"/>
      <c r="J54" s="2365"/>
      <c r="K54" s="2366"/>
      <c r="L54" s="2361"/>
      <c r="M54" s="2362"/>
      <c r="N54" s="2362"/>
      <c r="O54" s="2362"/>
      <c r="P54" s="2363"/>
      <c r="Q54" s="2364"/>
      <c r="R54" s="2365"/>
      <c r="S54" s="2366"/>
      <c r="T54" s="2361"/>
      <c r="U54" s="2362"/>
      <c r="V54" s="2362"/>
      <c r="W54" s="2362"/>
      <c r="X54" s="2363"/>
      <c r="Y54" s="2364"/>
      <c r="Z54" s="2365"/>
      <c r="AA54" s="2366"/>
      <c r="AB54" s="2367"/>
      <c r="AC54" s="2368"/>
      <c r="AD54" s="2368"/>
      <c r="AE54" s="2368"/>
      <c r="AF54" s="2392"/>
      <c r="AG54" s="2370"/>
      <c r="AH54" s="2371"/>
      <c r="AI54" s="2373"/>
      <c r="AJ54" s="2367"/>
      <c r="AK54" s="2368"/>
      <c r="AL54" s="2368"/>
      <c r="AM54" s="2368"/>
      <c r="AN54" s="2392"/>
      <c r="AO54" s="2370"/>
      <c r="AP54" s="2371"/>
      <c r="AQ54" s="2373"/>
      <c r="AR54" s="2367"/>
      <c r="AS54" s="2368"/>
      <c r="AT54" s="2368"/>
      <c r="AU54" s="2368"/>
      <c r="AV54" s="2392"/>
      <c r="AW54" s="2370"/>
      <c r="AX54" s="2371"/>
      <c r="AY54" s="2373"/>
      <c r="AZ54" s="2367"/>
      <c r="BA54" s="2368"/>
      <c r="BB54" s="2368"/>
      <c r="BC54" s="2368"/>
      <c r="BD54" s="2392"/>
      <c r="BE54" s="2370"/>
      <c r="BF54" s="2371"/>
      <c r="BG54" s="2373"/>
      <c r="BH54" s="2367"/>
      <c r="BI54" s="2368"/>
      <c r="BJ54" s="2368"/>
      <c r="BK54" s="2368"/>
      <c r="BL54" s="2392"/>
      <c r="BM54" s="2370"/>
      <c r="BN54" s="2371"/>
      <c r="BO54" s="2379"/>
    </row>
    <row r="55" spans="1:69" x14ac:dyDescent="0.35">
      <c r="A55" s="3800" t="s">
        <v>1853</v>
      </c>
      <c r="B55" s="6" t="s">
        <v>553</v>
      </c>
      <c r="C55" s="43" t="s">
        <v>1880</v>
      </c>
      <c r="D55" s="1274">
        <v>1.7651320406042346</v>
      </c>
      <c r="E55" s="1275">
        <v>77.517477732980467</v>
      </c>
      <c r="F55" s="1275">
        <v>18.628906732515553</v>
      </c>
      <c r="G55" s="1275">
        <v>9.4992584641361439</v>
      </c>
      <c r="H55" s="1276">
        <v>6.6496826950447847</v>
      </c>
      <c r="I55" s="1277">
        <v>26.240055307717473</v>
      </c>
      <c r="J55" s="1278">
        <v>64.747912457193166</v>
      </c>
      <c r="K55" s="1279">
        <v>31.617536763222372</v>
      </c>
      <c r="L55" s="1274">
        <v>3.19</v>
      </c>
      <c r="M55" s="1275">
        <v>63.31</v>
      </c>
      <c r="N55" s="1275">
        <v>15.01</v>
      </c>
      <c r="O55" s="1275">
        <v>31.11</v>
      </c>
      <c r="P55" s="1276">
        <v>16.93</v>
      </c>
      <c r="Q55" s="1277">
        <v>26.3</v>
      </c>
      <c r="R55" s="1278">
        <v>53.75</v>
      </c>
      <c r="S55" s="1279">
        <v>31.22</v>
      </c>
      <c r="T55" s="304"/>
      <c r="U55" s="305"/>
      <c r="V55" s="305"/>
      <c r="W55" s="305"/>
      <c r="X55" s="812"/>
      <c r="Y55" s="298"/>
      <c r="Z55" s="282"/>
      <c r="AA55" s="396"/>
      <c r="AB55" s="304"/>
      <c r="AC55" s="305"/>
      <c r="AD55" s="305"/>
      <c r="AE55" s="305"/>
      <c r="AF55" s="812"/>
      <c r="AG55" s="298"/>
      <c r="AH55" s="282"/>
      <c r="AI55" s="396"/>
      <c r="AJ55" s="304"/>
      <c r="AK55" s="305"/>
      <c r="AL55" s="305"/>
      <c r="AM55" s="305"/>
      <c r="AN55" s="812"/>
      <c r="AO55" s="298"/>
      <c r="AP55" s="282"/>
      <c r="AQ55" s="396"/>
      <c r="AR55" s="903"/>
      <c r="AS55" s="904"/>
      <c r="AT55" s="904"/>
      <c r="AU55" s="904"/>
      <c r="AV55" s="905"/>
      <c r="AW55" s="906"/>
      <c r="AX55" s="907"/>
      <c r="AY55" s="908"/>
      <c r="AZ55" s="903"/>
      <c r="BA55" s="904"/>
      <c r="BB55" s="904"/>
      <c r="BC55" s="904"/>
      <c r="BD55" s="905"/>
      <c r="BE55" s="906"/>
      <c r="BF55" s="907"/>
      <c r="BG55" s="908"/>
      <c r="BH55" s="903"/>
      <c r="BI55" s="904"/>
      <c r="BJ55" s="904"/>
      <c r="BK55" s="904"/>
      <c r="BL55" s="905"/>
      <c r="BM55" s="906"/>
      <c r="BN55" s="907"/>
      <c r="BO55" s="467"/>
    </row>
    <row r="56" spans="1:69" x14ac:dyDescent="0.35">
      <c r="A56" s="3800"/>
      <c r="B56" s="6" t="s">
        <v>1464</v>
      </c>
      <c r="C56" s="43" t="s">
        <v>1880</v>
      </c>
      <c r="D56" s="1274">
        <v>57.977426031783317</v>
      </c>
      <c r="E56" s="1275">
        <v>30.590664521692219</v>
      </c>
      <c r="F56" s="1275">
        <v>25.002118362693995</v>
      </c>
      <c r="G56" s="1275">
        <v>11.240289770860022</v>
      </c>
      <c r="H56" s="1276">
        <v>7.9071309399669403</v>
      </c>
      <c r="I56" s="1277">
        <v>37.96890108782253</v>
      </c>
      <c r="J56" s="1278">
        <v>18.214890484541211</v>
      </c>
      <c r="K56" s="1279">
        <v>37.545721727721265</v>
      </c>
      <c r="L56" s="1274">
        <v>59</v>
      </c>
      <c r="M56" s="1275">
        <v>21.24</v>
      </c>
      <c r="N56" s="1275">
        <v>39.39</v>
      </c>
      <c r="O56" s="1275">
        <v>15.58</v>
      </c>
      <c r="P56" s="1276">
        <v>72.290000000000006</v>
      </c>
      <c r="Q56" s="1277">
        <v>32.86</v>
      </c>
      <c r="R56" s="1278">
        <v>14.5</v>
      </c>
      <c r="S56" s="1279">
        <v>32.229999999999997</v>
      </c>
      <c r="T56" s="304"/>
      <c r="U56" s="305"/>
      <c r="V56" s="305"/>
      <c r="W56" s="305"/>
      <c r="X56" s="812"/>
      <c r="Y56" s="298"/>
      <c r="Z56" s="282"/>
      <c r="AA56" s="396"/>
      <c r="AB56" s="304"/>
      <c r="AC56" s="305"/>
      <c r="AD56" s="305"/>
      <c r="AE56" s="305"/>
      <c r="AF56" s="812"/>
      <c r="AG56" s="298"/>
      <c r="AH56" s="282"/>
      <c r="AI56" s="396"/>
      <c r="AJ56" s="304"/>
      <c r="AK56" s="305"/>
      <c r="AL56" s="305"/>
      <c r="AM56" s="305"/>
      <c r="AN56" s="812"/>
      <c r="AO56" s="298"/>
      <c r="AP56" s="282"/>
      <c r="AQ56" s="396"/>
      <c r="AR56" s="903"/>
      <c r="AS56" s="904"/>
      <c r="AT56" s="904"/>
      <c r="AU56" s="904"/>
      <c r="AV56" s="905"/>
      <c r="AW56" s="906"/>
      <c r="AX56" s="907"/>
      <c r="AY56" s="908"/>
      <c r="AZ56" s="903"/>
      <c r="BA56" s="904"/>
      <c r="BB56" s="904"/>
      <c r="BC56" s="904"/>
      <c r="BD56" s="905"/>
      <c r="BE56" s="906"/>
      <c r="BF56" s="907"/>
      <c r="BG56" s="908"/>
      <c r="BH56" s="903"/>
      <c r="BI56" s="904"/>
      <c r="BJ56" s="904"/>
      <c r="BK56" s="904"/>
      <c r="BL56" s="905"/>
      <c r="BM56" s="906"/>
      <c r="BN56" s="907"/>
      <c r="BO56" s="467"/>
    </row>
    <row r="57" spans="1:69" x14ac:dyDescent="0.35">
      <c r="A57" s="3800"/>
      <c r="B57" s="638" t="s">
        <v>1851</v>
      </c>
      <c r="C57" s="942" t="s">
        <v>1880</v>
      </c>
      <c r="D57" s="1280">
        <v>55.17219368887929</v>
      </c>
      <c r="E57" s="1281">
        <v>37.211296014016987</v>
      </c>
      <c r="F57" s="1281">
        <v>23.23093236433294</v>
      </c>
      <c r="G57" s="1281">
        <v>10.778487077661341</v>
      </c>
      <c r="H57" s="1282">
        <v>7.5628414351556019</v>
      </c>
      <c r="I57" s="1283">
        <v>36.084370439118082</v>
      </c>
      <c r="J57" s="1284">
        <v>46.304449364665608</v>
      </c>
      <c r="K57" s="1285">
        <v>36.485111504662164</v>
      </c>
      <c r="L57" s="1280">
        <v>52.45</v>
      </c>
      <c r="M57" s="1281">
        <v>26.83</v>
      </c>
      <c r="N57" s="1281">
        <v>33.22</v>
      </c>
      <c r="O57" s="1281">
        <v>19.989999999999998</v>
      </c>
      <c r="P57" s="1282">
        <v>10.01</v>
      </c>
      <c r="Q57" s="1283">
        <v>31.58</v>
      </c>
      <c r="R57" s="1284">
        <v>38.229999999999997</v>
      </c>
      <c r="S57" s="1285">
        <v>32.01</v>
      </c>
      <c r="T57" s="842"/>
      <c r="U57" s="843"/>
      <c r="V57" s="843"/>
      <c r="W57" s="843"/>
      <c r="X57" s="844"/>
      <c r="Y57" s="1305"/>
      <c r="Z57" s="1306"/>
      <c r="AA57" s="1307"/>
      <c r="AB57" s="842"/>
      <c r="AC57" s="843"/>
      <c r="AD57" s="843"/>
      <c r="AE57" s="843"/>
      <c r="AF57" s="844"/>
      <c r="AG57" s="1305"/>
      <c r="AH57" s="1306"/>
      <c r="AI57" s="1307"/>
      <c r="AJ57" s="842"/>
      <c r="AK57" s="843"/>
      <c r="AL57" s="843"/>
      <c r="AM57" s="843"/>
      <c r="AN57" s="844"/>
      <c r="AO57" s="1305"/>
      <c r="AP57" s="1306"/>
      <c r="AQ57" s="1307"/>
      <c r="AR57" s="1142"/>
      <c r="AS57" s="1143"/>
      <c r="AT57" s="1143"/>
      <c r="AU57" s="1143"/>
      <c r="AV57" s="1144"/>
      <c r="AW57" s="1145"/>
      <c r="AX57" s="1146"/>
      <c r="AY57" s="1147"/>
      <c r="AZ57" s="1142"/>
      <c r="BA57" s="1143"/>
      <c r="BB57" s="1143"/>
      <c r="BC57" s="1143"/>
      <c r="BD57" s="1144"/>
      <c r="BE57" s="1145"/>
      <c r="BF57" s="1146"/>
      <c r="BG57" s="1147"/>
      <c r="BH57" s="1142"/>
      <c r="BI57" s="1143"/>
      <c r="BJ57" s="1143"/>
      <c r="BK57" s="1143"/>
      <c r="BL57" s="1144"/>
      <c r="BM57" s="1145"/>
      <c r="BN57" s="1146"/>
      <c r="BO57" s="1154"/>
    </row>
    <row r="58" spans="1:69" x14ac:dyDescent="0.35">
      <c r="A58" s="3741" t="s">
        <v>1881</v>
      </c>
      <c r="B58" s="3741"/>
      <c r="C58" s="3741"/>
      <c r="D58" s="477"/>
      <c r="E58" s="478"/>
      <c r="F58" s="478"/>
      <c r="G58" s="478"/>
      <c r="H58" s="566"/>
      <c r="I58" s="484"/>
      <c r="J58" s="479"/>
      <c r="K58" s="447"/>
      <c r="L58" s="477"/>
      <c r="M58" s="478"/>
      <c r="N58" s="478"/>
      <c r="O58" s="478"/>
      <c r="P58" s="566"/>
      <c r="Q58" s="484"/>
      <c r="R58" s="479"/>
      <c r="S58" s="447"/>
      <c r="T58" s="477"/>
      <c r="U58" s="478"/>
      <c r="V58" s="478"/>
      <c r="W58" s="478"/>
      <c r="X58" s="566"/>
      <c r="Y58" s="484"/>
      <c r="Z58" s="479"/>
      <c r="AA58" s="447"/>
      <c r="AB58" s="111"/>
      <c r="AC58" s="112"/>
      <c r="AD58" s="112"/>
      <c r="AE58" s="112"/>
      <c r="AF58" s="113"/>
      <c r="AG58" s="152"/>
      <c r="AH58" s="137"/>
      <c r="AI58" s="190"/>
      <c r="AJ58" s="111"/>
      <c r="AK58" s="112"/>
      <c r="AL58" s="112"/>
      <c r="AM58" s="112"/>
      <c r="AN58" s="113"/>
      <c r="AO58" s="152"/>
      <c r="AP58" s="137"/>
      <c r="AQ58" s="145"/>
      <c r="AR58" s="111"/>
      <c r="AS58" s="112"/>
      <c r="AT58" s="112"/>
      <c r="AU58" s="112"/>
      <c r="AV58" s="113"/>
      <c r="AW58" s="152"/>
      <c r="AX58" s="137"/>
      <c r="AY58" s="145"/>
      <c r="AZ58" s="161"/>
      <c r="BA58" s="67"/>
      <c r="BB58" s="67"/>
      <c r="BC58" s="67"/>
      <c r="BD58" s="162"/>
      <c r="BE58" s="176"/>
      <c r="BF58" s="177"/>
      <c r="BG58" s="145"/>
      <c r="BH58" s="111"/>
      <c r="BI58" s="112"/>
      <c r="BJ58" s="112"/>
      <c r="BK58" s="112"/>
      <c r="BL58" s="113"/>
      <c r="BM58" s="152"/>
      <c r="BN58" s="137"/>
      <c r="BO58" s="53"/>
    </row>
    <row r="59" spans="1:69" x14ac:dyDescent="0.35">
      <c r="A59" s="3800" t="s">
        <v>1853</v>
      </c>
      <c r="B59" s="5" t="s">
        <v>553</v>
      </c>
      <c r="C59" s="5" t="s">
        <v>1882</v>
      </c>
      <c r="D59" s="772">
        <v>1699589.5666666667</v>
      </c>
      <c r="E59" s="724">
        <v>3108976.2857114286</v>
      </c>
      <c r="F59" s="724">
        <v>6280561.7999999998</v>
      </c>
      <c r="G59" s="724">
        <v>1894884.75</v>
      </c>
      <c r="H59" s="773">
        <v>1954980.5</v>
      </c>
      <c r="I59" s="774">
        <v>14938992.902378095</v>
      </c>
      <c r="J59" s="760">
        <v>2424788.6</v>
      </c>
      <c r="K59" s="255">
        <v>17363781.502378095</v>
      </c>
      <c r="L59" s="772">
        <v>1568543</v>
      </c>
      <c r="M59" s="724">
        <v>2748542.5857057138</v>
      </c>
      <c r="N59" s="724">
        <v>5062720.55</v>
      </c>
      <c r="O59" s="724">
        <v>1832151</v>
      </c>
      <c r="P59" s="773">
        <v>1831454.6</v>
      </c>
      <c r="Q59" s="774">
        <v>13043411.735705713</v>
      </c>
      <c r="R59" s="760">
        <v>2846669</v>
      </c>
      <c r="S59" s="255">
        <v>15890080.735705713</v>
      </c>
      <c r="T59" s="772">
        <v>1299391</v>
      </c>
      <c r="U59" s="724">
        <v>2312421</v>
      </c>
      <c r="V59" s="724">
        <v>4915148</v>
      </c>
      <c r="W59" s="724">
        <v>1787525</v>
      </c>
      <c r="X59" s="773">
        <v>1748582</v>
      </c>
      <c r="Y59" s="774">
        <v>12063067</v>
      </c>
      <c r="Z59" s="760">
        <v>2890694</v>
      </c>
      <c r="AA59" s="255">
        <v>14953761</v>
      </c>
      <c r="AB59" s="114">
        <v>1289226</v>
      </c>
      <c r="AC59" s="115">
        <v>2121820.5</v>
      </c>
      <c r="AD59" s="121">
        <v>4706307.75</v>
      </c>
      <c r="AE59" s="115">
        <v>1663074.5</v>
      </c>
      <c r="AF59" s="116">
        <v>1714671.5</v>
      </c>
      <c r="AG59" s="153">
        <v>11495100.800000001</v>
      </c>
      <c r="AH59" s="140">
        <v>2851338</v>
      </c>
      <c r="AI59" s="194">
        <v>14346438.800000001</v>
      </c>
      <c r="AJ59" s="114">
        <v>1289607</v>
      </c>
      <c r="AK59" s="115">
        <v>1962688.8928571425</v>
      </c>
      <c r="AL59" s="115">
        <v>4444282.25</v>
      </c>
      <c r="AM59" s="115">
        <v>1632661.5</v>
      </c>
      <c r="AN59" s="116">
        <v>1805639</v>
      </c>
      <c r="AO59" s="153">
        <v>11134878.449090442</v>
      </c>
      <c r="AP59" s="138">
        <v>2791728.04</v>
      </c>
      <c r="AQ59" s="146">
        <v>13926606.489090443</v>
      </c>
      <c r="AR59" s="129">
        <v>1224921</v>
      </c>
      <c r="AS59" s="115">
        <v>1956944.5</v>
      </c>
      <c r="AT59" s="115">
        <v>4286090.5</v>
      </c>
      <c r="AU59" s="115">
        <v>1517606.25</v>
      </c>
      <c r="AV59" s="230">
        <v>1826623</v>
      </c>
      <c r="AW59" s="153">
        <v>10812184.85</v>
      </c>
      <c r="AX59" s="138">
        <v>3087289</v>
      </c>
      <c r="AY59" s="146">
        <v>13903855.85</v>
      </c>
      <c r="AZ59" s="163">
        <v>1034373</v>
      </c>
      <c r="BA59" s="66">
        <v>1891891.25</v>
      </c>
      <c r="BB59" s="66">
        <v>4155538.5</v>
      </c>
      <c r="BC59" s="66">
        <v>1518096</v>
      </c>
      <c r="BD59" s="164">
        <v>1760370</v>
      </c>
      <c r="BE59" s="178">
        <v>10360269</v>
      </c>
      <c r="BF59" s="179">
        <v>3072961.37</v>
      </c>
      <c r="BG59" s="146">
        <v>13435318.57</v>
      </c>
      <c r="BH59" s="114">
        <v>928862</v>
      </c>
      <c r="BI59" s="115">
        <v>1808180.7666666666</v>
      </c>
      <c r="BJ59" s="115">
        <v>4061991.7250000001</v>
      </c>
      <c r="BK59" s="115">
        <v>1580502.9666666668</v>
      </c>
      <c r="BL59" s="116">
        <v>1820716.0333333332</v>
      </c>
      <c r="BM59" s="153">
        <v>10200253.216090631</v>
      </c>
      <c r="BN59" s="138">
        <v>2907022</v>
      </c>
      <c r="BO59" s="13">
        <v>13107275.216090631</v>
      </c>
    </row>
    <row r="60" spans="1:69" ht="15.65" customHeight="1" x14ac:dyDescent="0.35">
      <c r="A60" s="3800"/>
      <c r="B60" s="36" t="s">
        <v>1883</v>
      </c>
      <c r="C60" s="36" t="s">
        <v>1882</v>
      </c>
      <c r="D60" s="1263">
        <v>32357421.300000001</v>
      </c>
      <c r="E60" s="1264">
        <v>18927343.000000015</v>
      </c>
      <c r="F60" s="1264">
        <v>16318617.25</v>
      </c>
      <c r="G60" s="1264">
        <v>5248975.0000000019</v>
      </c>
      <c r="H60" s="1265">
        <v>5185193</v>
      </c>
      <c r="I60" s="1266">
        <v>78037549.550000012</v>
      </c>
      <c r="J60" s="1220">
        <v>1592104</v>
      </c>
      <c r="K60" s="1267">
        <v>79689505.550000012</v>
      </c>
      <c r="L60" s="1263">
        <v>11780113</v>
      </c>
      <c r="M60" s="1264">
        <v>17939021.600000001</v>
      </c>
      <c r="N60" s="1264">
        <v>14953788</v>
      </c>
      <c r="O60" s="1264">
        <v>4621765</v>
      </c>
      <c r="P60" s="1265">
        <v>4564793</v>
      </c>
      <c r="Q60" s="1266">
        <v>53859480.600000001</v>
      </c>
      <c r="R60" s="1220">
        <v>1862230</v>
      </c>
      <c r="S60" s="1267">
        <v>55721710.600000001</v>
      </c>
      <c r="T60" s="1263">
        <v>9032295</v>
      </c>
      <c r="U60" s="1264">
        <v>16957951</v>
      </c>
      <c r="V60" s="1264">
        <v>16342099</v>
      </c>
      <c r="W60" s="1264">
        <v>4341352</v>
      </c>
      <c r="X60" s="1265">
        <v>5234894</v>
      </c>
      <c r="Y60" s="1266">
        <v>51908591</v>
      </c>
      <c r="Z60" s="1220">
        <v>1530132</v>
      </c>
      <c r="AA60" s="1267">
        <v>53470769</v>
      </c>
      <c r="AB60" s="129">
        <v>15570158</v>
      </c>
      <c r="AC60" s="130">
        <v>15715070.1</v>
      </c>
      <c r="AD60" s="121">
        <v>14687630</v>
      </c>
      <c r="AE60" s="130">
        <v>3407661</v>
      </c>
      <c r="AF60" s="131">
        <v>4815502</v>
      </c>
      <c r="AG60" s="2860">
        <v>54196019.700000003</v>
      </c>
      <c r="AH60" s="140">
        <v>1338745</v>
      </c>
      <c r="AI60" s="194">
        <v>55582390.700000003</v>
      </c>
      <c r="AJ60" s="129">
        <v>14618181</v>
      </c>
      <c r="AK60" s="130">
        <v>14159614</v>
      </c>
      <c r="AL60" s="130">
        <v>12351587</v>
      </c>
      <c r="AM60" s="130">
        <v>3202596</v>
      </c>
      <c r="AN60" s="245">
        <v>4430001</v>
      </c>
      <c r="AO60" s="2860">
        <v>48761978.983333334</v>
      </c>
      <c r="AP60" s="260">
        <v>1338450</v>
      </c>
      <c r="AQ60" s="150">
        <v>50141128.628494628</v>
      </c>
      <c r="AR60" s="129">
        <v>6598998</v>
      </c>
      <c r="AS60" s="130">
        <v>13356087.1</v>
      </c>
      <c r="AT60" s="130">
        <v>11522226</v>
      </c>
      <c r="AU60" s="130">
        <v>2940652</v>
      </c>
      <c r="AV60" s="245">
        <v>4293280</v>
      </c>
      <c r="AW60" s="2860">
        <v>38711242.70714286</v>
      </c>
      <c r="AX60" s="260">
        <v>1138434</v>
      </c>
      <c r="AY60" s="150">
        <v>39876312.20714286</v>
      </c>
      <c r="AZ60" s="174">
        <v>3503150</v>
      </c>
      <c r="BA60" s="175">
        <v>13632811.966666667</v>
      </c>
      <c r="BB60" s="175">
        <v>14688811</v>
      </c>
      <c r="BC60" s="175">
        <v>3125599</v>
      </c>
      <c r="BD60" s="899">
        <v>4060864</v>
      </c>
      <c r="BE60" s="2861">
        <v>39011236</v>
      </c>
      <c r="BF60" s="2862">
        <v>1146461</v>
      </c>
      <c r="BG60" s="150">
        <v>40178364.81666667</v>
      </c>
      <c r="BH60" s="129">
        <v>1742207</v>
      </c>
      <c r="BI60" s="130">
        <v>13440947.9</v>
      </c>
      <c r="BJ60" s="130">
        <v>11604718.266666666</v>
      </c>
      <c r="BK60" s="130">
        <v>2936470.1666666665</v>
      </c>
      <c r="BL60" s="245">
        <v>3632330.0333333332</v>
      </c>
      <c r="BM60" s="2860">
        <v>33356672.961635947</v>
      </c>
      <c r="BN60" s="260">
        <v>1191131</v>
      </c>
      <c r="BO60" s="187">
        <v>34547803.961635947</v>
      </c>
    </row>
    <row r="61" spans="1:69" ht="17.5" x14ac:dyDescent="0.35">
      <c r="A61" s="3800"/>
      <c r="B61" s="639" t="s">
        <v>1884</v>
      </c>
      <c r="C61" s="639" t="s">
        <v>1882</v>
      </c>
      <c r="D61" s="1268">
        <v>34057010.866666667</v>
      </c>
      <c r="E61" s="1269">
        <v>22036319.285711445</v>
      </c>
      <c r="F61" s="1269">
        <v>22599179.050000001</v>
      </c>
      <c r="G61" s="1269">
        <v>7143859.7500000019</v>
      </c>
      <c r="H61" s="1270">
        <v>7140173.5</v>
      </c>
      <c r="I61" s="1271">
        <v>92976542.452378109</v>
      </c>
      <c r="J61" s="1272">
        <v>4016892.6</v>
      </c>
      <c r="K61" s="1273">
        <v>97053287.052378103</v>
      </c>
      <c r="L61" s="1268">
        <v>13348656</v>
      </c>
      <c r="M61" s="1269">
        <v>20687564.185705699</v>
      </c>
      <c r="N61" s="1269">
        <v>20016508.550000001</v>
      </c>
      <c r="O61" s="1269">
        <v>6453916</v>
      </c>
      <c r="P61" s="1270">
        <v>6396247.5999999996</v>
      </c>
      <c r="Q61" s="1271">
        <v>66902892.335705712</v>
      </c>
      <c r="R61" s="1272">
        <v>4708899</v>
      </c>
      <c r="S61" s="1273">
        <v>71611791.335705712</v>
      </c>
      <c r="T61" s="1268">
        <v>10331686</v>
      </c>
      <c r="U61" s="1269">
        <v>19270372</v>
      </c>
      <c r="V61" s="1269">
        <v>21257247</v>
      </c>
      <c r="W61" s="1269">
        <v>6128877</v>
      </c>
      <c r="X61" s="1270">
        <v>6983476</v>
      </c>
      <c r="Y61" s="1271">
        <v>63971658</v>
      </c>
      <c r="Z61" s="1272">
        <v>4420826</v>
      </c>
      <c r="AA61" s="1273">
        <v>68424530</v>
      </c>
      <c r="AB61" s="834">
        <v>16859384</v>
      </c>
      <c r="AC61" s="825">
        <v>17836890.600000001</v>
      </c>
      <c r="AD61" s="1105">
        <v>19393938</v>
      </c>
      <c r="AE61" s="1105">
        <v>5070735.5</v>
      </c>
      <c r="AF61" s="1084">
        <v>6530174</v>
      </c>
      <c r="AG61" s="1107">
        <v>65691120.5</v>
      </c>
      <c r="AH61" s="1108">
        <v>4190083</v>
      </c>
      <c r="AI61" s="1128">
        <v>69928829.5</v>
      </c>
      <c r="AJ61" s="834">
        <v>15907788</v>
      </c>
      <c r="AK61" s="825">
        <v>16122302.892857142</v>
      </c>
      <c r="AL61" s="825">
        <v>16795869.25</v>
      </c>
      <c r="AM61" s="825">
        <v>4835257.5</v>
      </c>
      <c r="AN61" s="1084">
        <v>6235640</v>
      </c>
      <c r="AO61" s="827">
        <v>59896857.432423778</v>
      </c>
      <c r="AP61" s="828">
        <v>4130178.04</v>
      </c>
      <c r="AQ61" s="831">
        <v>64067735.11758507</v>
      </c>
      <c r="AR61" s="834">
        <v>7823918</v>
      </c>
      <c r="AS61" s="825">
        <v>15313031.6</v>
      </c>
      <c r="AT61" s="825">
        <v>15808316.5</v>
      </c>
      <c r="AU61" s="825">
        <v>4458258.25</v>
      </c>
      <c r="AV61" s="1084">
        <v>6119903</v>
      </c>
      <c r="AW61" s="827">
        <v>49523427.557142861</v>
      </c>
      <c r="AX61" s="828">
        <v>4225723</v>
      </c>
      <c r="AY61" s="831">
        <v>53780168.057142861</v>
      </c>
      <c r="AZ61" s="1086">
        <v>4537523</v>
      </c>
      <c r="BA61" s="1087">
        <v>15524703.216666667</v>
      </c>
      <c r="BB61" s="1087">
        <v>18844349.5</v>
      </c>
      <c r="BC61" s="1087">
        <v>4643695</v>
      </c>
      <c r="BD61" s="1088">
        <v>5821234</v>
      </c>
      <c r="BE61" s="1089">
        <v>49371505</v>
      </c>
      <c r="BF61" s="1090">
        <v>4219422.37</v>
      </c>
      <c r="BG61" s="831">
        <v>53613683.38666667</v>
      </c>
      <c r="BH61" s="834">
        <v>2671068</v>
      </c>
      <c r="BI61" s="825">
        <v>15249128.666666668</v>
      </c>
      <c r="BJ61" s="825">
        <v>15666709.991666665</v>
      </c>
      <c r="BK61" s="825">
        <v>4516973.1333333328</v>
      </c>
      <c r="BL61" s="1084">
        <v>5453046.0666666664</v>
      </c>
      <c r="BM61" s="827">
        <v>43556926</v>
      </c>
      <c r="BN61" s="828">
        <v>4098153</v>
      </c>
      <c r="BO61" s="649">
        <v>47655079.177726582</v>
      </c>
    </row>
    <row r="62" spans="1:69" ht="17" x14ac:dyDescent="0.35">
      <c r="A62" s="3744" t="s">
        <v>1885</v>
      </c>
      <c r="B62" s="3744"/>
      <c r="C62" s="3744"/>
      <c r="D62" s="474"/>
      <c r="E62" s="475"/>
      <c r="F62" s="475"/>
      <c r="G62" s="475"/>
      <c r="H62" s="565"/>
      <c r="I62" s="483"/>
      <c r="J62" s="476"/>
      <c r="K62" s="446"/>
      <c r="L62" s="474"/>
      <c r="M62" s="475"/>
      <c r="N62" s="475"/>
      <c r="O62" s="475"/>
      <c r="P62" s="565"/>
      <c r="Q62" s="483"/>
      <c r="R62" s="476"/>
      <c r="S62" s="446"/>
      <c r="T62" s="474"/>
      <c r="U62" s="475"/>
      <c r="V62" s="475"/>
      <c r="W62" s="475"/>
      <c r="X62" s="565"/>
      <c r="Y62" s="483"/>
      <c r="Z62" s="476"/>
      <c r="AA62" s="446"/>
      <c r="AB62" s="406"/>
      <c r="AC62" s="407"/>
      <c r="AD62" s="407"/>
      <c r="AE62" s="407"/>
      <c r="AF62" s="408"/>
      <c r="AG62" s="409"/>
      <c r="AH62" s="410"/>
      <c r="AI62" s="471"/>
      <c r="AJ62" s="406"/>
      <c r="AK62" s="407"/>
      <c r="AL62" s="407"/>
      <c r="AM62" s="407"/>
      <c r="AN62" s="408"/>
      <c r="AO62" s="409"/>
      <c r="AP62" s="410"/>
      <c r="AQ62" s="411"/>
      <c r="AR62" s="406"/>
      <c r="AS62" s="407"/>
      <c r="AT62" s="407"/>
      <c r="AU62" s="407"/>
      <c r="AV62" s="408"/>
      <c r="AW62" s="409"/>
      <c r="AX62" s="410"/>
      <c r="AY62" s="411"/>
      <c r="AZ62" s="560"/>
      <c r="BA62" s="561"/>
      <c r="BB62" s="561"/>
      <c r="BC62" s="561"/>
      <c r="BD62" s="562"/>
      <c r="BE62" s="563"/>
      <c r="BF62" s="564"/>
      <c r="BG62" s="411"/>
      <c r="BH62" s="406"/>
      <c r="BI62" s="407"/>
      <c r="BJ62" s="407"/>
      <c r="BK62" s="407"/>
      <c r="BL62" s="408"/>
      <c r="BM62" s="409"/>
      <c r="BN62" s="410"/>
      <c r="BO62" s="413"/>
    </row>
    <row r="63" spans="1:69" x14ac:dyDescent="0.35">
      <c r="A63" s="3741" t="s">
        <v>1886</v>
      </c>
      <c r="B63" s="3741"/>
      <c r="C63" s="3741"/>
      <c r="D63" s="477"/>
      <c r="E63" s="478"/>
      <c r="F63" s="478"/>
      <c r="G63" s="478"/>
      <c r="H63" s="566"/>
      <c r="I63" s="484"/>
      <c r="J63" s="479"/>
      <c r="K63" s="447"/>
      <c r="L63" s="477"/>
      <c r="M63" s="478"/>
      <c r="N63" s="478"/>
      <c r="O63" s="478"/>
      <c r="P63" s="566"/>
      <c r="Q63" s="484"/>
      <c r="R63" s="479"/>
      <c r="S63" s="447"/>
      <c r="T63" s="477"/>
      <c r="U63" s="478"/>
      <c r="V63" s="478"/>
      <c r="W63" s="478"/>
      <c r="X63" s="566"/>
      <c r="Y63" s="484"/>
      <c r="Z63" s="479"/>
      <c r="AA63" s="447"/>
      <c r="AB63" s="111"/>
      <c r="AC63" s="112"/>
      <c r="AD63" s="112"/>
      <c r="AE63" s="112"/>
      <c r="AF63" s="113"/>
      <c r="AG63" s="152"/>
      <c r="AH63" s="137"/>
      <c r="AI63" s="190"/>
      <c r="AJ63" s="111"/>
      <c r="AK63" s="112"/>
      <c r="AL63" s="112"/>
      <c r="AM63" s="112"/>
      <c r="AN63" s="113"/>
      <c r="AO63" s="152"/>
      <c r="AP63" s="137"/>
      <c r="AQ63" s="145"/>
      <c r="AR63" s="111"/>
      <c r="AS63" s="112"/>
      <c r="AT63" s="112"/>
      <c r="AU63" s="112"/>
      <c r="AV63" s="113"/>
      <c r="AW63" s="152"/>
      <c r="AX63" s="137"/>
      <c r="AY63" s="145"/>
      <c r="AZ63" s="161"/>
      <c r="BA63" s="67"/>
      <c r="BB63" s="67"/>
      <c r="BC63" s="67"/>
      <c r="BD63" s="162"/>
      <c r="BE63" s="176"/>
      <c r="BF63" s="177"/>
      <c r="BG63" s="145"/>
      <c r="BH63" s="111"/>
      <c r="BI63" s="112"/>
      <c r="BJ63" s="112"/>
      <c r="BK63" s="112"/>
      <c r="BL63" s="113"/>
      <c r="BM63" s="152"/>
      <c r="BN63" s="137"/>
      <c r="BO63" s="53"/>
    </row>
    <row r="64" spans="1:69" ht="24" customHeight="1" x14ac:dyDescent="0.35">
      <c r="A64" s="3840" t="s">
        <v>1887</v>
      </c>
      <c r="B64" s="3853"/>
      <c r="C64" s="3854"/>
      <c r="D64" s="2361"/>
      <c r="E64" s="2362"/>
      <c r="F64" s="2362"/>
      <c r="G64" s="2362"/>
      <c r="H64" s="2363"/>
      <c r="I64" s="2364"/>
      <c r="J64" s="2365"/>
      <c r="K64" s="2366"/>
      <c r="L64" s="2361"/>
      <c r="M64" s="2362"/>
      <c r="N64" s="2362"/>
      <c r="O64" s="2362"/>
      <c r="P64" s="2363"/>
      <c r="Q64" s="2364"/>
      <c r="R64" s="2365"/>
      <c r="S64" s="2366"/>
      <c r="T64" s="2361"/>
      <c r="U64" s="2362"/>
      <c r="V64" s="2362"/>
      <c r="W64" s="2362"/>
      <c r="X64" s="2363"/>
      <c r="Y64" s="2364"/>
      <c r="Z64" s="2365"/>
      <c r="AA64" s="2366"/>
      <c r="AB64" s="2367"/>
      <c r="AC64" s="2368"/>
      <c r="AD64" s="2368"/>
      <c r="AE64" s="2368"/>
      <c r="AF64" s="2392"/>
      <c r="AG64" s="2370"/>
      <c r="AH64" s="2371"/>
      <c r="AI64" s="2373"/>
      <c r="AJ64" s="2367"/>
      <c r="AK64" s="2368"/>
      <c r="AL64" s="2368"/>
      <c r="AM64" s="2368"/>
      <c r="AN64" s="2392"/>
      <c r="AO64" s="2370"/>
      <c r="AP64" s="2371"/>
      <c r="AQ64" s="2373"/>
      <c r="AR64" s="2367"/>
      <c r="AS64" s="2368"/>
      <c r="AT64" s="2368"/>
      <c r="AU64" s="2368"/>
      <c r="AV64" s="2392"/>
      <c r="AW64" s="2370"/>
      <c r="AX64" s="2371"/>
      <c r="AY64" s="2373"/>
      <c r="AZ64" s="2367"/>
      <c r="BA64" s="2368"/>
      <c r="BB64" s="2368"/>
      <c r="BC64" s="2368"/>
      <c r="BD64" s="2392"/>
      <c r="BE64" s="2370"/>
      <c r="BF64" s="2371"/>
      <c r="BG64" s="2373"/>
      <c r="BH64" s="2367"/>
      <c r="BI64" s="2368"/>
      <c r="BJ64" s="2368"/>
      <c r="BK64" s="2368"/>
      <c r="BL64" s="2392"/>
      <c r="BM64" s="2370"/>
      <c r="BN64" s="2371"/>
      <c r="BO64" s="2379"/>
    </row>
    <row r="65" spans="1:67" ht="15.65" customHeight="1" x14ac:dyDescent="0.35">
      <c r="A65" s="3795" t="s">
        <v>1888</v>
      </c>
      <c r="B65" s="5" t="s">
        <v>553</v>
      </c>
      <c r="C65" s="36" t="s">
        <v>1889</v>
      </c>
      <c r="D65" s="1189">
        <v>0</v>
      </c>
      <c r="E65" s="511">
        <v>0</v>
      </c>
      <c r="F65" s="511">
        <v>0</v>
      </c>
      <c r="G65" s="511">
        <v>0</v>
      </c>
      <c r="H65" s="512">
        <v>3</v>
      </c>
      <c r="I65" s="513">
        <v>3</v>
      </c>
      <c r="J65" s="1190">
        <v>5</v>
      </c>
      <c r="K65" s="1286">
        <v>8</v>
      </c>
      <c r="L65" s="1189">
        <v>0</v>
      </c>
      <c r="M65" s="511">
        <v>0</v>
      </c>
      <c r="N65" s="2633">
        <v>0</v>
      </c>
      <c r="O65" s="511">
        <v>1</v>
      </c>
      <c r="P65" s="512">
        <v>0</v>
      </c>
      <c r="Q65" s="2660">
        <v>1</v>
      </c>
      <c r="R65" s="1190">
        <v>0</v>
      </c>
      <c r="S65" s="2661">
        <v>1</v>
      </c>
      <c r="T65" s="1189">
        <v>0</v>
      </c>
      <c r="U65" s="511">
        <v>3</v>
      </c>
      <c r="V65" s="511">
        <v>4</v>
      </c>
      <c r="W65" s="511">
        <v>4</v>
      </c>
      <c r="X65" s="512">
        <v>0</v>
      </c>
      <c r="Y65" s="513">
        <v>11</v>
      </c>
      <c r="Z65" s="1190">
        <v>1</v>
      </c>
      <c r="AA65" s="1286">
        <v>12</v>
      </c>
      <c r="AB65" s="114">
        <v>0</v>
      </c>
      <c r="AC65" s="115">
        <v>3</v>
      </c>
      <c r="AD65" s="115">
        <v>7</v>
      </c>
      <c r="AE65" s="115">
        <v>5</v>
      </c>
      <c r="AF65" s="230">
        <v>11</v>
      </c>
      <c r="AG65" s="153">
        <v>26</v>
      </c>
      <c r="AH65" s="138">
        <v>4</v>
      </c>
      <c r="AI65" s="146">
        <v>30</v>
      </c>
      <c r="AJ65" s="114">
        <v>0</v>
      </c>
      <c r="AK65" s="130">
        <v>2</v>
      </c>
      <c r="AL65" s="130">
        <v>0</v>
      </c>
      <c r="AM65" s="130">
        <v>0</v>
      </c>
      <c r="AN65" s="245">
        <v>0</v>
      </c>
      <c r="AO65" s="2860">
        <v>2</v>
      </c>
      <c r="AP65" s="260">
        <v>0</v>
      </c>
      <c r="AQ65" s="150">
        <v>2</v>
      </c>
      <c r="AR65" s="129">
        <v>0</v>
      </c>
      <c r="AS65" s="130">
        <v>0</v>
      </c>
      <c r="AT65" s="130">
        <v>0</v>
      </c>
      <c r="AU65" s="130">
        <v>0</v>
      </c>
      <c r="AV65" s="245">
        <v>0</v>
      </c>
      <c r="AW65" s="2860">
        <v>0</v>
      </c>
      <c r="AX65" s="260">
        <v>0</v>
      </c>
      <c r="AY65" s="150">
        <v>0</v>
      </c>
      <c r="AZ65" s="129">
        <v>0</v>
      </c>
      <c r="BA65" s="130">
        <v>0</v>
      </c>
      <c r="BB65" s="130">
        <v>1</v>
      </c>
      <c r="BC65" s="130">
        <v>1</v>
      </c>
      <c r="BD65" s="245">
        <v>1</v>
      </c>
      <c r="BE65" s="2860">
        <v>3</v>
      </c>
      <c r="BF65" s="260">
        <v>4</v>
      </c>
      <c r="BG65" s="150">
        <v>7</v>
      </c>
      <c r="BH65" s="129">
        <v>0</v>
      </c>
      <c r="BI65" s="130">
        <v>0</v>
      </c>
      <c r="BJ65" s="130">
        <v>1</v>
      </c>
      <c r="BK65" s="130">
        <v>0</v>
      </c>
      <c r="BL65" s="245">
        <v>3</v>
      </c>
      <c r="BM65" s="2860">
        <v>4</v>
      </c>
      <c r="BN65" s="260">
        <v>1</v>
      </c>
      <c r="BO65" s="187">
        <v>5</v>
      </c>
    </row>
    <row r="66" spans="1:67" x14ac:dyDescent="0.35">
      <c r="A66" s="3795"/>
      <c r="B66" s="36" t="s">
        <v>1464</v>
      </c>
      <c r="C66" s="36" t="s">
        <v>1889</v>
      </c>
      <c r="D66" s="1189">
        <v>0</v>
      </c>
      <c r="E66" s="511">
        <v>0</v>
      </c>
      <c r="F66" s="511">
        <v>0</v>
      </c>
      <c r="G66" s="511">
        <v>0</v>
      </c>
      <c r="H66" s="512">
        <v>0</v>
      </c>
      <c r="I66" s="513">
        <v>0</v>
      </c>
      <c r="J66" s="1190">
        <v>0</v>
      </c>
      <c r="K66" s="1286">
        <v>0</v>
      </c>
      <c r="L66" s="1189">
        <v>0</v>
      </c>
      <c r="M66" s="511">
        <v>0</v>
      </c>
      <c r="N66" s="511">
        <v>1</v>
      </c>
      <c r="O66" s="511">
        <v>0</v>
      </c>
      <c r="P66" s="512">
        <v>0</v>
      </c>
      <c r="Q66" s="513">
        <v>1</v>
      </c>
      <c r="R66" s="1190">
        <v>0</v>
      </c>
      <c r="S66" s="1286">
        <v>1</v>
      </c>
      <c r="T66" s="1189">
        <v>1</v>
      </c>
      <c r="U66" s="511">
        <v>0</v>
      </c>
      <c r="V66" s="511">
        <v>0</v>
      </c>
      <c r="W66" s="511">
        <v>0</v>
      </c>
      <c r="X66" s="512">
        <v>0</v>
      </c>
      <c r="Y66" s="513">
        <v>1</v>
      </c>
      <c r="Z66" s="1190">
        <v>0</v>
      </c>
      <c r="AA66" s="1286">
        <v>1</v>
      </c>
      <c r="AB66" s="304"/>
      <c r="AC66" s="305"/>
      <c r="AD66" s="305"/>
      <c r="AE66" s="305"/>
      <c r="AF66" s="812"/>
      <c r="AG66" s="298"/>
      <c r="AH66" s="282"/>
      <c r="AI66" s="396"/>
      <c r="AJ66" s="328"/>
      <c r="AK66" s="305"/>
      <c r="AL66" s="305"/>
      <c r="AM66" s="305"/>
      <c r="AN66" s="812"/>
      <c r="AO66" s="298"/>
      <c r="AP66" s="282"/>
      <c r="AQ66" s="396"/>
      <c r="AR66" s="304"/>
      <c r="AS66" s="305"/>
      <c r="AT66" s="305"/>
      <c r="AU66" s="305"/>
      <c r="AV66" s="812"/>
      <c r="AW66" s="298"/>
      <c r="AX66" s="282"/>
      <c r="AY66" s="396"/>
      <c r="AZ66" s="304"/>
      <c r="BA66" s="305"/>
      <c r="BB66" s="305"/>
      <c r="BC66" s="305"/>
      <c r="BD66" s="812"/>
      <c r="BE66" s="298"/>
      <c r="BF66" s="282"/>
      <c r="BG66" s="396"/>
      <c r="BH66" s="304"/>
      <c r="BI66" s="305"/>
      <c r="BJ66" s="305"/>
      <c r="BK66" s="305"/>
      <c r="BL66" s="812"/>
      <c r="BM66" s="298"/>
      <c r="BN66" s="282"/>
      <c r="BO66" s="397"/>
    </row>
    <row r="67" spans="1:67" x14ac:dyDescent="0.35">
      <c r="A67" s="3795"/>
      <c r="B67" s="639" t="s">
        <v>1851</v>
      </c>
      <c r="C67" s="1083" t="s">
        <v>1889</v>
      </c>
      <c r="D67" s="1287">
        <v>0</v>
      </c>
      <c r="E67" s="1288">
        <v>0</v>
      </c>
      <c r="F67" s="1288">
        <v>0</v>
      </c>
      <c r="G67" s="1288">
        <v>0</v>
      </c>
      <c r="H67" s="1289">
        <v>3</v>
      </c>
      <c r="I67" s="1290">
        <v>3</v>
      </c>
      <c r="J67" s="1291">
        <v>5</v>
      </c>
      <c r="K67" s="1292">
        <v>8</v>
      </c>
      <c r="L67" s="1287">
        <v>0</v>
      </c>
      <c r="M67" s="1288">
        <v>0</v>
      </c>
      <c r="N67" s="2662">
        <v>1</v>
      </c>
      <c r="O67" s="1288">
        <v>1</v>
      </c>
      <c r="P67" s="1289">
        <v>0</v>
      </c>
      <c r="Q67" s="2663">
        <v>2</v>
      </c>
      <c r="R67" s="1291">
        <v>0</v>
      </c>
      <c r="S67" s="2664">
        <v>2</v>
      </c>
      <c r="T67" s="1287">
        <v>1</v>
      </c>
      <c r="U67" s="1288">
        <v>3</v>
      </c>
      <c r="V67" s="1288">
        <v>4</v>
      </c>
      <c r="W67" s="1288">
        <v>4</v>
      </c>
      <c r="X67" s="1289">
        <v>0</v>
      </c>
      <c r="Y67" s="1290">
        <v>12</v>
      </c>
      <c r="Z67" s="1291">
        <v>1</v>
      </c>
      <c r="AA67" s="1292">
        <v>13</v>
      </c>
      <c r="AB67" s="842"/>
      <c r="AC67" s="843"/>
      <c r="AD67" s="843"/>
      <c r="AE67" s="843"/>
      <c r="AF67" s="844"/>
      <c r="AG67" s="1305"/>
      <c r="AH67" s="1306"/>
      <c r="AI67" s="1307"/>
      <c r="AJ67" s="842"/>
      <c r="AK67" s="843"/>
      <c r="AL67" s="843"/>
      <c r="AM67" s="843"/>
      <c r="AN67" s="844"/>
      <c r="AO67" s="1305"/>
      <c r="AP67" s="1306"/>
      <c r="AQ67" s="1307"/>
      <c r="AR67" s="842"/>
      <c r="AS67" s="843"/>
      <c r="AT67" s="843"/>
      <c r="AU67" s="843"/>
      <c r="AV67" s="844"/>
      <c r="AW67" s="1305"/>
      <c r="AX67" s="1306"/>
      <c r="AY67" s="1307"/>
      <c r="AZ67" s="842"/>
      <c r="BA67" s="843"/>
      <c r="BB67" s="843"/>
      <c r="BC67" s="843"/>
      <c r="BD67" s="844"/>
      <c r="BE67" s="1305"/>
      <c r="BF67" s="1306"/>
      <c r="BG67" s="1307"/>
      <c r="BH67" s="842"/>
      <c r="BI67" s="843"/>
      <c r="BJ67" s="843"/>
      <c r="BK67" s="843"/>
      <c r="BL67" s="844"/>
      <c r="BM67" s="1305"/>
      <c r="BN67" s="1306"/>
      <c r="BO67" s="1308"/>
    </row>
    <row r="68" spans="1:67" x14ac:dyDescent="0.35">
      <c r="A68" s="3741" t="s">
        <v>1890</v>
      </c>
      <c r="B68" s="3741"/>
      <c r="C68" s="3741"/>
      <c r="D68" s="477"/>
      <c r="E68" s="478"/>
      <c r="F68" s="478"/>
      <c r="G68" s="478"/>
      <c r="H68" s="566"/>
      <c r="I68" s="484"/>
      <c r="J68" s="479"/>
      <c r="K68" s="447"/>
      <c r="L68" s="477"/>
      <c r="M68" s="478"/>
      <c r="N68" s="478"/>
      <c r="O68" s="478"/>
      <c r="P68" s="566"/>
      <c r="Q68" s="484"/>
      <c r="R68" s="479"/>
      <c r="S68" s="447"/>
      <c r="T68" s="477"/>
      <c r="U68" s="478"/>
      <c r="V68" s="478"/>
      <c r="W68" s="478"/>
      <c r="X68" s="566"/>
      <c r="Y68" s="484"/>
      <c r="Z68" s="479"/>
      <c r="AA68" s="447"/>
      <c r="AB68" s="111"/>
      <c r="AC68" s="112"/>
      <c r="AD68" s="112"/>
      <c r="AE68" s="112"/>
      <c r="AF68" s="113"/>
      <c r="AG68" s="152"/>
      <c r="AH68" s="137"/>
      <c r="AI68" s="190"/>
      <c r="AJ68" s="111"/>
      <c r="AK68" s="112"/>
      <c r="AL68" s="112"/>
      <c r="AM68" s="112"/>
      <c r="AN68" s="113"/>
      <c r="AO68" s="152"/>
      <c r="AP68" s="137"/>
      <c r="AQ68" s="145"/>
      <c r="AR68" s="111"/>
      <c r="AS68" s="112"/>
      <c r="AT68" s="112"/>
      <c r="AU68" s="112"/>
      <c r="AV68" s="113"/>
      <c r="AW68" s="152"/>
      <c r="AX68" s="137"/>
      <c r="AY68" s="145"/>
      <c r="AZ68" s="161"/>
      <c r="BA68" s="67"/>
      <c r="BB68" s="67"/>
      <c r="BC68" s="67"/>
      <c r="BD68" s="162"/>
      <c r="BE68" s="176"/>
      <c r="BF68" s="177"/>
      <c r="BG68" s="145"/>
      <c r="BH68" s="111"/>
      <c r="BI68" s="112"/>
      <c r="BJ68" s="112"/>
      <c r="BK68" s="112"/>
      <c r="BL68" s="113"/>
      <c r="BM68" s="152"/>
      <c r="BN68" s="137"/>
      <c r="BO68" s="53"/>
    </row>
    <row r="69" spans="1:67" x14ac:dyDescent="0.35">
      <c r="A69" s="3840" t="s">
        <v>1891</v>
      </c>
      <c r="B69" s="3853"/>
      <c r="C69" s="3854"/>
      <c r="D69" s="2361"/>
      <c r="E69" s="2362"/>
      <c r="F69" s="2362"/>
      <c r="G69" s="2362"/>
      <c r="H69" s="2363"/>
      <c r="I69" s="2364"/>
      <c r="J69" s="2365"/>
      <c r="K69" s="2366"/>
      <c r="L69" s="2361"/>
      <c r="M69" s="2362"/>
      <c r="N69" s="2362"/>
      <c r="O69" s="2362"/>
      <c r="P69" s="2363"/>
      <c r="Q69" s="2364"/>
      <c r="R69" s="2365"/>
      <c r="S69" s="2366"/>
      <c r="T69" s="2361"/>
      <c r="U69" s="2362"/>
      <c r="V69" s="2362"/>
      <c r="W69" s="2362"/>
      <c r="X69" s="2363"/>
      <c r="Y69" s="2364"/>
      <c r="Z69" s="2365"/>
      <c r="AA69" s="2366"/>
      <c r="AB69" s="2367"/>
      <c r="AC69" s="2368"/>
      <c r="AD69" s="2368"/>
      <c r="AE69" s="2368"/>
      <c r="AF69" s="2392"/>
      <c r="AG69" s="2370"/>
      <c r="AH69" s="2371"/>
      <c r="AI69" s="2373"/>
      <c r="AJ69" s="2367"/>
      <c r="AK69" s="2368"/>
      <c r="AL69" s="2368"/>
      <c r="AM69" s="2368"/>
      <c r="AN69" s="2392"/>
      <c r="AO69" s="2370"/>
      <c r="AP69" s="2371"/>
      <c r="AQ69" s="2373"/>
      <c r="AR69" s="2367"/>
      <c r="AS69" s="2368"/>
      <c r="AT69" s="2368"/>
      <c r="AU69" s="2368"/>
      <c r="AV69" s="2392"/>
      <c r="AW69" s="2370"/>
      <c r="AX69" s="2371"/>
      <c r="AY69" s="2373"/>
      <c r="AZ69" s="2367"/>
      <c r="BA69" s="2368"/>
      <c r="BB69" s="2368"/>
      <c r="BC69" s="2368"/>
      <c r="BD69" s="2392"/>
      <c r="BE69" s="2370"/>
      <c r="BF69" s="2371"/>
      <c r="BG69" s="2373"/>
      <c r="BH69" s="2367"/>
      <c r="BI69" s="2368"/>
      <c r="BJ69" s="2368"/>
      <c r="BK69" s="2368"/>
      <c r="BL69" s="2392"/>
      <c r="BM69" s="2370"/>
      <c r="BN69" s="2371"/>
      <c r="BO69" s="2379"/>
    </row>
    <row r="70" spans="1:67" x14ac:dyDescent="0.35">
      <c r="A70" s="3795" t="s">
        <v>1888</v>
      </c>
      <c r="B70" s="5" t="s">
        <v>553</v>
      </c>
      <c r="C70" s="36" t="s">
        <v>1892</v>
      </c>
      <c r="D70" s="1293">
        <v>0</v>
      </c>
      <c r="E70" s="1294">
        <v>0</v>
      </c>
      <c r="F70" s="1294">
        <v>0</v>
      </c>
      <c r="G70" s="1294">
        <v>0</v>
      </c>
      <c r="H70" s="1295">
        <v>1.5345421603949503</v>
      </c>
      <c r="I70" s="1296">
        <v>0.20081674980396025</v>
      </c>
      <c r="J70" s="1297">
        <v>2.0620354285730311</v>
      </c>
      <c r="K70" s="1298">
        <v>0.46072913316171032</v>
      </c>
      <c r="L70" s="1293">
        <v>0</v>
      </c>
      <c r="M70" s="1294">
        <v>0</v>
      </c>
      <c r="N70" s="2665">
        <v>0</v>
      </c>
      <c r="O70" s="1294">
        <v>0.54580654105474935</v>
      </c>
      <c r="P70" s="1295">
        <v>0</v>
      </c>
      <c r="Q70" s="2666">
        <v>7.6667057688790743E-2</v>
      </c>
      <c r="R70" s="1297">
        <v>0</v>
      </c>
      <c r="S70" s="2667">
        <v>6.2932342297856034E-2</v>
      </c>
      <c r="T70" s="1293">
        <v>0</v>
      </c>
      <c r="U70" s="1294">
        <v>1.2973416172920069</v>
      </c>
      <c r="V70" s="1294">
        <v>0.81381069298421937</v>
      </c>
      <c r="W70" s="1294">
        <v>2.2377309408260024</v>
      </c>
      <c r="X70" s="1295">
        <v>0</v>
      </c>
      <c r="Y70" s="1296">
        <v>0.91187423563178416</v>
      </c>
      <c r="Z70" s="1297">
        <v>0.34593768831982907</v>
      </c>
      <c r="AA70" s="1298">
        <v>0.80247370544440288</v>
      </c>
      <c r="AB70" s="126">
        <v>0</v>
      </c>
      <c r="AC70" s="118">
        <v>1.4138802033442508</v>
      </c>
      <c r="AD70" s="118">
        <v>1.4873655468025864</v>
      </c>
      <c r="AE70" s="118">
        <v>3.0064798660553089</v>
      </c>
      <c r="AF70" s="119">
        <v>6.4152229741965154</v>
      </c>
      <c r="AG70" s="154">
        <v>2.2618331454735916</v>
      </c>
      <c r="AH70" s="139">
        <v>1.4028501706917946</v>
      </c>
      <c r="AI70" s="192">
        <v>2.0911112798250668</v>
      </c>
      <c r="AJ70" s="117">
        <v>0</v>
      </c>
      <c r="AK70" s="127">
        <v>1.0190101993640688</v>
      </c>
      <c r="AL70" s="127">
        <v>0</v>
      </c>
      <c r="AM70" s="127">
        <v>0</v>
      </c>
      <c r="AN70" s="128">
        <v>0</v>
      </c>
      <c r="AO70" s="2857">
        <v>0.17961579097106101</v>
      </c>
      <c r="AP70" s="2826">
        <v>0</v>
      </c>
      <c r="AQ70" s="149">
        <v>0.14361000302311419</v>
      </c>
      <c r="AR70" s="126">
        <v>0</v>
      </c>
      <c r="AS70" s="127">
        <v>0</v>
      </c>
      <c r="AT70" s="127">
        <v>0</v>
      </c>
      <c r="AU70" s="127">
        <v>0</v>
      </c>
      <c r="AV70" s="128">
        <v>0</v>
      </c>
      <c r="AW70" s="2857">
        <v>0</v>
      </c>
      <c r="AX70" s="2826">
        <v>0</v>
      </c>
      <c r="AY70" s="149">
        <v>0</v>
      </c>
      <c r="AZ70" s="171">
        <v>0</v>
      </c>
      <c r="BA70" s="172">
        <v>0</v>
      </c>
      <c r="BB70" s="172">
        <v>0.24064269889449946</v>
      </c>
      <c r="BC70" s="172">
        <v>0.65871987015313915</v>
      </c>
      <c r="BD70" s="173">
        <v>0.56806239597357377</v>
      </c>
      <c r="BE70" s="2858">
        <v>0.28956777087544733</v>
      </c>
      <c r="BF70" s="2859">
        <v>1.301675979089838</v>
      </c>
      <c r="BG70" s="149">
        <v>0.52101481356984303</v>
      </c>
      <c r="BH70" s="126">
        <v>0</v>
      </c>
      <c r="BI70" s="127">
        <v>0</v>
      </c>
      <c r="BJ70" s="127">
        <v>0.24618464726192912</v>
      </c>
      <c r="BK70" s="127">
        <v>0</v>
      </c>
      <c r="BL70" s="128">
        <v>1.6477034007920803</v>
      </c>
      <c r="BM70" s="2857">
        <v>0.39214712765072396</v>
      </c>
      <c r="BN70" s="2826">
        <v>0.34399464469137142</v>
      </c>
      <c r="BO70" s="186">
        <v>0.38146753749871271</v>
      </c>
    </row>
    <row r="71" spans="1:67" x14ac:dyDescent="0.35">
      <c r="A71" s="3795"/>
      <c r="B71" s="36" t="s">
        <v>1464</v>
      </c>
      <c r="C71" s="36" t="s">
        <v>1892</v>
      </c>
      <c r="D71" s="1293">
        <v>0</v>
      </c>
      <c r="E71" s="1294">
        <v>0</v>
      </c>
      <c r="F71" s="1294">
        <v>0</v>
      </c>
      <c r="G71" s="1294">
        <v>0</v>
      </c>
      <c r="H71" s="1295">
        <v>0</v>
      </c>
      <c r="I71" s="1296">
        <v>0</v>
      </c>
      <c r="J71" s="1297">
        <v>0</v>
      </c>
      <c r="K71" s="1298">
        <v>0</v>
      </c>
      <c r="L71" s="1293">
        <v>0</v>
      </c>
      <c r="M71" s="1294">
        <v>0</v>
      </c>
      <c r="N71" s="1294">
        <v>6.6872688043992601E-2</v>
      </c>
      <c r="O71" s="1294">
        <v>0</v>
      </c>
      <c r="P71" s="1295">
        <v>0</v>
      </c>
      <c r="Q71" s="1296">
        <v>1.8566833338530188E-2</v>
      </c>
      <c r="R71" s="1297">
        <v>0</v>
      </c>
      <c r="S71" s="1298">
        <v>1.79463262924308E-2</v>
      </c>
      <c r="T71" s="1293">
        <v>0.11071383297379016</v>
      </c>
      <c r="U71" s="1294">
        <v>0</v>
      </c>
      <c r="V71" s="1294">
        <v>0</v>
      </c>
      <c r="W71" s="1294">
        <v>0</v>
      </c>
      <c r="X71" s="1295">
        <v>0</v>
      </c>
      <c r="Y71" s="1296">
        <v>1.9264633863785668E-2</v>
      </c>
      <c r="Z71" s="1297">
        <v>0</v>
      </c>
      <c r="AA71" s="1298">
        <v>1.8701806962978219E-2</v>
      </c>
      <c r="AB71" s="1309"/>
      <c r="AC71" s="1310"/>
      <c r="AD71" s="1310"/>
      <c r="AE71" s="1310"/>
      <c r="AF71" s="1311"/>
      <c r="AG71" s="1312"/>
      <c r="AH71" s="1313"/>
      <c r="AI71" s="1314"/>
      <c r="AJ71" s="1309"/>
      <c r="AK71" s="1310"/>
      <c r="AL71" s="1310"/>
      <c r="AM71" s="1310"/>
      <c r="AN71" s="1311"/>
      <c r="AO71" s="1312"/>
      <c r="AP71" s="1313"/>
      <c r="AQ71" s="1315"/>
      <c r="AR71" s="1309"/>
      <c r="AS71" s="1310"/>
      <c r="AT71" s="1310"/>
      <c r="AU71" s="1310"/>
      <c r="AV71" s="1311"/>
      <c r="AW71" s="1312"/>
      <c r="AX71" s="1313"/>
      <c r="AY71" s="1315"/>
      <c r="AZ71" s="1316"/>
      <c r="BA71" s="1317"/>
      <c r="BB71" s="1317"/>
      <c r="BC71" s="1317"/>
      <c r="BD71" s="1318"/>
      <c r="BE71" s="1319"/>
      <c r="BF71" s="1320"/>
      <c r="BG71" s="1315"/>
      <c r="BH71" s="1309"/>
      <c r="BI71" s="1310"/>
      <c r="BJ71" s="1310"/>
      <c r="BK71" s="1310"/>
      <c r="BL71" s="1311"/>
      <c r="BM71" s="1312"/>
      <c r="BN71" s="1313"/>
      <c r="BO71" s="1321"/>
    </row>
    <row r="72" spans="1:67" ht="16" thickBot="1" x14ac:dyDescent="0.4">
      <c r="A72" s="3856"/>
      <c r="B72" s="1155" t="s">
        <v>1851</v>
      </c>
      <c r="C72" s="1156" t="s">
        <v>1892</v>
      </c>
      <c r="D72" s="1299">
        <v>0</v>
      </c>
      <c r="E72" s="1300">
        <v>0</v>
      </c>
      <c r="F72" s="1300">
        <v>0</v>
      </c>
      <c r="G72" s="1300">
        <v>0</v>
      </c>
      <c r="H72" s="1301">
        <v>0.42015785750864459</v>
      </c>
      <c r="I72" s="1302">
        <v>3.226620307521736E-2</v>
      </c>
      <c r="J72" s="1303">
        <v>1.2447432624910111</v>
      </c>
      <c r="K72" s="1304">
        <v>8.2428944376531296E-2</v>
      </c>
      <c r="L72" s="1299">
        <v>0</v>
      </c>
      <c r="M72" s="1300">
        <v>0</v>
      </c>
      <c r="N72" s="2668">
        <v>4.9958762663431626E-2</v>
      </c>
      <c r="O72" s="1300">
        <v>0.15494468784533297</v>
      </c>
      <c r="P72" s="1301">
        <v>0</v>
      </c>
      <c r="Q72" s="2669">
        <v>2.9894073786292955E-2</v>
      </c>
      <c r="R72" s="1303">
        <v>0</v>
      </c>
      <c r="S72" s="2670">
        <v>2.792836155465361E-2</v>
      </c>
      <c r="T72" s="1299">
        <v>9.6789623687750473E-2</v>
      </c>
      <c r="U72" s="1300">
        <v>0.15567940255642185</v>
      </c>
      <c r="V72" s="1300">
        <v>0.18817112112401008</v>
      </c>
      <c r="W72" s="1300">
        <v>0.65264811155453106</v>
      </c>
      <c r="X72" s="1301">
        <v>0</v>
      </c>
      <c r="Y72" s="1302">
        <v>0.18758306999015095</v>
      </c>
      <c r="Z72" s="1303">
        <v>0.22620207173953466</v>
      </c>
      <c r="AA72" s="1304">
        <v>0.18999034410612686</v>
      </c>
      <c r="AB72" s="1322"/>
      <c r="AC72" s="1323"/>
      <c r="AD72" s="1323"/>
      <c r="AE72" s="1323"/>
      <c r="AF72" s="1324"/>
      <c r="AG72" s="1325"/>
      <c r="AH72" s="1326"/>
      <c r="AI72" s="1327"/>
      <c r="AJ72" s="1322"/>
      <c r="AK72" s="1323"/>
      <c r="AL72" s="1323"/>
      <c r="AM72" s="1323"/>
      <c r="AN72" s="1324"/>
      <c r="AO72" s="1325"/>
      <c r="AP72" s="1326"/>
      <c r="AQ72" s="1328"/>
      <c r="AR72" s="1322"/>
      <c r="AS72" s="1323"/>
      <c r="AT72" s="1323"/>
      <c r="AU72" s="1323"/>
      <c r="AV72" s="1329"/>
      <c r="AW72" s="1325"/>
      <c r="AX72" s="1326"/>
      <c r="AY72" s="1328"/>
      <c r="AZ72" s="1330"/>
      <c r="BA72" s="1331"/>
      <c r="BB72" s="1331"/>
      <c r="BC72" s="1331"/>
      <c r="BD72" s="1332"/>
      <c r="BE72" s="1333"/>
      <c r="BF72" s="1334"/>
      <c r="BG72" s="1328"/>
      <c r="BH72" s="1322"/>
      <c r="BI72" s="1323"/>
      <c r="BJ72" s="1323"/>
      <c r="BK72" s="1323"/>
      <c r="BL72" s="1324"/>
      <c r="BM72" s="1325"/>
      <c r="BN72" s="1326"/>
      <c r="BO72" s="1335"/>
    </row>
    <row r="73" spans="1:67" ht="15.75" customHeight="1" thickTop="1" x14ac:dyDescent="0.35">
      <c r="AR73" s="39"/>
      <c r="AS73" s="39"/>
      <c r="AT73" s="39"/>
      <c r="AU73" s="39"/>
      <c r="AV73" s="39"/>
      <c r="AW73" s="39"/>
      <c r="AX73" s="39"/>
      <c r="AY73" s="39"/>
    </row>
    <row r="74" spans="1:67" ht="15.75" customHeight="1" x14ac:dyDescent="0.35">
      <c r="A74" s="3788" t="s">
        <v>1896</v>
      </c>
      <c r="B74" s="3788"/>
      <c r="C74" s="3788"/>
      <c r="AR74" s="39"/>
      <c r="AS74" s="39"/>
      <c r="AT74" s="39"/>
      <c r="AU74" s="39"/>
      <c r="AV74" s="39"/>
      <c r="AW74" s="39"/>
      <c r="AX74" s="39"/>
      <c r="AY74" s="39"/>
    </row>
    <row r="75" spans="1:67" x14ac:dyDescent="0.35">
      <c r="A75" s="3755" t="s">
        <v>2777</v>
      </c>
      <c r="B75" s="3755"/>
      <c r="C75" s="3755"/>
      <c r="AR75" s="39"/>
      <c r="AS75" s="39"/>
      <c r="AT75" s="39"/>
      <c r="AU75" s="39"/>
      <c r="AV75" s="39"/>
      <c r="AW75" s="39"/>
      <c r="AX75" s="39"/>
      <c r="AY75" s="39"/>
    </row>
    <row r="76" spans="1:67" x14ac:dyDescent="0.35">
      <c r="A76" s="3755" t="s">
        <v>2778</v>
      </c>
      <c r="B76" s="3755"/>
      <c r="C76" s="3755"/>
      <c r="AR76" s="39"/>
      <c r="AS76" s="39"/>
      <c r="AT76" s="39"/>
      <c r="AU76" s="39"/>
      <c r="AV76" s="39"/>
      <c r="AW76" s="39"/>
      <c r="AX76" s="39"/>
      <c r="AY76" s="39"/>
    </row>
    <row r="77" spans="1:67" x14ac:dyDescent="0.35">
      <c r="A77" s="3755" t="s">
        <v>1895</v>
      </c>
      <c r="B77" s="3755"/>
      <c r="C77" s="3755"/>
      <c r="AR77" s="39"/>
      <c r="AS77" s="39"/>
      <c r="AT77" s="39"/>
      <c r="AU77" s="39"/>
      <c r="AV77" s="39"/>
      <c r="AW77" s="39"/>
      <c r="AX77" s="39"/>
      <c r="AY77" s="39"/>
    </row>
    <row r="78" spans="1:67" x14ac:dyDescent="0.35">
      <c r="A78" s="3788"/>
      <c r="B78" s="3788"/>
      <c r="C78" s="3788"/>
      <c r="I78" s="75"/>
      <c r="AR78" s="39"/>
      <c r="AS78" s="39"/>
      <c r="AT78" s="39"/>
      <c r="AU78" s="39"/>
      <c r="AV78" s="39"/>
      <c r="AW78" s="39"/>
      <c r="AX78" s="39"/>
      <c r="AY78" s="39"/>
    </row>
    <row r="79" spans="1:67" x14ac:dyDescent="0.35">
      <c r="H79" s="754"/>
      <c r="I79" s="75"/>
      <c r="J79" s="303"/>
      <c r="K79" s="754"/>
    </row>
    <row r="81" spans="1:11" x14ac:dyDescent="0.35">
      <c r="A81" s="3788"/>
      <c r="B81" s="3788"/>
      <c r="C81" s="3788"/>
      <c r="K81" s="75"/>
    </row>
  </sheetData>
  <sheetProtection algorithmName="SHA-512" hashValue="R+4STHH64zGwPXzK3hyCKHwgFXSAW/wtQEO+pV5GltxGDGwLP6qREeWbJzomPRouAyNbSEhtFOAsi4MFUNN09w==" saltValue="UZcfwQ1Fc64jbyJeeRTGhA==" spinCount="100000" sheet="1" objects="1" scenarios="1" formatCells="0" formatColumns="0" formatRows="0"/>
  <mergeCells count="51">
    <mergeCell ref="A77:C77"/>
    <mergeCell ref="A78:C78"/>
    <mergeCell ref="A81:C81"/>
    <mergeCell ref="A65:A67"/>
    <mergeCell ref="A68:C68"/>
    <mergeCell ref="A69:C69"/>
    <mergeCell ref="A70:A72"/>
    <mergeCell ref="A75:C75"/>
    <mergeCell ref="A76:C76"/>
    <mergeCell ref="A74:C74"/>
    <mergeCell ref="A64:C64"/>
    <mergeCell ref="A43:A45"/>
    <mergeCell ref="A46:C46"/>
    <mergeCell ref="A47:A49"/>
    <mergeCell ref="A50:C50"/>
    <mergeCell ref="A51:A53"/>
    <mergeCell ref="A54:C54"/>
    <mergeCell ref="A55:A57"/>
    <mergeCell ref="A58:C58"/>
    <mergeCell ref="A59:A61"/>
    <mergeCell ref="A62:C62"/>
    <mergeCell ref="A63:C63"/>
    <mergeCell ref="A42:C42"/>
    <mergeCell ref="A21:C21"/>
    <mergeCell ref="A22:A24"/>
    <mergeCell ref="A25:C25"/>
    <mergeCell ref="A26:A28"/>
    <mergeCell ref="A29:C29"/>
    <mergeCell ref="A30:C30"/>
    <mergeCell ref="A31:A33"/>
    <mergeCell ref="A34:C34"/>
    <mergeCell ref="A35:A37"/>
    <mergeCell ref="A38:C38"/>
    <mergeCell ref="A39:A41"/>
    <mergeCell ref="A18:A20"/>
    <mergeCell ref="T9:AA9"/>
    <mergeCell ref="AB9:AI9"/>
    <mergeCell ref="AJ9:AQ9"/>
    <mergeCell ref="AR9:AY9"/>
    <mergeCell ref="A11:C11"/>
    <mergeCell ref="A12:C12"/>
    <mergeCell ref="A13:C13"/>
    <mergeCell ref="A14:A16"/>
    <mergeCell ref="A17:C17"/>
    <mergeCell ref="AZ9:BG9"/>
    <mergeCell ref="BH9:BO9"/>
    <mergeCell ref="A1:C4"/>
    <mergeCell ref="A7:C7"/>
    <mergeCell ref="A9:C9"/>
    <mergeCell ref="D9:K9"/>
    <mergeCell ref="L9:S9"/>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EF8688-07A2-4CA0-B8E5-690973C8D78B}">
  <sheetPr>
    <tabColor theme="7" tint="0.39997558519241921"/>
    <outlinePr summaryBelow="0" summaryRight="0"/>
    <pageSetUpPr autoPageBreaks="0"/>
  </sheetPr>
  <dimension ref="A1:BQ80"/>
  <sheetViews>
    <sheetView showGridLines="0" topLeftCell="A41" zoomScale="85" zoomScaleNormal="85" workbookViewId="0">
      <pane xSplit="3" topLeftCell="H1" activePane="topRight" state="frozen"/>
      <selection activeCell="B26" sqref="B26"/>
      <selection pane="topRight" activeCell="C43" sqref="C43"/>
    </sheetView>
  </sheetViews>
  <sheetFormatPr baseColWidth="10" defaultColWidth="10.83203125" defaultRowHeight="15.5" x14ac:dyDescent="0.35"/>
  <cols>
    <col min="1" max="1" width="10.58203125" style="39" customWidth="1"/>
    <col min="2" max="2" width="33.33203125" style="5" customWidth="1"/>
    <col min="3" max="3" width="62.83203125" style="5" customWidth="1"/>
    <col min="4" max="43" width="15.58203125" style="5" customWidth="1"/>
    <col min="44" max="44" width="15.83203125" style="5" customWidth="1"/>
    <col min="45" max="45" width="16.33203125" style="5" customWidth="1"/>
    <col min="46" max="46" width="15.33203125" style="5" customWidth="1"/>
    <col min="47" max="47" width="17.5" style="5" customWidth="1"/>
    <col min="48" max="48" width="15.33203125" style="5" customWidth="1"/>
    <col min="49" max="49" width="13.83203125" style="5" customWidth="1"/>
    <col min="50" max="50" width="15" style="5" customWidth="1"/>
    <col min="51" max="51" width="19.58203125" style="5" customWidth="1"/>
    <col min="52" max="52" width="10.83203125" style="5" bestFit="1"/>
    <col min="53" max="53" width="12.08203125" style="5" bestFit="1" customWidth="1"/>
    <col min="54" max="16384" width="10.83203125" style="5"/>
  </cols>
  <sheetData>
    <row r="1" spans="1:67" ht="15.65" customHeight="1" x14ac:dyDescent="0.35">
      <c r="A1" s="3551" t="s">
        <v>1348</v>
      </c>
      <c r="B1" s="3551"/>
      <c r="C1" s="3551"/>
      <c r="D1" s="2839"/>
      <c r="E1" s="2839"/>
      <c r="F1" s="2839"/>
      <c r="G1" s="2839"/>
      <c r="H1" s="2839"/>
      <c r="I1" s="2839"/>
      <c r="J1" s="2839"/>
      <c r="K1" s="2839"/>
      <c r="L1" s="2839"/>
      <c r="M1" s="2839"/>
      <c r="N1" s="2839"/>
      <c r="O1" s="2839"/>
      <c r="P1" s="2839"/>
      <c r="Q1" s="2839"/>
      <c r="R1" s="2839"/>
      <c r="S1" s="2839"/>
      <c r="T1" s="2839"/>
      <c r="U1" s="2839"/>
      <c r="V1" s="2839"/>
      <c r="W1" s="2839"/>
      <c r="X1" s="2839"/>
      <c r="Y1" s="2839"/>
      <c r="Z1" s="2839"/>
      <c r="AA1" s="2839"/>
      <c r="AB1" s="2839"/>
      <c r="AC1" s="2839"/>
      <c r="AD1" s="2839"/>
      <c r="AE1" s="2839"/>
      <c r="AF1" s="2839"/>
      <c r="AG1" s="2839"/>
      <c r="AH1" s="2839"/>
      <c r="AI1" s="2839"/>
      <c r="AJ1" s="2839"/>
      <c r="AK1" s="2839"/>
      <c r="AL1" s="2839"/>
      <c r="AM1" s="2839"/>
      <c r="AN1" s="2839"/>
      <c r="AO1" s="2839"/>
      <c r="AP1" s="2839"/>
      <c r="AQ1" s="2839"/>
    </row>
    <row r="2" spans="1:67" ht="15.65" customHeight="1" x14ac:dyDescent="0.35">
      <c r="A2" s="3551"/>
      <c r="B2" s="3551"/>
      <c r="C2" s="3551"/>
      <c r="D2" s="2839"/>
      <c r="E2" s="2839"/>
      <c r="F2" s="2839"/>
      <c r="G2" s="2839"/>
      <c r="H2" s="2839"/>
      <c r="I2" s="2839"/>
      <c r="J2" s="2839"/>
      <c r="K2" s="2839"/>
      <c r="L2" s="2839"/>
      <c r="M2" s="2839"/>
      <c r="N2" s="2839"/>
      <c r="O2" s="2839"/>
      <c r="P2" s="2839"/>
      <c r="Q2" s="2839"/>
      <c r="R2" s="2839"/>
      <c r="S2" s="2839"/>
      <c r="T2" s="2839"/>
      <c r="U2" s="2839"/>
      <c r="V2" s="2839"/>
      <c r="W2" s="2839"/>
      <c r="X2" s="2839"/>
      <c r="Y2" s="2839"/>
      <c r="Z2" s="2839"/>
      <c r="AA2" s="2839"/>
      <c r="AB2" s="2839"/>
      <c r="AC2" s="2839"/>
      <c r="AD2" s="2839"/>
      <c r="AE2" s="2839"/>
      <c r="AF2" s="2839"/>
      <c r="AG2" s="2839"/>
      <c r="AH2" s="2839"/>
      <c r="AI2" s="2839"/>
      <c r="AJ2" s="2839"/>
      <c r="AK2" s="2839"/>
      <c r="AL2" s="2839"/>
      <c r="AM2" s="2839"/>
      <c r="AN2" s="2839"/>
      <c r="AO2" s="2839"/>
      <c r="AP2" s="2839"/>
      <c r="AQ2" s="2839"/>
    </row>
    <row r="3" spans="1:67" ht="15.65" customHeight="1" x14ac:dyDescent="0.35">
      <c r="A3" s="3551"/>
      <c r="B3" s="3551"/>
      <c r="C3" s="3551"/>
      <c r="D3" s="2839"/>
      <c r="E3" s="2839"/>
      <c r="F3" s="2839"/>
      <c r="G3" s="2839"/>
      <c r="H3" s="2839"/>
      <c r="I3" s="2839"/>
      <c r="J3" s="2839"/>
      <c r="K3" s="2839"/>
      <c r="L3" s="2839"/>
      <c r="M3" s="2839"/>
      <c r="N3" s="2839"/>
      <c r="O3" s="2839"/>
      <c r="P3" s="2839"/>
      <c r="Q3" s="2839"/>
      <c r="R3" s="2839"/>
      <c r="S3" s="2839"/>
      <c r="T3" s="2839"/>
      <c r="U3" s="2839"/>
      <c r="V3" s="2839"/>
      <c r="W3" s="2839"/>
      <c r="X3" s="2839"/>
      <c r="Y3" s="2839"/>
      <c r="Z3" s="2839"/>
      <c r="AA3" s="2839"/>
      <c r="AB3" s="2839"/>
      <c r="AC3" s="2839"/>
      <c r="AD3" s="2839"/>
      <c r="AE3" s="2839"/>
      <c r="AF3" s="2839"/>
      <c r="AG3" s="2839"/>
      <c r="AH3" s="2839"/>
      <c r="AI3" s="2839"/>
      <c r="AJ3" s="2839"/>
      <c r="AK3" s="2839"/>
      <c r="AL3" s="2839"/>
      <c r="AM3" s="2839"/>
      <c r="AN3" s="2839"/>
      <c r="AO3" s="2839"/>
      <c r="AP3" s="2839"/>
      <c r="AQ3" s="2839"/>
    </row>
    <row r="4" spans="1:67" ht="15.65" customHeight="1" x14ac:dyDescent="0.35">
      <c r="A4" s="3551"/>
      <c r="B4" s="3551"/>
      <c r="C4" s="3551"/>
      <c r="D4" s="2839"/>
      <c r="E4" s="2839"/>
      <c r="F4" s="2839"/>
      <c r="G4" s="2839"/>
      <c r="H4" s="2839"/>
      <c r="I4" s="2839"/>
      <c r="J4" s="2839"/>
      <c r="K4" s="2839"/>
      <c r="L4" s="2839"/>
      <c r="M4" s="2839"/>
      <c r="N4" s="2839"/>
      <c r="O4" s="2839"/>
      <c r="P4" s="2839"/>
      <c r="Q4" s="2839"/>
      <c r="R4" s="2839"/>
      <c r="S4" s="2839"/>
      <c r="T4" s="2839"/>
      <c r="U4" s="2839"/>
      <c r="V4" s="2839"/>
      <c r="W4" s="2839"/>
      <c r="X4" s="2839"/>
      <c r="Y4" s="2839"/>
      <c r="Z4" s="2839"/>
      <c r="AA4" s="2839"/>
      <c r="AB4" s="2839"/>
      <c r="AC4" s="2839"/>
      <c r="AD4" s="2839"/>
      <c r="AE4" s="2839"/>
      <c r="AF4" s="2839"/>
      <c r="AG4" s="2839"/>
      <c r="AH4" s="2839"/>
      <c r="AI4" s="2839"/>
      <c r="AJ4" s="2839"/>
      <c r="AK4" s="2839"/>
      <c r="AL4" s="2839"/>
      <c r="AM4" s="2839"/>
      <c r="AN4" s="2839"/>
      <c r="AO4" s="2839"/>
      <c r="AP4" s="2839"/>
      <c r="AQ4" s="2839"/>
    </row>
    <row r="5" spans="1:67" ht="15.65" customHeight="1" x14ac:dyDescent="0.35"/>
    <row r="6" spans="1:67" ht="15.65" customHeight="1" x14ac:dyDescent="0.35">
      <c r="K6" s="74"/>
    </row>
    <row r="7" spans="1:67" ht="31.5" customHeight="1" x14ac:dyDescent="0.35">
      <c r="A7" s="3375" t="s">
        <v>1845</v>
      </c>
      <c r="B7" s="3375"/>
      <c r="C7" s="3375"/>
      <c r="D7" s="39"/>
      <c r="E7" s="39"/>
      <c r="F7" s="39"/>
      <c r="G7" s="39"/>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row>
    <row r="8" spans="1:67" ht="15.65" customHeight="1" thickBot="1" x14ac:dyDescent="0.4"/>
    <row r="9" spans="1:67" s="2837" customFormat="1" ht="30" customHeight="1" thickTop="1" x14ac:dyDescent="0.35">
      <c r="A9" s="3767" t="s">
        <v>1349</v>
      </c>
      <c r="B9" s="3767"/>
      <c r="C9" s="3767"/>
      <c r="D9" s="3751">
        <v>2025</v>
      </c>
      <c r="E9" s="3751"/>
      <c r="F9" s="3751"/>
      <c r="G9" s="3751"/>
      <c r="H9" s="3751"/>
      <c r="I9" s="3751"/>
      <c r="J9" s="3751"/>
      <c r="K9" s="3794"/>
      <c r="L9" s="3751">
        <v>2024</v>
      </c>
      <c r="M9" s="3751"/>
      <c r="N9" s="3751"/>
      <c r="O9" s="3751"/>
      <c r="P9" s="3751"/>
      <c r="Q9" s="3751"/>
      <c r="R9" s="3751"/>
      <c r="S9" s="3794"/>
      <c r="T9" s="3751">
        <v>2023</v>
      </c>
      <c r="U9" s="3751"/>
      <c r="V9" s="3751"/>
      <c r="W9" s="3751"/>
      <c r="X9" s="3751"/>
      <c r="Y9" s="3751"/>
      <c r="Z9" s="3751"/>
      <c r="AA9" s="3794"/>
      <c r="AB9" s="3751">
        <v>2022</v>
      </c>
      <c r="AC9" s="3751"/>
      <c r="AD9" s="3751"/>
      <c r="AE9" s="3751"/>
      <c r="AF9" s="3751"/>
      <c r="AG9" s="3751"/>
      <c r="AH9" s="3751"/>
      <c r="AI9" s="3751"/>
      <c r="AJ9" s="3751">
        <v>2021</v>
      </c>
      <c r="AK9" s="3752"/>
      <c r="AL9" s="3752"/>
      <c r="AM9" s="3752"/>
      <c r="AN9" s="3752"/>
      <c r="AO9" s="3752"/>
      <c r="AP9" s="3752"/>
      <c r="AQ9" s="3753"/>
      <c r="AR9" s="3751">
        <v>2020</v>
      </c>
      <c r="AS9" s="3752"/>
      <c r="AT9" s="3752"/>
      <c r="AU9" s="3752"/>
      <c r="AV9" s="3752"/>
      <c r="AW9" s="3752"/>
      <c r="AX9" s="3752"/>
      <c r="AY9" s="3753"/>
      <c r="AZ9" s="3751">
        <v>2019</v>
      </c>
      <c r="BA9" s="3752"/>
      <c r="BB9" s="3752"/>
      <c r="BC9" s="3752"/>
      <c r="BD9" s="3752"/>
      <c r="BE9" s="3752"/>
      <c r="BF9" s="3752"/>
      <c r="BG9" s="3753"/>
      <c r="BH9" s="3751">
        <v>2018</v>
      </c>
      <c r="BI9" s="3752"/>
      <c r="BJ9" s="3752"/>
      <c r="BK9" s="3752"/>
      <c r="BL9" s="3752"/>
      <c r="BM9" s="3752"/>
      <c r="BN9" s="3752"/>
      <c r="BO9" s="3754"/>
    </row>
    <row r="10" spans="1:67" s="2838" customFormat="1" ht="40" customHeight="1" x14ac:dyDescent="0.35">
      <c r="A10" s="2840" t="s">
        <v>1350</v>
      </c>
      <c r="B10" s="2841" t="s">
        <v>1351</v>
      </c>
      <c r="C10" s="2841" t="s">
        <v>1352</v>
      </c>
      <c r="D10" s="2842" t="s">
        <v>1846</v>
      </c>
      <c r="E10" s="2843" t="s">
        <v>1354</v>
      </c>
      <c r="F10" s="2843" t="s">
        <v>1355</v>
      </c>
      <c r="G10" s="2843" t="s">
        <v>1356</v>
      </c>
      <c r="H10" s="2844" t="s">
        <v>1395</v>
      </c>
      <c r="I10" s="2845" t="s">
        <v>1316</v>
      </c>
      <c r="J10" s="2846" t="s">
        <v>1317</v>
      </c>
      <c r="K10" s="2847" t="s">
        <v>1318</v>
      </c>
      <c r="L10" s="2842" t="s">
        <v>1846</v>
      </c>
      <c r="M10" s="2843" t="s">
        <v>1354</v>
      </c>
      <c r="N10" s="2843" t="s">
        <v>1355</v>
      </c>
      <c r="O10" s="2843" t="s">
        <v>1356</v>
      </c>
      <c r="P10" s="2844" t="s">
        <v>1395</v>
      </c>
      <c r="Q10" s="2845" t="s">
        <v>1316</v>
      </c>
      <c r="R10" s="2846" t="s">
        <v>1317</v>
      </c>
      <c r="S10" s="2847" t="s">
        <v>1318</v>
      </c>
      <c r="T10" s="2842" t="s">
        <v>1846</v>
      </c>
      <c r="U10" s="2843" t="s">
        <v>1354</v>
      </c>
      <c r="V10" s="2843" t="s">
        <v>1355</v>
      </c>
      <c r="W10" s="2843" t="s">
        <v>1356</v>
      </c>
      <c r="X10" s="2844" t="s">
        <v>1395</v>
      </c>
      <c r="Y10" s="2845" t="s">
        <v>1316</v>
      </c>
      <c r="Z10" s="2846" t="s">
        <v>1317</v>
      </c>
      <c r="AA10" s="2847" t="s">
        <v>1318</v>
      </c>
      <c r="AB10" s="2842" t="s">
        <v>1846</v>
      </c>
      <c r="AC10" s="2843" t="s">
        <v>1354</v>
      </c>
      <c r="AD10" s="2843" t="s">
        <v>1355</v>
      </c>
      <c r="AE10" s="2843" t="s">
        <v>1356</v>
      </c>
      <c r="AF10" s="2848" t="s">
        <v>1395</v>
      </c>
      <c r="AG10" s="2845" t="s">
        <v>1316</v>
      </c>
      <c r="AH10" s="2846" t="s">
        <v>1317</v>
      </c>
      <c r="AI10" s="2849" t="s">
        <v>1318</v>
      </c>
      <c r="AJ10" s="2842" t="s">
        <v>1846</v>
      </c>
      <c r="AK10" s="2843" t="s">
        <v>1354</v>
      </c>
      <c r="AL10" s="2843" t="s">
        <v>1355</v>
      </c>
      <c r="AM10" s="2843" t="s">
        <v>1356</v>
      </c>
      <c r="AN10" s="2848" t="s">
        <v>1395</v>
      </c>
      <c r="AO10" s="2845" t="s">
        <v>1316</v>
      </c>
      <c r="AP10" s="2846" t="s">
        <v>1317</v>
      </c>
      <c r="AQ10" s="2847" t="s">
        <v>1318</v>
      </c>
      <c r="AR10" s="2842" t="s">
        <v>1846</v>
      </c>
      <c r="AS10" s="2843" t="s">
        <v>1354</v>
      </c>
      <c r="AT10" s="2843" t="s">
        <v>1355</v>
      </c>
      <c r="AU10" s="2843" t="s">
        <v>1356</v>
      </c>
      <c r="AV10" s="2848" t="s">
        <v>1395</v>
      </c>
      <c r="AW10" s="2845" t="s">
        <v>1316</v>
      </c>
      <c r="AX10" s="2846" t="s">
        <v>1317</v>
      </c>
      <c r="AY10" s="2847" t="s">
        <v>1318</v>
      </c>
      <c r="AZ10" s="2850" t="s">
        <v>1846</v>
      </c>
      <c r="BA10" s="2851" t="s">
        <v>1354</v>
      </c>
      <c r="BB10" s="2851" t="s">
        <v>1355</v>
      </c>
      <c r="BC10" s="2851" t="s">
        <v>1356</v>
      </c>
      <c r="BD10" s="2852" t="s">
        <v>1395</v>
      </c>
      <c r="BE10" s="2853" t="s">
        <v>1316</v>
      </c>
      <c r="BF10" s="2854" t="s">
        <v>1317</v>
      </c>
      <c r="BG10" s="2847" t="s">
        <v>1318</v>
      </c>
      <c r="BH10" s="2842" t="s">
        <v>1846</v>
      </c>
      <c r="BI10" s="2843" t="s">
        <v>1354</v>
      </c>
      <c r="BJ10" s="2843" t="s">
        <v>1355</v>
      </c>
      <c r="BK10" s="2843" t="s">
        <v>1356</v>
      </c>
      <c r="BL10" s="2848" t="s">
        <v>1395</v>
      </c>
      <c r="BM10" s="2845" t="s">
        <v>1316</v>
      </c>
      <c r="BN10" s="2846" t="s">
        <v>1317</v>
      </c>
      <c r="BO10" s="2855" t="s">
        <v>1318</v>
      </c>
    </row>
    <row r="11" spans="1:67" ht="27" customHeight="1" x14ac:dyDescent="0.35">
      <c r="A11" s="3744" t="s">
        <v>1847</v>
      </c>
      <c r="B11" s="3744"/>
      <c r="C11" s="3744"/>
      <c r="D11" s="474"/>
      <c r="E11" s="475"/>
      <c r="F11" s="475"/>
      <c r="G11" s="475"/>
      <c r="H11" s="565"/>
      <c r="I11" s="483"/>
      <c r="J11" s="476"/>
      <c r="K11" s="446"/>
      <c r="L11" s="474"/>
      <c r="M11" s="475"/>
      <c r="N11" s="475"/>
      <c r="O11" s="475"/>
      <c r="P11" s="565"/>
      <c r="Q11" s="483"/>
      <c r="R11" s="476"/>
      <c r="S11" s="446"/>
      <c r="T11" s="474"/>
      <c r="U11" s="475"/>
      <c r="V11" s="475"/>
      <c r="W11" s="475"/>
      <c r="X11" s="565"/>
      <c r="Y11" s="483"/>
      <c r="Z11" s="476"/>
      <c r="AA11" s="446"/>
      <c r="AB11" s="406"/>
      <c r="AC11" s="407"/>
      <c r="AD11" s="407"/>
      <c r="AE11" s="407"/>
      <c r="AF11" s="408"/>
      <c r="AG11" s="409"/>
      <c r="AH11" s="410"/>
      <c r="AI11" s="471"/>
      <c r="AJ11" s="406"/>
      <c r="AK11" s="407"/>
      <c r="AL11" s="407"/>
      <c r="AM11" s="407"/>
      <c r="AN11" s="408"/>
      <c r="AO11" s="409"/>
      <c r="AP11" s="410"/>
      <c r="AQ11" s="411"/>
      <c r="AR11" s="406"/>
      <c r="AS11" s="407"/>
      <c r="AT11" s="407"/>
      <c r="AU11" s="407"/>
      <c r="AV11" s="408"/>
      <c r="AW11" s="409"/>
      <c r="AX11" s="410"/>
      <c r="AY11" s="411"/>
      <c r="AZ11" s="560"/>
      <c r="BA11" s="561"/>
      <c r="BB11" s="561"/>
      <c r="BC11" s="561"/>
      <c r="BD11" s="562"/>
      <c r="BE11" s="563"/>
      <c r="BF11" s="564"/>
      <c r="BG11" s="411"/>
      <c r="BH11" s="406"/>
      <c r="BI11" s="407"/>
      <c r="BJ11" s="407"/>
      <c r="BK11" s="407"/>
      <c r="BL11" s="408"/>
      <c r="BM11" s="409"/>
      <c r="BN11" s="410"/>
      <c r="BO11" s="413"/>
    </row>
    <row r="12" spans="1:67" ht="24" customHeight="1" x14ac:dyDescent="0.35">
      <c r="A12" s="3741" t="s">
        <v>1848</v>
      </c>
      <c r="B12" s="3741"/>
      <c r="C12" s="3741"/>
      <c r="D12" s="477"/>
      <c r="E12" s="478"/>
      <c r="F12" s="478"/>
      <c r="G12" s="478"/>
      <c r="H12" s="566"/>
      <c r="I12" s="484"/>
      <c r="J12" s="479"/>
      <c r="K12" s="447"/>
      <c r="L12" s="477"/>
      <c r="M12" s="478"/>
      <c r="N12" s="478"/>
      <c r="O12" s="478"/>
      <c r="P12" s="566"/>
      <c r="Q12" s="484"/>
      <c r="R12" s="479"/>
      <c r="S12" s="447"/>
      <c r="T12" s="477"/>
      <c r="U12" s="478"/>
      <c r="V12" s="478"/>
      <c r="W12" s="478"/>
      <c r="X12" s="566"/>
      <c r="Y12" s="484"/>
      <c r="Z12" s="479"/>
      <c r="AA12" s="447"/>
      <c r="AB12" s="111"/>
      <c r="AC12" s="112"/>
      <c r="AD12" s="112"/>
      <c r="AE12" s="112"/>
      <c r="AF12" s="113"/>
      <c r="AG12" s="152"/>
      <c r="AH12" s="137"/>
      <c r="AI12" s="190"/>
      <c r="AJ12" s="111"/>
      <c r="AK12" s="112"/>
      <c r="AL12" s="112"/>
      <c r="AM12" s="112"/>
      <c r="AN12" s="113"/>
      <c r="AO12" s="152"/>
      <c r="AP12" s="137"/>
      <c r="AQ12" s="145"/>
      <c r="AR12" s="111"/>
      <c r="AS12" s="112"/>
      <c r="AT12" s="112"/>
      <c r="AU12" s="112"/>
      <c r="AV12" s="113"/>
      <c r="AW12" s="152"/>
      <c r="AX12" s="137"/>
      <c r="AY12" s="145"/>
      <c r="AZ12" s="161"/>
      <c r="BA12" s="67"/>
      <c r="BB12" s="67"/>
      <c r="BC12" s="67"/>
      <c r="BD12" s="162"/>
      <c r="BE12" s="176"/>
      <c r="BF12" s="177"/>
      <c r="BG12" s="145"/>
      <c r="BH12" s="111"/>
      <c r="BI12" s="112"/>
      <c r="BJ12" s="112"/>
      <c r="BK12" s="112"/>
      <c r="BL12" s="113"/>
      <c r="BM12" s="152"/>
      <c r="BN12" s="137"/>
      <c r="BO12" s="53"/>
    </row>
    <row r="13" spans="1:67" ht="24" customHeight="1" x14ac:dyDescent="0.35">
      <c r="A13" s="3840" t="s">
        <v>1849</v>
      </c>
      <c r="B13" s="3840"/>
      <c r="C13" s="3840"/>
      <c r="D13" s="2361"/>
      <c r="E13" s="2362"/>
      <c r="F13" s="2362"/>
      <c r="G13" s="2362"/>
      <c r="H13" s="2363"/>
      <c r="I13" s="2364"/>
      <c r="J13" s="2365"/>
      <c r="K13" s="2366"/>
      <c r="L13" s="2361"/>
      <c r="M13" s="2362"/>
      <c r="N13" s="2362"/>
      <c r="O13" s="2362"/>
      <c r="P13" s="2363"/>
      <c r="Q13" s="2364"/>
      <c r="R13" s="2365"/>
      <c r="S13" s="2366"/>
      <c r="T13" s="2361"/>
      <c r="U13" s="2362"/>
      <c r="V13" s="2362"/>
      <c r="W13" s="2362"/>
      <c r="X13" s="2363"/>
      <c r="Y13" s="2364"/>
      <c r="Z13" s="2365"/>
      <c r="AA13" s="2366"/>
      <c r="AB13" s="2367"/>
      <c r="AC13" s="2368"/>
      <c r="AD13" s="2368"/>
      <c r="AE13" s="2368"/>
      <c r="AF13" s="2369"/>
      <c r="AG13" s="2370"/>
      <c r="AH13" s="2371"/>
      <c r="AI13" s="2372"/>
      <c r="AJ13" s="2367"/>
      <c r="AK13" s="2368"/>
      <c r="AL13" s="2368"/>
      <c r="AM13" s="2368"/>
      <c r="AN13" s="2369"/>
      <c r="AO13" s="2370"/>
      <c r="AP13" s="2371"/>
      <c r="AQ13" s="2373"/>
      <c r="AR13" s="2367"/>
      <c r="AS13" s="2368"/>
      <c r="AT13" s="2368"/>
      <c r="AU13" s="2368"/>
      <c r="AV13" s="2369"/>
      <c r="AW13" s="2370"/>
      <c r="AX13" s="2371"/>
      <c r="AY13" s="2373"/>
      <c r="AZ13" s="2374"/>
      <c r="BA13" s="2375"/>
      <c r="BB13" s="2375"/>
      <c r="BC13" s="2375"/>
      <c r="BD13" s="2376"/>
      <c r="BE13" s="2377"/>
      <c r="BF13" s="2378"/>
      <c r="BG13" s="2373"/>
      <c r="BH13" s="2367"/>
      <c r="BI13" s="2368"/>
      <c r="BJ13" s="2368"/>
      <c r="BK13" s="2368"/>
      <c r="BL13" s="2369"/>
      <c r="BM13" s="2370"/>
      <c r="BN13" s="2371"/>
      <c r="BO13" s="2379"/>
    </row>
    <row r="14" spans="1:67" x14ac:dyDescent="0.35">
      <c r="A14" s="3795" t="s">
        <v>1850</v>
      </c>
      <c r="B14" s="36" t="s">
        <v>553</v>
      </c>
      <c r="C14" s="5" t="s">
        <v>1678</v>
      </c>
      <c r="D14" s="114">
        <v>0</v>
      </c>
      <c r="E14" s="115">
        <v>0</v>
      </c>
      <c r="F14" s="115">
        <v>0</v>
      </c>
      <c r="G14" s="115">
        <v>0</v>
      </c>
      <c r="H14" s="230">
        <v>0</v>
      </c>
      <c r="I14" s="153">
        <v>0</v>
      </c>
      <c r="J14" s="138">
        <v>0</v>
      </c>
      <c r="K14" s="146">
        <v>0</v>
      </c>
      <c r="L14" s="114">
        <v>0</v>
      </c>
      <c r="M14" s="115">
        <v>0</v>
      </c>
      <c r="N14" s="115">
        <v>0</v>
      </c>
      <c r="O14" s="115">
        <v>0</v>
      </c>
      <c r="P14" s="230">
        <v>0</v>
      </c>
      <c r="Q14" s="153">
        <v>0</v>
      </c>
      <c r="R14" s="138">
        <v>0</v>
      </c>
      <c r="S14" s="146">
        <v>0</v>
      </c>
      <c r="T14" s="114">
        <v>0</v>
      </c>
      <c r="U14" s="115">
        <v>0</v>
      </c>
      <c r="V14" s="115">
        <v>0</v>
      </c>
      <c r="W14" s="115">
        <v>0</v>
      </c>
      <c r="X14" s="230">
        <v>0</v>
      </c>
      <c r="Y14" s="153">
        <v>0</v>
      </c>
      <c r="Z14" s="138">
        <v>0</v>
      </c>
      <c r="AA14" s="146">
        <v>0</v>
      </c>
      <c r="AB14" s="114">
        <v>0</v>
      </c>
      <c r="AC14" s="115">
        <v>0</v>
      </c>
      <c r="AD14" s="115">
        <v>0</v>
      </c>
      <c r="AE14" s="115">
        <v>0</v>
      </c>
      <c r="AF14" s="116">
        <v>0</v>
      </c>
      <c r="AG14" s="153">
        <v>0</v>
      </c>
      <c r="AH14" s="138">
        <v>0</v>
      </c>
      <c r="AI14" s="191">
        <v>0</v>
      </c>
      <c r="AJ14" s="114">
        <v>0</v>
      </c>
      <c r="AK14" s="115">
        <v>0</v>
      </c>
      <c r="AL14" s="115">
        <v>0</v>
      </c>
      <c r="AM14" s="115">
        <v>0</v>
      </c>
      <c r="AN14" s="116">
        <v>0</v>
      </c>
      <c r="AO14" s="153">
        <v>0</v>
      </c>
      <c r="AP14" s="138">
        <v>0</v>
      </c>
      <c r="AQ14" s="146">
        <v>0</v>
      </c>
      <c r="AR14" s="114">
        <v>0</v>
      </c>
      <c r="AS14" s="115">
        <v>0</v>
      </c>
      <c r="AT14" s="115">
        <v>0</v>
      </c>
      <c r="AU14" s="115">
        <v>0</v>
      </c>
      <c r="AV14" s="116">
        <v>0</v>
      </c>
      <c r="AW14" s="153">
        <v>0</v>
      </c>
      <c r="AX14" s="138">
        <v>0</v>
      </c>
      <c r="AY14" s="146">
        <v>0</v>
      </c>
      <c r="AZ14" s="163">
        <v>0</v>
      </c>
      <c r="BA14" s="66">
        <v>0</v>
      </c>
      <c r="BB14" s="66">
        <v>0</v>
      </c>
      <c r="BC14" s="66">
        <v>0</v>
      </c>
      <c r="BD14" s="164">
        <v>0</v>
      </c>
      <c r="BE14" s="178">
        <v>0</v>
      </c>
      <c r="BF14" s="179">
        <v>0</v>
      </c>
      <c r="BG14" s="146">
        <v>0</v>
      </c>
      <c r="BH14" s="114">
        <v>0</v>
      </c>
      <c r="BI14" s="115">
        <v>0</v>
      </c>
      <c r="BJ14" s="115">
        <v>0</v>
      </c>
      <c r="BK14" s="115">
        <v>0</v>
      </c>
      <c r="BL14" s="116">
        <v>0</v>
      </c>
      <c r="BM14" s="153">
        <v>0</v>
      </c>
      <c r="BN14" s="138">
        <v>0</v>
      </c>
      <c r="BO14" s="13">
        <v>0</v>
      </c>
    </row>
    <row r="15" spans="1:67" ht="18.649999999999999" customHeight="1" x14ac:dyDescent="0.35">
      <c r="A15" s="3795"/>
      <c r="B15" s="2214" t="s">
        <v>1464</v>
      </c>
      <c r="C15" s="636" t="s">
        <v>1678</v>
      </c>
      <c r="D15" s="2215">
        <v>0</v>
      </c>
      <c r="E15" s="2216">
        <v>0</v>
      </c>
      <c r="F15" s="2216">
        <v>0</v>
      </c>
      <c r="G15" s="2216">
        <v>0</v>
      </c>
      <c r="H15" s="2217">
        <v>0</v>
      </c>
      <c r="I15" s="2218">
        <v>0</v>
      </c>
      <c r="J15" s="1807">
        <v>0</v>
      </c>
      <c r="K15" s="2219">
        <v>0</v>
      </c>
      <c r="L15" s="2215">
        <v>0</v>
      </c>
      <c r="M15" s="2216">
        <v>0</v>
      </c>
      <c r="N15" s="2216">
        <v>0</v>
      </c>
      <c r="O15" s="2216">
        <v>0</v>
      </c>
      <c r="P15" s="2217">
        <v>0</v>
      </c>
      <c r="Q15" s="2218">
        <v>0</v>
      </c>
      <c r="R15" s="1807">
        <v>0</v>
      </c>
      <c r="S15" s="2219">
        <v>0</v>
      </c>
      <c r="T15" s="2215">
        <v>0</v>
      </c>
      <c r="U15" s="2216">
        <v>0</v>
      </c>
      <c r="V15" s="2216">
        <v>0</v>
      </c>
      <c r="W15" s="2216">
        <v>0</v>
      </c>
      <c r="X15" s="2217">
        <v>0</v>
      </c>
      <c r="Y15" s="2218">
        <v>0</v>
      </c>
      <c r="Z15" s="1807">
        <v>0</v>
      </c>
      <c r="AA15" s="2219">
        <v>0</v>
      </c>
      <c r="AB15" s="2215">
        <v>0</v>
      </c>
      <c r="AC15" s="2216">
        <v>0</v>
      </c>
      <c r="AD15" s="2216">
        <v>0</v>
      </c>
      <c r="AE15" s="2216">
        <v>0</v>
      </c>
      <c r="AF15" s="1232">
        <v>0</v>
      </c>
      <c r="AG15" s="2218">
        <v>0</v>
      </c>
      <c r="AH15" s="1807">
        <v>0</v>
      </c>
      <c r="AI15" s="2220">
        <v>0</v>
      </c>
      <c r="AJ15" s="2215">
        <v>0</v>
      </c>
      <c r="AK15" s="2216">
        <v>1</v>
      </c>
      <c r="AL15" s="2216">
        <v>0</v>
      </c>
      <c r="AM15" s="2216">
        <v>0</v>
      </c>
      <c r="AN15" s="1232">
        <v>0</v>
      </c>
      <c r="AO15" s="2218">
        <v>1</v>
      </c>
      <c r="AP15" s="1807">
        <v>0</v>
      </c>
      <c r="AQ15" s="2219">
        <v>1</v>
      </c>
      <c r="AR15" s="2215">
        <v>0</v>
      </c>
      <c r="AS15" s="2216">
        <v>0</v>
      </c>
      <c r="AT15" s="2216">
        <v>0</v>
      </c>
      <c r="AU15" s="2216">
        <v>0</v>
      </c>
      <c r="AV15" s="1232">
        <v>0</v>
      </c>
      <c r="AW15" s="2218">
        <v>0</v>
      </c>
      <c r="AX15" s="1807">
        <v>0</v>
      </c>
      <c r="AY15" s="2219">
        <v>0</v>
      </c>
      <c r="AZ15" s="2221">
        <v>0</v>
      </c>
      <c r="BA15" s="2222">
        <v>0</v>
      </c>
      <c r="BB15" s="2222">
        <v>0</v>
      </c>
      <c r="BC15" s="2222">
        <v>0</v>
      </c>
      <c r="BD15" s="2223">
        <v>0</v>
      </c>
      <c r="BE15" s="2224">
        <v>0</v>
      </c>
      <c r="BF15" s="2225">
        <v>0</v>
      </c>
      <c r="BG15" s="2219">
        <v>0</v>
      </c>
      <c r="BH15" s="2215">
        <v>0</v>
      </c>
      <c r="BI15" s="2216">
        <v>1</v>
      </c>
      <c r="BJ15" s="2216">
        <v>0</v>
      </c>
      <c r="BK15" s="2216">
        <v>0</v>
      </c>
      <c r="BL15" s="1232">
        <v>0</v>
      </c>
      <c r="BM15" s="2218">
        <v>1</v>
      </c>
      <c r="BN15" s="1807">
        <v>0</v>
      </c>
      <c r="BO15" s="2226">
        <v>1</v>
      </c>
    </row>
    <row r="16" spans="1:67" x14ac:dyDescent="0.35">
      <c r="A16" s="3795"/>
      <c r="B16" s="1083" t="s">
        <v>1851</v>
      </c>
      <c r="C16" s="639" t="s">
        <v>1678</v>
      </c>
      <c r="D16" s="834">
        <v>0</v>
      </c>
      <c r="E16" s="825">
        <v>0</v>
      </c>
      <c r="F16" s="825">
        <v>0</v>
      </c>
      <c r="G16" s="825">
        <v>0</v>
      </c>
      <c r="H16" s="826">
        <v>0</v>
      </c>
      <c r="I16" s="827">
        <v>0</v>
      </c>
      <c r="J16" s="828">
        <v>0</v>
      </c>
      <c r="K16" s="831">
        <v>0</v>
      </c>
      <c r="L16" s="834">
        <v>0</v>
      </c>
      <c r="M16" s="825">
        <v>0</v>
      </c>
      <c r="N16" s="825">
        <v>0</v>
      </c>
      <c r="O16" s="825">
        <v>0</v>
      </c>
      <c r="P16" s="826">
        <v>0</v>
      </c>
      <c r="Q16" s="827">
        <v>0</v>
      </c>
      <c r="R16" s="828">
        <v>0</v>
      </c>
      <c r="S16" s="831">
        <v>0</v>
      </c>
      <c r="T16" s="834">
        <v>0</v>
      </c>
      <c r="U16" s="825">
        <v>0</v>
      </c>
      <c r="V16" s="825">
        <v>0</v>
      </c>
      <c r="W16" s="825">
        <v>0</v>
      </c>
      <c r="X16" s="826">
        <v>0</v>
      </c>
      <c r="Y16" s="827">
        <v>0</v>
      </c>
      <c r="Z16" s="828">
        <v>0</v>
      </c>
      <c r="AA16" s="831">
        <v>0</v>
      </c>
      <c r="AB16" s="834">
        <v>0</v>
      </c>
      <c r="AC16" s="825">
        <v>0</v>
      </c>
      <c r="AD16" s="825">
        <v>0</v>
      </c>
      <c r="AE16" s="825">
        <v>0</v>
      </c>
      <c r="AF16" s="1084">
        <v>0</v>
      </c>
      <c r="AG16" s="827">
        <v>0</v>
      </c>
      <c r="AH16" s="828">
        <v>0</v>
      </c>
      <c r="AI16" s="1085">
        <v>0</v>
      </c>
      <c r="AJ16" s="834">
        <v>0</v>
      </c>
      <c r="AK16" s="825">
        <v>1</v>
      </c>
      <c r="AL16" s="825">
        <v>0</v>
      </c>
      <c r="AM16" s="825">
        <v>0</v>
      </c>
      <c r="AN16" s="1084">
        <v>0</v>
      </c>
      <c r="AO16" s="827">
        <v>1</v>
      </c>
      <c r="AP16" s="828">
        <v>0</v>
      </c>
      <c r="AQ16" s="831">
        <v>1</v>
      </c>
      <c r="AR16" s="834">
        <v>0</v>
      </c>
      <c r="AS16" s="825">
        <v>0</v>
      </c>
      <c r="AT16" s="825">
        <v>0</v>
      </c>
      <c r="AU16" s="825">
        <v>0</v>
      </c>
      <c r="AV16" s="1084">
        <v>0</v>
      </c>
      <c r="AW16" s="827">
        <v>0</v>
      </c>
      <c r="AX16" s="828">
        <v>0</v>
      </c>
      <c r="AY16" s="831">
        <v>0</v>
      </c>
      <c r="AZ16" s="1086">
        <v>0</v>
      </c>
      <c r="BA16" s="1087">
        <v>0</v>
      </c>
      <c r="BB16" s="1087">
        <v>0</v>
      </c>
      <c r="BC16" s="1087">
        <v>0</v>
      </c>
      <c r="BD16" s="1088">
        <v>0</v>
      </c>
      <c r="BE16" s="1089">
        <v>0</v>
      </c>
      <c r="BF16" s="1090">
        <v>0</v>
      </c>
      <c r="BG16" s="831">
        <v>0</v>
      </c>
      <c r="BH16" s="834">
        <v>0</v>
      </c>
      <c r="BI16" s="825">
        <v>1</v>
      </c>
      <c r="BJ16" s="825">
        <v>0</v>
      </c>
      <c r="BK16" s="825">
        <v>0</v>
      </c>
      <c r="BL16" s="1084">
        <v>0</v>
      </c>
      <c r="BM16" s="827">
        <v>1</v>
      </c>
      <c r="BN16" s="828">
        <v>0</v>
      </c>
      <c r="BO16" s="649">
        <v>1</v>
      </c>
    </row>
    <row r="17" spans="1:67" ht="24" customHeight="1" x14ac:dyDescent="0.35">
      <c r="A17" s="3840" t="s">
        <v>1852</v>
      </c>
      <c r="B17" s="3840"/>
      <c r="C17" s="3840"/>
      <c r="D17" s="2361"/>
      <c r="E17" s="2362"/>
      <c r="F17" s="2362"/>
      <c r="G17" s="2362"/>
      <c r="H17" s="2363"/>
      <c r="I17" s="2364"/>
      <c r="J17" s="2365"/>
      <c r="K17" s="2366"/>
      <c r="L17" s="2361"/>
      <c r="M17" s="2362"/>
      <c r="N17" s="2362"/>
      <c r="O17" s="2362"/>
      <c r="P17" s="2363"/>
      <c r="Q17" s="2364"/>
      <c r="R17" s="2365"/>
      <c r="S17" s="2366"/>
      <c r="T17" s="2361"/>
      <c r="U17" s="2362"/>
      <c r="V17" s="2362"/>
      <c r="W17" s="2362"/>
      <c r="X17" s="2363"/>
      <c r="Y17" s="2364"/>
      <c r="Z17" s="2365"/>
      <c r="AA17" s="2366"/>
      <c r="AB17" s="2367"/>
      <c r="AC17" s="2368"/>
      <c r="AD17" s="2368"/>
      <c r="AE17" s="2368"/>
      <c r="AF17" s="2369"/>
      <c r="AG17" s="2370"/>
      <c r="AH17" s="2371"/>
      <c r="AI17" s="2372"/>
      <c r="AJ17" s="2367"/>
      <c r="AK17" s="2368"/>
      <c r="AL17" s="2368"/>
      <c r="AM17" s="2368"/>
      <c r="AN17" s="2369"/>
      <c r="AO17" s="2370"/>
      <c r="AP17" s="2371"/>
      <c r="AQ17" s="2373"/>
      <c r="AR17" s="2367"/>
      <c r="AS17" s="2368"/>
      <c r="AT17" s="2368"/>
      <c r="AU17" s="2368"/>
      <c r="AV17" s="2369"/>
      <c r="AW17" s="2370"/>
      <c r="AX17" s="2371"/>
      <c r="AY17" s="2373"/>
      <c r="AZ17" s="2374"/>
      <c r="BA17" s="2375"/>
      <c r="BB17" s="2375"/>
      <c r="BC17" s="2375"/>
      <c r="BD17" s="2376"/>
      <c r="BE17" s="2377"/>
      <c r="BF17" s="2378"/>
      <c r="BG17" s="2373"/>
      <c r="BH17" s="2367"/>
      <c r="BI17" s="2368"/>
      <c r="BJ17" s="2368"/>
      <c r="BK17" s="2368"/>
      <c r="BL17" s="2369"/>
      <c r="BM17" s="2370"/>
      <c r="BN17" s="2371"/>
      <c r="BO17" s="2379"/>
    </row>
    <row r="18" spans="1:67" ht="15.65" customHeight="1" x14ac:dyDescent="0.35">
      <c r="A18" s="3795" t="s">
        <v>1853</v>
      </c>
      <c r="B18" s="5" t="s">
        <v>553</v>
      </c>
      <c r="C18" s="36" t="s">
        <v>1854</v>
      </c>
      <c r="D18" s="2766">
        <v>1</v>
      </c>
      <c r="E18" s="2767">
        <v>8</v>
      </c>
      <c r="F18" s="2767">
        <v>12</v>
      </c>
      <c r="G18" s="2767">
        <v>9</v>
      </c>
      <c r="H18" s="2772">
        <v>11</v>
      </c>
      <c r="I18" s="2768">
        <v>41</v>
      </c>
      <c r="J18" s="602">
        <v>19</v>
      </c>
      <c r="K18" s="93">
        <v>60</v>
      </c>
      <c r="L18" s="578">
        <v>0</v>
      </c>
      <c r="M18" s="510">
        <v>7</v>
      </c>
      <c r="N18" s="510">
        <v>17</v>
      </c>
      <c r="O18" s="510">
        <v>11</v>
      </c>
      <c r="P18" s="600">
        <v>11</v>
      </c>
      <c r="Q18" s="601">
        <v>46</v>
      </c>
      <c r="R18" s="602">
        <v>18</v>
      </c>
      <c r="S18" s="93">
        <v>64</v>
      </c>
      <c r="T18" s="578">
        <v>0</v>
      </c>
      <c r="U18" s="510">
        <v>2</v>
      </c>
      <c r="V18" s="510">
        <v>20</v>
      </c>
      <c r="W18" s="510">
        <v>4</v>
      </c>
      <c r="X18" s="600">
        <v>7</v>
      </c>
      <c r="Y18" s="601">
        <v>33</v>
      </c>
      <c r="Z18" s="602">
        <v>13</v>
      </c>
      <c r="AA18" s="93">
        <v>46</v>
      </c>
      <c r="AB18" s="114">
        <v>1</v>
      </c>
      <c r="AC18" s="115">
        <v>2</v>
      </c>
      <c r="AD18" s="115">
        <v>10</v>
      </c>
      <c r="AE18" s="115">
        <v>7</v>
      </c>
      <c r="AF18" s="116">
        <v>3</v>
      </c>
      <c r="AG18" s="153">
        <v>23</v>
      </c>
      <c r="AH18" s="138">
        <v>17</v>
      </c>
      <c r="AI18" s="191">
        <v>40</v>
      </c>
      <c r="AJ18" s="114">
        <v>0</v>
      </c>
      <c r="AK18" s="115">
        <v>6</v>
      </c>
      <c r="AL18" s="115">
        <v>15</v>
      </c>
      <c r="AM18" s="115">
        <v>14</v>
      </c>
      <c r="AN18" s="116">
        <v>8</v>
      </c>
      <c r="AO18" s="153">
        <v>43</v>
      </c>
      <c r="AP18" s="138">
        <v>25</v>
      </c>
      <c r="AQ18" s="146">
        <v>68</v>
      </c>
      <c r="AR18" s="114">
        <v>1</v>
      </c>
      <c r="AS18" s="115">
        <v>1</v>
      </c>
      <c r="AT18" s="115">
        <v>19</v>
      </c>
      <c r="AU18" s="115">
        <v>11</v>
      </c>
      <c r="AV18" s="116">
        <v>16</v>
      </c>
      <c r="AW18" s="153">
        <v>48</v>
      </c>
      <c r="AX18" s="138">
        <v>26</v>
      </c>
      <c r="AY18" s="146">
        <v>74</v>
      </c>
      <c r="AZ18" s="163">
        <v>1</v>
      </c>
      <c r="BA18" s="66">
        <v>3</v>
      </c>
      <c r="BB18" s="66">
        <v>18</v>
      </c>
      <c r="BC18" s="66">
        <v>7</v>
      </c>
      <c r="BD18" s="164">
        <v>10</v>
      </c>
      <c r="BE18" s="178">
        <v>39</v>
      </c>
      <c r="BF18" s="179">
        <v>34</v>
      </c>
      <c r="BG18" s="146">
        <v>73</v>
      </c>
      <c r="BH18" s="114">
        <v>0</v>
      </c>
      <c r="BI18" s="115">
        <v>2</v>
      </c>
      <c r="BJ18" s="115">
        <v>19</v>
      </c>
      <c r="BK18" s="115">
        <v>15</v>
      </c>
      <c r="BL18" s="116">
        <v>7</v>
      </c>
      <c r="BM18" s="153">
        <v>43</v>
      </c>
      <c r="BN18" s="138">
        <v>17</v>
      </c>
      <c r="BO18" s="13">
        <v>60</v>
      </c>
    </row>
    <row r="19" spans="1:67" ht="15.65" customHeight="1" x14ac:dyDescent="0.35">
      <c r="A19" s="3795"/>
      <c r="B19" s="5" t="s">
        <v>1464</v>
      </c>
      <c r="C19" s="36" t="s">
        <v>1854</v>
      </c>
      <c r="D19" s="2766">
        <v>114</v>
      </c>
      <c r="E19" s="2767">
        <v>74</v>
      </c>
      <c r="F19" s="2767">
        <v>85</v>
      </c>
      <c r="G19" s="2767">
        <v>21</v>
      </c>
      <c r="H19" s="2772">
        <v>33</v>
      </c>
      <c r="I19" s="2768">
        <v>327</v>
      </c>
      <c r="J19" s="602">
        <v>6</v>
      </c>
      <c r="K19" s="93">
        <v>333</v>
      </c>
      <c r="L19" s="2632">
        <v>57</v>
      </c>
      <c r="M19" s="2633">
        <v>73</v>
      </c>
      <c r="N19" s="511">
        <v>63</v>
      </c>
      <c r="O19" s="511">
        <v>30</v>
      </c>
      <c r="P19" s="512">
        <v>28</v>
      </c>
      <c r="Q19" s="2634">
        <v>251</v>
      </c>
      <c r="R19" s="602">
        <v>6</v>
      </c>
      <c r="S19" s="2635">
        <v>257</v>
      </c>
      <c r="T19" s="578">
        <v>36</v>
      </c>
      <c r="U19" s="511">
        <v>57</v>
      </c>
      <c r="V19" s="511">
        <v>75</v>
      </c>
      <c r="W19" s="511">
        <v>30</v>
      </c>
      <c r="X19" s="512">
        <v>45</v>
      </c>
      <c r="Y19" s="601">
        <v>243</v>
      </c>
      <c r="Z19" s="602">
        <v>8</v>
      </c>
      <c r="AA19" s="93">
        <v>251</v>
      </c>
      <c r="AB19" s="114">
        <v>111</v>
      </c>
      <c r="AC19" s="115">
        <v>53</v>
      </c>
      <c r="AD19" s="115">
        <v>82</v>
      </c>
      <c r="AE19" s="115">
        <v>25</v>
      </c>
      <c r="AF19" s="116">
        <v>51</v>
      </c>
      <c r="AG19" s="153">
        <v>322</v>
      </c>
      <c r="AH19" s="138">
        <v>4</v>
      </c>
      <c r="AI19" s="191">
        <v>326</v>
      </c>
      <c r="AJ19" s="114">
        <v>166</v>
      </c>
      <c r="AK19" s="115">
        <v>52</v>
      </c>
      <c r="AL19" s="115">
        <v>65</v>
      </c>
      <c r="AM19" s="115">
        <v>28</v>
      </c>
      <c r="AN19" s="116">
        <v>44</v>
      </c>
      <c r="AO19" s="153">
        <v>355</v>
      </c>
      <c r="AP19" s="138">
        <v>8</v>
      </c>
      <c r="AQ19" s="146">
        <v>363</v>
      </c>
      <c r="AR19" s="114">
        <v>42</v>
      </c>
      <c r="AS19" s="115">
        <v>65</v>
      </c>
      <c r="AT19" s="115">
        <v>88</v>
      </c>
      <c r="AU19" s="115">
        <v>24</v>
      </c>
      <c r="AV19" s="116">
        <v>37</v>
      </c>
      <c r="AW19" s="153">
        <v>256</v>
      </c>
      <c r="AX19" s="138">
        <v>7</v>
      </c>
      <c r="AY19" s="146">
        <v>263</v>
      </c>
      <c r="AZ19" s="163">
        <v>14</v>
      </c>
      <c r="BA19" s="66">
        <v>65</v>
      </c>
      <c r="BB19" s="66">
        <v>87</v>
      </c>
      <c r="BC19" s="66">
        <v>42</v>
      </c>
      <c r="BD19" s="164">
        <v>36</v>
      </c>
      <c r="BE19" s="178">
        <v>244</v>
      </c>
      <c r="BF19" s="179">
        <v>11</v>
      </c>
      <c r="BG19" s="146">
        <v>255</v>
      </c>
      <c r="BH19" s="114">
        <v>11</v>
      </c>
      <c r="BI19" s="115">
        <v>54</v>
      </c>
      <c r="BJ19" s="115">
        <v>71</v>
      </c>
      <c r="BK19" s="115">
        <v>19</v>
      </c>
      <c r="BL19" s="116">
        <v>19</v>
      </c>
      <c r="BM19" s="153">
        <v>174</v>
      </c>
      <c r="BN19" s="138">
        <v>11</v>
      </c>
      <c r="BO19" s="13">
        <v>185</v>
      </c>
    </row>
    <row r="20" spans="1:67" ht="15.65" customHeight="1" x14ac:dyDescent="0.35">
      <c r="A20" s="3795"/>
      <c r="B20" s="639" t="s">
        <v>1851</v>
      </c>
      <c r="C20" s="1083" t="s">
        <v>1854</v>
      </c>
      <c r="D20" s="2773">
        <v>115</v>
      </c>
      <c r="E20" s="2774">
        <v>82</v>
      </c>
      <c r="F20" s="2774">
        <v>97</v>
      </c>
      <c r="G20" s="2774">
        <v>30</v>
      </c>
      <c r="H20" s="2775">
        <v>44</v>
      </c>
      <c r="I20" s="2776">
        <v>368</v>
      </c>
      <c r="J20" s="723">
        <v>25</v>
      </c>
      <c r="K20" s="1250">
        <v>393</v>
      </c>
      <c r="L20" s="2636">
        <v>57</v>
      </c>
      <c r="M20" s="2637">
        <v>80</v>
      </c>
      <c r="N20" s="1247">
        <v>80</v>
      </c>
      <c r="O20" s="1247">
        <v>41</v>
      </c>
      <c r="P20" s="1248">
        <v>39</v>
      </c>
      <c r="Q20" s="2638">
        <v>297</v>
      </c>
      <c r="R20" s="723">
        <v>24</v>
      </c>
      <c r="S20" s="2639">
        <v>321</v>
      </c>
      <c r="T20" s="1246">
        <v>36</v>
      </c>
      <c r="U20" s="1247">
        <v>59</v>
      </c>
      <c r="V20" s="1247">
        <v>95</v>
      </c>
      <c r="W20" s="1247">
        <v>34</v>
      </c>
      <c r="X20" s="1248">
        <v>52</v>
      </c>
      <c r="Y20" s="1249">
        <v>276</v>
      </c>
      <c r="Z20" s="723">
        <v>21</v>
      </c>
      <c r="AA20" s="1250">
        <v>297</v>
      </c>
      <c r="AB20" s="1104">
        <v>112</v>
      </c>
      <c r="AC20" s="1105">
        <v>55</v>
      </c>
      <c r="AD20" s="1105">
        <v>92</v>
      </c>
      <c r="AE20" s="1105">
        <v>32</v>
      </c>
      <c r="AF20" s="1106">
        <v>54</v>
      </c>
      <c r="AG20" s="827">
        <v>345</v>
      </c>
      <c r="AH20" s="828">
        <v>21</v>
      </c>
      <c r="AI20" s="1085">
        <v>366</v>
      </c>
      <c r="AJ20" s="1104">
        <v>166</v>
      </c>
      <c r="AK20" s="1105">
        <v>58</v>
      </c>
      <c r="AL20" s="1105">
        <v>80</v>
      </c>
      <c r="AM20" s="1105">
        <v>42</v>
      </c>
      <c r="AN20" s="1106">
        <v>52</v>
      </c>
      <c r="AO20" s="1107">
        <v>398</v>
      </c>
      <c r="AP20" s="1108">
        <v>33</v>
      </c>
      <c r="AQ20" s="1109">
        <v>431</v>
      </c>
      <c r="AR20" s="1104">
        <v>43</v>
      </c>
      <c r="AS20" s="1105">
        <v>66</v>
      </c>
      <c r="AT20" s="1105">
        <v>107</v>
      </c>
      <c r="AU20" s="1105">
        <v>35</v>
      </c>
      <c r="AV20" s="1106">
        <v>53</v>
      </c>
      <c r="AW20" s="1107">
        <v>304</v>
      </c>
      <c r="AX20" s="1108">
        <v>33</v>
      </c>
      <c r="AY20" s="1109">
        <v>337</v>
      </c>
      <c r="AZ20" s="1110">
        <v>15</v>
      </c>
      <c r="BA20" s="1111">
        <v>68</v>
      </c>
      <c r="BB20" s="1111">
        <v>105</v>
      </c>
      <c r="BC20" s="1111">
        <v>49</v>
      </c>
      <c r="BD20" s="1112">
        <v>46</v>
      </c>
      <c r="BE20" s="1113">
        <v>283</v>
      </c>
      <c r="BF20" s="1114">
        <v>45</v>
      </c>
      <c r="BG20" s="1109">
        <v>328</v>
      </c>
      <c r="BH20" s="1104">
        <v>11</v>
      </c>
      <c r="BI20" s="1105">
        <v>56</v>
      </c>
      <c r="BJ20" s="1105">
        <v>90</v>
      </c>
      <c r="BK20" s="1105">
        <v>34</v>
      </c>
      <c r="BL20" s="1106">
        <v>26</v>
      </c>
      <c r="BM20" s="1107">
        <v>217</v>
      </c>
      <c r="BN20" s="1108">
        <v>28</v>
      </c>
      <c r="BO20" s="1115">
        <v>245</v>
      </c>
    </row>
    <row r="21" spans="1:67" s="6" customFormat="1" ht="24" customHeight="1" x14ac:dyDescent="0.35">
      <c r="A21" s="3840" t="s">
        <v>1855</v>
      </c>
      <c r="B21" s="3840"/>
      <c r="C21" s="3840"/>
      <c r="D21" s="2361"/>
      <c r="E21" s="2362"/>
      <c r="F21" s="2362"/>
      <c r="G21" s="2362"/>
      <c r="H21" s="2363"/>
      <c r="I21" s="2364"/>
      <c r="J21" s="2365"/>
      <c r="K21" s="2366"/>
      <c r="L21" s="2361"/>
      <c r="M21" s="2362"/>
      <c r="N21" s="2362"/>
      <c r="O21" s="2362"/>
      <c r="P21" s="2363"/>
      <c r="Q21" s="2364"/>
      <c r="R21" s="2365"/>
      <c r="S21" s="2366"/>
      <c r="T21" s="2361"/>
      <c r="U21" s="2362"/>
      <c r="V21" s="2362"/>
      <c r="W21" s="2362"/>
      <c r="X21" s="2363"/>
      <c r="Y21" s="2364"/>
      <c r="Z21" s="2365"/>
      <c r="AA21" s="2366"/>
      <c r="AB21" s="2367"/>
      <c r="AC21" s="2368"/>
      <c r="AD21" s="2368"/>
      <c r="AE21" s="2368"/>
      <c r="AF21" s="2369"/>
      <c r="AG21" s="2370"/>
      <c r="AH21" s="2371"/>
      <c r="AI21" s="2372"/>
      <c r="AJ21" s="2367"/>
      <c r="AK21" s="2368"/>
      <c r="AL21" s="2368"/>
      <c r="AM21" s="2368"/>
      <c r="AN21" s="2369"/>
      <c r="AO21" s="2370"/>
      <c r="AP21" s="2371"/>
      <c r="AQ21" s="2373"/>
      <c r="AR21" s="2367"/>
      <c r="AS21" s="2368"/>
      <c r="AT21" s="2368"/>
      <c r="AU21" s="2368"/>
      <c r="AV21" s="2369"/>
      <c r="AW21" s="2370"/>
      <c r="AX21" s="2371"/>
      <c r="AY21" s="2373"/>
      <c r="AZ21" s="2374"/>
      <c r="BA21" s="2375"/>
      <c r="BB21" s="2375"/>
      <c r="BC21" s="2375"/>
      <c r="BD21" s="2376"/>
      <c r="BE21" s="2377"/>
      <c r="BF21" s="2378"/>
      <c r="BG21" s="2373"/>
      <c r="BH21" s="2367"/>
      <c r="BI21" s="2368"/>
      <c r="BJ21" s="2368"/>
      <c r="BK21" s="2368"/>
      <c r="BL21" s="2369"/>
      <c r="BM21" s="2370"/>
      <c r="BN21" s="2371"/>
      <c r="BO21" s="2379"/>
    </row>
    <row r="22" spans="1:67" s="6" customFormat="1" x14ac:dyDescent="0.35">
      <c r="A22" s="3800"/>
      <c r="B22" s="5" t="s">
        <v>553</v>
      </c>
      <c r="C22" s="43" t="s">
        <v>1856</v>
      </c>
      <c r="D22" s="2777">
        <v>0</v>
      </c>
      <c r="E22" s="2778">
        <v>3</v>
      </c>
      <c r="F22" s="2778">
        <v>0</v>
      </c>
      <c r="G22" s="2778">
        <v>2</v>
      </c>
      <c r="H22" s="2779">
        <v>1</v>
      </c>
      <c r="I22" s="2780">
        <v>6</v>
      </c>
      <c r="J22" s="592">
        <v>4</v>
      </c>
      <c r="K22" s="92">
        <v>10</v>
      </c>
      <c r="L22" s="594">
        <v>0</v>
      </c>
      <c r="M22" s="587">
        <v>1</v>
      </c>
      <c r="N22" s="587">
        <v>6</v>
      </c>
      <c r="O22" s="587">
        <v>2</v>
      </c>
      <c r="P22" s="588">
        <v>1</v>
      </c>
      <c r="Q22" s="591">
        <v>10</v>
      </c>
      <c r="R22" s="592">
        <v>1</v>
      </c>
      <c r="S22" s="92">
        <v>11</v>
      </c>
      <c r="T22" s="594">
        <v>0</v>
      </c>
      <c r="U22" s="587">
        <v>2</v>
      </c>
      <c r="V22" s="587">
        <v>4</v>
      </c>
      <c r="W22" s="587">
        <v>2</v>
      </c>
      <c r="X22" s="588">
        <v>1</v>
      </c>
      <c r="Y22" s="591">
        <v>9</v>
      </c>
      <c r="Z22" s="592">
        <v>3</v>
      </c>
      <c r="AA22" s="92">
        <v>12</v>
      </c>
      <c r="AB22" s="114">
        <v>0</v>
      </c>
      <c r="AC22" s="115">
        <v>1</v>
      </c>
      <c r="AD22" s="115">
        <v>3</v>
      </c>
      <c r="AE22" s="130">
        <v>0</v>
      </c>
      <c r="AF22" s="116">
        <v>2</v>
      </c>
      <c r="AG22" s="153">
        <v>6</v>
      </c>
      <c r="AH22" s="138">
        <v>6</v>
      </c>
      <c r="AI22" s="191">
        <v>12</v>
      </c>
      <c r="AJ22" s="114">
        <v>0</v>
      </c>
      <c r="AK22" s="115">
        <v>2</v>
      </c>
      <c r="AL22" s="115">
        <v>5</v>
      </c>
      <c r="AM22" s="115">
        <v>2</v>
      </c>
      <c r="AN22" s="116">
        <v>3</v>
      </c>
      <c r="AO22" s="153">
        <v>12</v>
      </c>
      <c r="AP22" s="138">
        <v>12</v>
      </c>
      <c r="AQ22" s="146">
        <v>24</v>
      </c>
      <c r="AR22" s="114">
        <v>1</v>
      </c>
      <c r="AS22" s="115">
        <v>0</v>
      </c>
      <c r="AT22" s="115">
        <v>2</v>
      </c>
      <c r="AU22" s="115">
        <v>1</v>
      </c>
      <c r="AV22" s="116">
        <v>2</v>
      </c>
      <c r="AW22" s="153">
        <v>6</v>
      </c>
      <c r="AX22" s="138">
        <v>7</v>
      </c>
      <c r="AY22" s="146">
        <v>13</v>
      </c>
      <c r="AZ22" s="163">
        <v>1</v>
      </c>
      <c r="BA22" s="66">
        <v>0</v>
      </c>
      <c r="BB22" s="66">
        <v>2</v>
      </c>
      <c r="BC22" s="66">
        <v>2</v>
      </c>
      <c r="BD22" s="164">
        <v>1</v>
      </c>
      <c r="BE22" s="178">
        <v>6</v>
      </c>
      <c r="BF22" s="179">
        <v>13</v>
      </c>
      <c r="BG22" s="146">
        <v>19</v>
      </c>
      <c r="BH22" s="114">
        <v>0</v>
      </c>
      <c r="BI22" s="115">
        <v>0</v>
      </c>
      <c r="BJ22" s="115">
        <v>6</v>
      </c>
      <c r="BK22" s="115">
        <v>4</v>
      </c>
      <c r="BL22" s="116">
        <v>3</v>
      </c>
      <c r="BM22" s="153">
        <v>13</v>
      </c>
      <c r="BN22" s="138">
        <v>17</v>
      </c>
      <c r="BO22" s="13">
        <v>30</v>
      </c>
    </row>
    <row r="23" spans="1:67" x14ac:dyDescent="0.35">
      <c r="A23" s="3800"/>
      <c r="B23" s="5" t="s">
        <v>1464</v>
      </c>
      <c r="C23" s="43" t="s">
        <v>1857</v>
      </c>
      <c r="D23" s="2777">
        <v>16</v>
      </c>
      <c r="E23" s="2778">
        <v>9</v>
      </c>
      <c r="F23" s="2778">
        <v>15</v>
      </c>
      <c r="G23" s="2778">
        <v>0</v>
      </c>
      <c r="H23" s="2779">
        <v>6</v>
      </c>
      <c r="I23" s="2780">
        <v>46</v>
      </c>
      <c r="J23" s="592">
        <v>1</v>
      </c>
      <c r="K23" s="92">
        <v>47</v>
      </c>
      <c r="L23" s="2640">
        <v>3</v>
      </c>
      <c r="M23" s="587">
        <v>5</v>
      </c>
      <c r="N23" s="587">
        <v>12</v>
      </c>
      <c r="O23" s="587">
        <v>7</v>
      </c>
      <c r="P23" s="588">
        <v>1</v>
      </c>
      <c r="Q23" s="2641">
        <v>28</v>
      </c>
      <c r="R23" s="592">
        <v>1</v>
      </c>
      <c r="S23" s="2642">
        <v>29</v>
      </c>
      <c r="T23" s="594">
        <v>9</v>
      </c>
      <c r="U23" s="587">
        <v>7</v>
      </c>
      <c r="V23" s="587">
        <v>8</v>
      </c>
      <c r="W23" s="587">
        <v>2</v>
      </c>
      <c r="X23" s="588">
        <v>4</v>
      </c>
      <c r="Y23" s="591">
        <v>30</v>
      </c>
      <c r="Z23" s="592">
        <v>1</v>
      </c>
      <c r="AA23" s="92">
        <v>31</v>
      </c>
      <c r="AB23" s="114">
        <v>14</v>
      </c>
      <c r="AC23" s="115">
        <v>10</v>
      </c>
      <c r="AD23" s="115">
        <v>13</v>
      </c>
      <c r="AE23" s="115">
        <v>4</v>
      </c>
      <c r="AF23" s="116">
        <v>3</v>
      </c>
      <c r="AG23" s="153">
        <v>44</v>
      </c>
      <c r="AH23" s="138">
        <v>3</v>
      </c>
      <c r="AI23" s="191">
        <v>47</v>
      </c>
      <c r="AJ23" s="114">
        <v>23</v>
      </c>
      <c r="AK23" s="115">
        <v>10</v>
      </c>
      <c r="AL23" s="115">
        <v>13</v>
      </c>
      <c r="AM23" s="115">
        <v>4</v>
      </c>
      <c r="AN23" s="116">
        <v>4</v>
      </c>
      <c r="AO23" s="153">
        <v>54</v>
      </c>
      <c r="AP23" s="138">
        <v>7</v>
      </c>
      <c r="AQ23" s="146">
        <v>61</v>
      </c>
      <c r="AR23" s="114">
        <v>4</v>
      </c>
      <c r="AS23" s="115">
        <v>9</v>
      </c>
      <c r="AT23" s="115">
        <v>12</v>
      </c>
      <c r="AU23" s="115">
        <v>1</v>
      </c>
      <c r="AV23" s="116">
        <v>4</v>
      </c>
      <c r="AW23" s="153">
        <v>30</v>
      </c>
      <c r="AX23" s="138">
        <v>3</v>
      </c>
      <c r="AY23" s="146">
        <v>33</v>
      </c>
      <c r="AZ23" s="163">
        <v>2</v>
      </c>
      <c r="BA23" s="66">
        <v>10</v>
      </c>
      <c r="BB23" s="66">
        <v>10</v>
      </c>
      <c r="BC23" s="66">
        <v>6</v>
      </c>
      <c r="BD23" s="164">
        <v>3</v>
      </c>
      <c r="BE23" s="178">
        <v>31</v>
      </c>
      <c r="BF23" s="179">
        <v>4</v>
      </c>
      <c r="BG23" s="146">
        <v>35</v>
      </c>
      <c r="BH23" s="114">
        <v>6</v>
      </c>
      <c r="BI23" s="115">
        <v>16</v>
      </c>
      <c r="BJ23" s="115">
        <v>7</v>
      </c>
      <c r="BK23" s="115">
        <v>3</v>
      </c>
      <c r="BL23" s="116">
        <v>2</v>
      </c>
      <c r="BM23" s="153">
        <v>34</v>
      </c>
      <c r="BN23" s="138">
        <v>11</v>
      </c>
      <c r="BO23" s="13">
        <v>45</v>
      </c>
    </row>
    <row r="24" spans="1:67" s="6" customFormat="1" x14ac:dyDescent="0.35">
      <c r="A24" s="3800"/>
      <c r="B24" s="639" t="s">
        <v>1851</v>
      </c>
      <c r="C24" s="942" t="s">
        <v>1858</v>
      </c>
      <c r="D24" s="2781">
        <v>16</v>
      </c>
      <c r="E24" s="2782">
        <v>12</v>
      </c>
      <c r="F24" s="2782">
        <v>15</v>
      </c>
      <c r="G24" s="2782">
        <v>2</v>
      </c>
      <c r="H24" s="2783">
        <v>7</v>
      </c>
      <c r="I24" s="2784">
        <v>52</v>
      </c>
      <c r="J24" s="2093">
        <v>5</v>
      </c>
      <c r="K24" s="2094">
        <v>57</v>
      </c>
      <c r="L24" s="2643">
        <v>3</v>
      </c>
      <c r="M24" s="2090">
        <v>6</v>
      </c>
      <c r="N24" s="2090">
        <v>18</v>
      </c>
      <c r="O24" s="2090">
        <v>9</v>
      </c>
      <c r="P24" s="2091">
        <v>2</v>
      </c>
      <c r="Q24" s="2644">
        <v>38</v>
      </c>
      <c r="R24" s="2093">
        <v>2</v>
      </c>
      <c r="S24" s="2645">
        <v>40</v>
      </c>
      <c r="T24" s="2089">
        <v>9</v>
      </c>
      <c r="U24" s="2090">
        <v>9</v>
      </c>
      <c r="V24" s="2090">
        <v>12</v>
      </c>
      <c r="W24" s="2090">
        <v>4</v>
      </c>
      <c r="X24" s="2091">
        <v>5</v>
      </c>
      <c r="Y24" s="2092">
        <v>39</v>
      </c>
      <c r="Z24" s="2093">
        <v>4</v>
      </c>
      <c r="AA24" s="2094">
        <v>43</v>
      </c>
      <c r="AB24" s="834">
        <v>14</v>
      </c>
      <c r="AC24" s="825">
        <v>11</v>
      </c>
      <c r="AD24" s="825">
        <v>16</v>
      </c>
      <c r="AE24" s="825">
        <v>4</v>
      </c>
      <c r="AF24" s="2095">
        <v>5</v>
      </c>
      <c r="AG24" s="2856">
        <v>50</v>
      </c>
      <c r="AH24" s="828">
        <v>9</v>
      </c>
      <c r="AI24" s="1085">
        <v>59</v>
      </c>
      <c r="AJ24" s="1104">
        <v>23</v>
      </c>
      <c r="AK24" s="825">
        <v>12</v>
      </c>
      <c r="AL24" s="1105">
        <v>18</v>
      </c>
      <c r="AM24" s="1105">
        <v>6</v>
      </c>
      <c r="AN24" s="1106">
        <v>7</v>
      </c>
      <c r="AO24" s="2856">
        <v>66</v>
      </c>
      <c r="AP24" s="1108">
        <v>19</v>
      </c>
      <c r="AQ24" s="1109">
        <v>85</v>
      </c>
      <c r="AR24" s="1104">
        <v>5</v>
      </c>
      <c r="AS24" s="1105">
        <v>9</v>
      </c>
      <c r="AT24" s="1105">
        <v>14</v>
      </c>
      <c r="AU24" s="1105">
        <v>2</v>
      </c>
      <c r="AV24" s="1106">
        <v>6</v>
      </c>
      <c r="AW24" s="1107">
        <v>36</v>
      </c>
      <c r="AX24" s="1108">
        <v>10</v>
      </c>
      <c r="AY24" s="1109">
        <v>46</v>
      </c>
      <c r="AZ24" s="1110">
        <v>3</v>
      </c>
      <c r="BA24" s="1111">
        <v>10</v>
      </c>
      <c r="BB24" s="1111">
        <v>12</v>
      </c>
      <c r="BC24" s="1111">
        <v>8</v>
      </c>
      <c r="BD24" s="1112">
        <v>4</v>
      </c>
      <c r="BE24" s="1113">
        <v>37</v>
      </c>
      <c r="BF24" s="1114">
        <v>17</v>
      </c>
      <c r="BG24" s="1109">
        <v>54</v>
      </c>
      <c r="BH24" s="1104">
        <v>6</v>
      </c>
      <c r="BI24" s="1105">
        <v>16</v>
      </c>
      <c r="BJ24" s="1105">
        <v>13</v>
      </c>
      <c r="BK24" s="1105">
        <v>7</v>
      </c>
      <c r="BL24" s="1106">
        <v>5</v>
      </c>
      <c r="BM24" s="1107">
        <v>47</v>
      </c>
      <c r="BN24" s="1108">
        <v>28</v>
      </c>
      <c r="BO24" s="1115">
        <v>75</v>
      </c>
    </row>
    <row r="25" spans="1:67" s="36" customFormat="1" ht="24" customHeight="1" x14ac:dyDescent="0.35">
      <c r="A25" s="3840" t="s">
        <v>1859</v>
      </c>
      <c r="B25" s="3840"/>
      <c r="C25" s="3852"/>
      <c r="D25" s="2380"/>
      <c r="E25" s="2381"/>
      <c r="F25" s="2381"/>
      <c r="G25" s="2381"/>
      <c r="H25" s="2382"/>
      <c r="I25" s="2383"/>
      <c r="J25" s="2384"/>
      <c r="K25" s="2385"/>
      <c r="L25" s="2380"/>
      <c r="M25" s="2381"/>
      <c r="N25" s="2381"/>
      <c r="O25" s="2381"/>
      <c r="P25" s="2382"/>
      <c r="Q25" s="2383"/>
      <c r="R25" s="2384"/>
      <c r="S25" s="2385"/>
      <c r="T25" s="2380"/>
      <c r="U25" s="2381"/>
      <c r="V25" s="2381"/>
      <c r="W25" s="2381"/>
      <c r="X25" s="2382"/>
      <c r="Y25" s="2383"/>
      <c r="Z25" s="2384"/>
      <c r="AA25" s="2385"/>
      <c r="AB25" s="2380"/>
      <c r="AC25" s="2381"/>
      <c r="AD25" s="2381"/>
      <c r="AE25" s="2381"/>
      <c r="AF25" s="2382"/>
      <c r="AG25" s="2383"/>
      <c r="AH25" s="2384"/>
      <c r="AI25" s="2385"/>
      <c r="AJ25" s="2380"/>
      <c r="AK25" s="2381"/>
      <c r="AL25" s="2381"/>
      <c r="AM25" s="2381"/>
      <c r="AN25" s="2382"/>
      <c r="AO25" s="2383"/>
      <c r="AP25" s="2384"/>
      <c r="AQ25" s="2385"/>
      <c r="AR25" s="2380"/>
      <c r="AS25" s="2381"/>
      <c r="AT25" s="2381"/>
      <c r="AU25" s="2381"/>
      <c r="AV25" s="2382"/>
      <c r="AW25" s="2383"/>
      <c r="AX25" s="2384"/>
      <c r="AY25" s="2385"/>
      <c r="AZ25" s="2380"/>
      <c r="BA25" s="2381"/>
      <c r="BB25" s="2381"/>
      <c r="BC25" s="2381"/>
      <c r="BD25" s="2382"/>
      <c r="BE25" s="2383"/>
      <c r="BF25" s="2384"/>
      <c r="BG25" s="2385"/>
      <c r="BH25" s="2386"/>
      <c r="BI25" s="2387"/>
      <c r="BJ25" s="2387"/>
      <c r="BK25" s="2387"/>
      <c r="BL25" s="2388"/>
      <c r="BM25" s="2389"/>
      <c r="BN25" s="2390"/>
      <c r="BO25" s="2391"/>
    </row>
    <row r="26" spans="1:67" x14ac:dyDescent="0.35">
      <c r="A26" s="3795" t="s">
        <v>1853</v>
      </c>
      <c r="B26" s="5" t="s">
        <v>553</v>
      </c>
      <c r="C26" s="36" t="s">
        <v>1860</v>
      </c>
      <c r="D26" s="2766">
        <v>0</v>
      </c>
      <c r="E26" s="2767">
        <v>2</v>
      </c>
      <c r="F26" s="2767">
        <v>3</v>
      </c>
      <c r="G26" s="2767">
        <v>0</v>
      </c>
      <c r="H26" s="2772">
        <v>0</v>
      </c>
      <c r="I26" s="2768">
        <v>5</v>
      </c>
      <c r="J26" s="602">
        <v>2</v>
      </c>
      <c r="K26" s="93">
        <v>7</v>
      </c>
      <c r="L26" s="578">
        <v>0</v>
      </c>
      <c r="M26" s="510">
        <v>4</v>
      </c>
      <c r="N26" s="510">
        <v>4</v>
      </c>
      <c r="O26" s="510">
        <v>1</v>
      </c>
      <c r="P26" s="600">
        <v>0</v>
      </c>
      <c r="Q26" s="601">
        <v>9</v>
      </c>
      <c r="R26" s="602">
        <v>2</v>
      </c>
      <c r="S26" s="93">
        <v>11</v>
      </c>
      <c r="T26" s="578">
        <v>0</v>
      </c>
      <c r="U26" s="510">
        <v>4</v>
      </c>
      <c r="V26" s="510">
        <v>5</v>
      </c>
      <c r="W26" s="510">
        <v>1</v>
      </c>
      <c r="X26" s="600">
        <v>2</v>
      </c>
      <c r="Y26" s="601">
        <v>12</v>
      </c>
      <c r="Z26" s="602">
        <v>5</v>
      </c>
      <c r="AA26" s="93">
        <v>17</v>
      </c>
      <c r="AB26" s="903"/>
      <c r="AC26" s="904"/>
      <c r="AD26" s="904"/>
      <c r="AE26" s="904"/>
      <c r="AF26" s="905"/>
      <c r="AG26" s="906"/>
      <c r="AH26" s="907"/>
      <c r="AI26" s="908"/>
      <c r="AJ26" s="903"/>
      <c r="AK26" s="904"/>
      <c r="AL26" s="904"/>
      <c r="AM26" s="904"/>
      <c r="AN26" s="905"/>
      <c r="AO26" s="906"/>
      <c r="AP26" s="907"/>
      <c r="AQ26" s="908"/>
      <c r="AR26" s="903"/>
      <c r="AS26" s="904"/>
      <c r="AT26" s="904"/>
      <c r="AU26" s="904"/>
      <c r="AV26" s="905"/>
      <c r="AW26" s="906"/>
      <c r="AX26" s="907"/>
      <c r="AY26" s="908"/>
      <c r="AZ26" s="903"/>
      <c r="BA26" s="904"/>
      <c r="BB26" s="904"/>
      <c r="BC26" s="904"/>
      <c r="BD26" s="905"/>
      <c r="BE26" s="906"/>
      <c r="BF26" s="907"/>
      <c r="BG26" s="908"/>
      <c r="BH26" s="909"/>
      <c r="BI26" s="910"/>
      <c r="BJ26" s="910"/>
      <c r="BK26" s="910"/>
      <c r="BL26" s="911"/>
      <c r="BM26" s="912"/>
      <c r="BN26" s="913"/>
      <c r="BO26" s="914"/>
    </row>
    <row r="27" spans="1:67" x14ac:dyDescent="0.35">
      <c r="A27" s="3795"/>
      <c r="B27" s="36" t="s">
        <v>1464</v>
      </c>
      <c r="C27" s="36" t="s">
        <v>1861</v>
      </c>
      <c r="D27" s="2766">
        <v>5</v>
      </c>
      <c r="E27" s="2767">
        <v>4</v>
      </c>
      <c r="F27" s="2767">
        <v>1</v>
      </c>
      <c r="G27" s="2767">
        <v>1</v>
      </c>
      <c r="H27" s="2772">
        <v>2</v>
      </c>
      <c r="I27" s="2768">
        <v>13</v>
      </c>
      <c r="J27" s="602">
        <v>0</v>
      </c>
      <c r="K27" s="93">
        <v>13</v>
      </c>
      <c r="L27" s="578">
        <v>2</v>
      </c>
      <c r="M27" s="510">
        <v>7</v>
      </c>
      <c r="N27" s="510">
        <v>1</v>
      </c>
      <c r="O27" s="510">
        <v>0</v>
      </c>
      <c r="P27" s="600">
        <v>0</v>
      </c>
      <c r="Q27" s="601">
        <v>10</v>
      </c>
      <c r="R27" s="602">
        <v>0</v>
      </c>
      <c r="S27" s="93">
        <v>10</v>
      </c>
      <c r="T27" s="578">
        <v>2</v>
      </c>
      <c r="U27" s="510">
        <v>10</v>
      </c>
      <c r="V27" s="510">
        <v>3</v>
      </c>
      <c r="W27" s="510">
        <v>0</v>
      </c>
      <c r="X27" s="600">
        <v>2</v>
      </c>
      <c r="Y27" s="601">
        <v>17</v>
      </c>
      <c r="Z27" s="602">
        <v>0</v>
      </c>
      <c r="AA27" s="93">
        <v>17</v>
      </c>
      <c r="AB27" s="903"/>
      <c r="AC27" s="904"/>
      <c r="AD27" s="904"/>
      <c r="AE27" s="904"/>
      <c r="AF27" s="905"/>
      <c r="AG27" s="906"/>
      <c r="AH27" s="907"/>
      <c r="AI27" s="908"/>
      <c r="AJ27" s="903"/>
      <c r="AK27" s="904"/>
      <c r="AL27" s="904"/>
      <c r="AM27" s="904"/>
      <c r="AN27" s="905"/>
      <c r="AO27" s="906"/>
      <c r="AP27" s="907"/>
      <c r="AQ27" s="908"/>
      <c r="AR27" s="903"/>
      <c r="AS27" s="904"/>
      <c r="AT27" s="904"/>
      <c r="AU27" s="904"/>
      <c r="AV27" s="905"/>
      <c r="AW27" s="906"/>
      <c r="AX27" s="907"/>
      <c r="AY27" s="908"/>
      <c r="AZ27" s="903"/>
      <c r="BA27" s="904"/>
      <c r="BB27" s="904"/>
      <c r="BC27" s="904"/>
      <c r="BD27" s="905"/>
      <c r="BE27" s="906"/>
      <c r="BF27" s="907"/>
      <c r="BG27" s="908"/>
      <c r="BH27" s="909"/>
      <c r="BI27" s="910"/>
      <c r="BJ27" s="910"/>
      <c r="BK27" s="910"/>
      <c r="BL27" s="911"/>
      <c r="BM27" s="912"/>
      <c r="BN27" s="913"/>
      <c r="BO27" s="914"/>
    </row>
    <row r="28" spans="1:67" x14ac:dyDescent="0.35">
      <c r="A28" s="3795"/>
      <c r="B28" s="639" t="s">
        <v>1851</v>
      </c>
      <c r="C28" s="1083" t="s">
        <v>1862</v>
      </c>
      <c r="D28" s="2773">
        <v>5</v>
      </c>
      <c r="E28" s="2774">
        <v>6</v>
      </c>
      <c r="F28" s="2774">
        <v>4</v>
      </c>
      <c r="G28" s="2774">
        <v>1</v>
      </c>
      <c r="H28" s="2775">
        <v>2</v>
      </c>
      <c r="I28" s="2776">
        <v>18</v>
      </c>
      <c r="J28" s="723">
        <v>2</v>
      </c>
      <c r="K28" s="1250">
        <v>20</v>
      </c>
      <c r="L28" s="1246">
        <v>2</v>
      </c>
      <c r="M28" s="1247">
        <v>11</v>
      </c>
      <c r="N28" s="1247">
        <v>5</v>
      </c>
      <c r="O28" s="1247">
        <v>1</v>
      </c>
      <c r="P28" s="1248">
        <v>0</v>
      </c>
      <c r="Q28" s="1249">
        <v>19</v>
      </c>
      <c r="R28" s="723">
        <v>2</v>
      </c>
      <c r="S28" s="1250">
        <v>21</v>
      </c>
      <c r="T28" s="1246">
        <v>2</v>
      </c>
      <c r="U28" s="1247">
        <v>14</v>
      </c>
      <c r="V28" s="1247">
        <v>8</v>
      </c>
      <c r="W28" s="1247">
        <v>1</v>
      </c>
      <c r="X28" s="1248">
        <v>4</v>
      </c>
      <c r="Y28" s="1249">
        <v>29</v>
      </c>
      <c r="Z28" s="723">
        <v>5</v>
      </c>
      <c r="AA28" s="1250">
        <v>34</v>
      </c>
      <c r="AB28" s="1142"/>
      <c r="AC28" s="1143"/>
      <c r="AD28" s="1143"/>
      <c r="AE28" s="1143"/>
      <c r="AF28" s="1144"/>
      <c r="AG28" s="1145"/>
      <c r="AH28" s="1146"/>
      <c r="AI28" s="1147"/>
      <c r="AJ28" s="1142"/>
      <c r="AK28" s="1143"/>
      <c r="AL28" s="1143"/>
      <c r="AM28" s="1143"/>
      <c r="AN28" s="1144"/>
      <c r="AO28" s="1145"/>
      <c r="AP28" s="1146"/>
      <c r="AQ28" s="1147"/>
      <c r="AR28" s="1142"/>
      <c r="AS28" s="1143"/>
      <c r="AT28" s="1143"/>
      <c r="AU28" s="1143"/>
      <c r="AV28" s="1144"/>
      <c r="AW28" s="1145"/>
      <c r="AX28" s="1146"/>
      <c r="AY28" s="1147"/>
      <c r="AZ28" s="1142"/>
      <c r="BA28" s="1143"/>
      <c r="BB28" s="1143"/>
      <c r="BC28" s="1143"/>
      <c r="BD28" s="1144"/>
      <c r="BE28" s="1145"/>
      <c r="BF28" s="1146"/>
      <c r="BG28" s="1147"/>
      <c r="BH28" s="1148"/>
      <c r="BI28" s="1149"/>
      <c r="BJ28" s="1149"/>
      <c r="BK28" s="1149"/>
      <c r="BL28" s="1150"/>
      <c r="BM28" s="1151"/>
      <c r="BN28" s="1152"/>
      <c r="BO28" s="1153"/>
    </row>
    <row r="29" spans="1:67" ht="24" customHeight="1" x14ac:dyDescent="0.35">
      <c r="A29" s="3741" t="s">
        <v>1863</v>
      </c>
      <c r="B29" s="3741"/>
      <c r="C29" s="3741"/>
      <c r="D29" s="477"/>
      <c r="E29" s="478"/>
      <c r="F29" s="478"/>
      <c r="G29" s="478"/>
      <c r="H29" s="566"/>
      <c r="I29" s="484"/>
      <c r="J29" s="479"/>
      <c r="K29" s="447"/>
      <c r="L29" s="477"/>
      <c r="M29" s="478"/>
      <c r="N29" s="478"/>
      <c r="O29" s="478"/>
      <c r="P29" s="566"/>
      <c r="Q29" s="484"/>
      <c r="R29" s="479"/>
      <c r="S29" s="447"/>
      <c r="T29" s="477"/>
      <c r="U29" s="478"/>
      <c r="V29" s="478"/>
      <c r="W29" s="478"/>
      <c r="X29" s="566"/>
      <c r="Y29" s="484"/>
      <c r="Z29" s="479"/>
      <c r="AA29" s="447"/>
      <c r="AB29" s="111"/>
      <c r="AC29" s="112"/>
      <c r="AD29" s="112"/>
      <c r="AE29" s="112"/>
      <c r="AF29" s="113"/>
      <c r="AG29" s="152"/>
      <c r="AH29" s="137"/>
      <c r="AI29" s="190"/>
      <c r="AJ29" s="111"/>
      <c r="AK29" s="112"/>
      <c r="AL29" s="112"/>
      <c r="AM29" s="112"/>
      <c r="AN29" s="113"/>
      <c r="AO29" s="152"/>
      <c r="AP29" s="137"/>
      <c r="AQ29" s="145"/>
      <c r="AR29" s="111"/>
      <c r="AS29" s="112"/>
      <c r="AT29" s="112"/>
      <c r="AU29" s="112"/>
      <c r="AV29" s="113"/>
      <c r="AW29" s="152"/>
      <c r="AX29" s="137"/>
      <c r="AY29" s="145"/>
      <c r="AZ29" s="161"/>
      <c r="BA29" s="67"/>
      <c r="BB29" s="67"/>
      <c r="BC29" s="67"/>
      <c r="BD29" s="162"/>
      <c r="BE29" s="176"/>
      <c r="BF29" s="177"/>
      <c r="BG29" s="145"/>
      <c r="BH29" s="111"/>
      <c r="BI29" s="112"/>
      <c r="BJ29" s="112"/>
      <c r="BK29" s="112"/>
      <c r="BL29" s="113"/>
      <c r="BM29" s="152"/>
      <c r="BN29" s="137"/>
      <c r="BO29" s="53"/>
    </row>
    <row r="30" spans="1:67" ht="15.65" customHeight="1" x14ac:dyDescent="0.35">
      <c r="A30" s="3840" t="s">
        <v>1864</v>
      </c>
      <c r="B30" s="3840"/>
      <c r="C30" s="3840"/>
      <c r="D30" s="2361"/>
      <c r="E30" s="2362"/>
      <c r="F30" s="2362"/>
      <c r="G30" s="2362"/>
      <c r="H30" s="2363"/>
      <c r="I30" s="2364"/>
      <c r="J30" s="2365"/>
      <c r="K30" s="2366"/>
      <c r="L30" s="2361"/>
      <c r="M30" s="2362"/>
      <c r="N30" s="2362"/>
      <c r="O30" s="2362"/>
      <c r="P30" s="2363"/>
      <c r="Q30" s="2364"/>
      <c r="R30" s="2365"/>
      <c r="S30" s="2366"/>
      <c r="T30" s="2361"/>
      <c r="U30" s="2362"/>
      <c r="V30" s="2362"/>
      <c r="W30" s="2362"/>
      <c r="X30" s="2363"/>
      <c r="Y30" s="2364"/>
      <c r="Z30" s="2365"/>
      <c r="AA30" s="2366"/>
      <c r="AB30" s="2367"/>
      <c r="AC30" s="2368"/>
      <c r="AD30" s="2368"/>
      <c r="AE30" s="2368"/>
      <c r="AF30" s="2369"/>
      <c r="AG30" s="2370"/>
      <c r="AH30" s="2371"/>
      <c r="AI30" s="2372"/>
      <c r="AJ30" s="2367"/>
      <c r="AK30" s="2368"/>
      <c r="AL30" s="2368"/>
      <c r="AM30" s="2368"/>
      <c r="AN30" s="2369"/>
      <c r="AO30" s="2370"/>
      <c r="AP30" s="2371"/>
      <c r="AQ30" s="2373"/>
      <c r="AR30" s="2367"/>
      <c r="AS30" s="2368"/>
      <c r="AT30" s="2368"/>
      <c r="AU30" s="2368"/>
      <c r="AV30" s="2369"/>
      <c r="AW30" s="2370"/>
      <c r="AX30" s="2371"/>
      <c r="AY30" s="2373"/>
      <c r="AZ30" s="2374"/>
      <c r="BA30" s="2375"/>
      <c r="BB30" s="2375"/>
      <c r="BC30" s="2375"/>
      <c r="BD30" s="2376"/>
      <c r="BE30" s="2377"/>
      <c r="BF30" s="2378"/>
      <c r="BG30" s="2373"/>
      <c r="BH30" s="2367"/>
      <c r="BI30" s="2368"/>
      <c r="BJ30" s="2368"/>
      <c r="BK30" s="2368"/>
      <c r="BL30" s="2369"/>
      <c r="BM30" s="2370"/>
      <c r="BN30" s="2371"/>
      <c r="BO30" s="2379"/>
    </row>
    <row r="31" spans="1:67" x14ac:dyDescent="0.35">
      <c r="A31" s="3795" t="s">
        <v>1850</v>
      </c>
      <c r="B31" s="5" t="s">
        <v>553</v>
      </c>
      <c r="C31" s="36" t="s">
        <v>1865</v>
      </c>
      <c r="D31" s="1234">
        <v>0</v>
      </c>
      <c r="E31" s="1235">
        <v>0</v>
      </c>
      <c r="F31" s="1235">
        <v>0</v>
      </c>
      <c r="G31" s="1235">
        <v>0</v>
      </c>
      <c r="H31" s="1236">
        <v>0</v>
      </c>
      <c r="I31" s="1237">
        <v>0</v>
      </c>
      <c r="J31" s="1238">
        <v>0</v>
      </c>
      <c r="K31" s="1239">
        <v>0</v>
      </c>
      <c r="L31" s="1234">
        <v>0</v>
      </c>
      <c r="M31" s="1235">
        <v>0</v>
      </c>
      <c r="N31" s="1235">
        <v>0</v>
      </c>
      <c r="O31" s="1235">
        <v>0</v>
      </c>
      <c r="P31" s="1236">
        <v>0</v>
      </c>
      <c r="Q31" s="1237">
        <v>0</v>
      </c>
      <c r="R31" s="1238">
        <v>0</v>
      </c>
      <c r="S31" s="1239">
        <v>0</v>
      </c>
      <c r="T31" s="1234">
        <v>0</v>
      </c>
      <c r="U31" s="1235">
        <v>0</v>
      </c>
      <c r="V31" s="1235">
        <v>0</v>
      </c>
      <c r="W31" s="1235">
        <v>0</v>
      </c>
      <c r="X31" s="1236">
        <v>0</v>
      </c>
      <c r="Y31" s="1237">
        <v>0</v>
      </c>
      <c r="Z31" s="1238">
        <v>0</v>
      </c>
      <c r="AA31" s="1239">
        <v>0</v>
      </c>
      <c r="AB31" s="117">
        <v>0</v>
      </c>
      <c r="AC31" s="118">
        <v>0</v>
      </c>
      <c r="AD31" s="118">
        <v>0</v>
      </c>
      <c r="AE31" s="118">
        <v>0</v>
      </c>
      <c r="AF31" s="119">
        <v>0</v>
      </c>
      <c r="AG31" s="154">
        <v>0</v>
      </c>
      <c r="AH31" s="139">
        <v>0</v>
      </c>
      <c r="AI31" s="192">
        <v>0</v>
      </c>
      <c r="AJ31" s="117">
        <v>0</v>
      </c>
      <c r="AK31" s="118">
        <v>0</v>
      </c>
      <c r="AL31" s="118">
        <v>0</v>
      </c>
      <c r="AM31" s="118">
        <v>0</v>
      </c>
      <c r="AN31" s="119">
        <v>0</v>
      </c>
      <c r="AO31" s="154">
        <v>0</v>
      </c>
      <c r="AP31" s="139">
        <v>0</v>
      </c>
      <c r="AQ31" s="147">
        <v>0</v>
      </c>
      <c r="AR31" s="117">
        <v>0</v>
      </c>
      <c r="AS31" s="118">
        <v>0</v>
      </c>
      <c r="AT31" s="118">
        <v>0</v>
      </c>
      <c r="AU31" s="118">
        <v>0</v>
      </c>
      <c r="AV31" s="119">
        <v>0</v>
      </c>
      <c r="AW31" s="154">
        <v>0</v>
      </c>
      <c r="AX31" s="139">
        <v>0</v>
      </c>
      <c r="AY31" s="147">
        <v>0</v>
      </c>
      <c r="AZ31" s="165">
        <v>0</v>
      </c>
      <c r="BA31" s="166">
        <v>0</v>
      </c>
      <c r="BB31" s="166">
        <v>0</v>
      </c>
      <c r="BC31" s="166">
        <v>0</v>
      </c>
      <c r="BD31" s="167">
        <v>0</v>
      </c>
      <c r="BE31" s="180">
        <v>0</v>
      </c>
      <c r="BF31" s="181">
        <v>0</v>
      </c>
      <c r="BG31" s="147">
        <v>0</v>
      </c>
      <c r="BH31" s="117">
        <v>0</v>
      </c>
      <c r="BI31" s="118">
        <v>0</v>
      </c>
      <c r="BJ31" s="118">
        <v>0</v>
      </c>
      <c r="BK31" s="118">
        <v>0</v>
      </c>
      <c r="BL31" s="119">
        <v>0</v>
      </c>
      <c r="BM31" s="154">
        <v>0</v>
      </c>
      <c r="BN31" s="139">
        <v>0</v>
      </c>
      <c r="BO31" s="184">
        <v>0</v>
      </c>
    </row>
    <row r="32" spans="1:67" x14ac:dyDescent="0.35">
      <c r="A32" s="3795"/>
      <c r="B32" s="5" t="s">
        <v>1464</v>
      </c>
      <c r="C32" s="36" t="s">
        <v>1865</v>
      </c>
      <c r="D32" s="1234">
        <v>0</v>
      </c>
      <c r="E32" s="1235">
        <v>0</v>
      </c>
      <c r="F32" s="1235">
        <v>0</v>
      </c>
      <c r="G32" s="1235">
        <v>0</v>
      </c>
      <c r="H32" s="1236">
        <v>0</v>
      </c>
      <c r="I32" s="1237">
        <v>0</v>
      </c>
      <c r="J32" s="1238">
        <v>0</v>
      </c>
      <c r="K32" s="1239">
        <v>0</v>
      </c>
      <c r="L32" s="1234">
        <v>0</v>
      </c>
      <c r="M32" s="1235">
        <v>0</v>
      </c>
      <c r="N32" s="1235">
        <v>0</v>
      </c>
      <c r="O32" s="1235">
        <v>0</v>
      </c>
      <c r="P32" s="1236">
        <v>0</v>
      </c>
      <c r="Q32" s="1237">
        <v>0</v>
      </c>
      <c r="R32" s="1238">
        <v>0</v>
      </c>
      <c r="S32" s="1239">
        <v>0</v>
      </c>
      <c r="T32" s="1234">
        <v>0</v>
      </c>
      <c r="U32" s="1235">
        <v>0</v>
      </c>
      <c r="V32" s="1235">
        <v>0</v>
      </c>
      <c r="W32" s="1235">
        <v>0</v>
      </c>
      <c r="X32" s="1236">
        <v>0</v>
      </c>
      <c r="Y32" s="1237">
        <v>0</v>
      </c>
      <c r="Z32" s="1238">
        <v>0</v>
      </c>
      <c r="AA32" s="1239">
        <v>0</v>
      </c>
      <c r="AB32" s="117">
        <v>0</v>
      </c>
      <c r="AC32" s="118">
        <v>0</v>
      </c>
      <c r="AD32" s="118">
        <v>0</v>
      </c>
      <c r="AE32" s="118">
        <v>0</v>
      </c>
      <c r="AF32" s="119">
        <v>0</v>
      </c>
      <c r="AG32" s="154">
        <v>0</v>
      </c>
      <c r="AH32" s="139">
        <v>0</v>
      </c>
      <c r="AI32" s="192">
        <v>0</v>
      </c>
      <c r="AJ32" s="117">
        <v>0</v>
      </c>
      <c r="AK32" s="118">
        <v>7.0000000000000007E-2</v>
      </c>
      <c r="AL32" s="118">
        <v>0</v>
      </c>
      <c r="AM32" s="118">
        <v>0</v>
      </c>
      <c r="AN32" s="119">
        <v>0</v>
      </c>
      <c r="AO32" s="154">
        <v>0.02</v>
      </c>
      <c r="AP32" s="139">
        <v>0</v>
      </c>
      <c r="AQ32" s="147">
        <v>0.02</v>
      </c>
      <c r="AR32" s="117">
        <v>0</v>
      </c>
      <c r="AS32" s="118">
        <v>0</v>
      </c>
      <c r="AT32" s="118">
        <v>0</v>
      </c>
      <c r="AU32" s="118">
        <v>0</v>
      </c>
      <c r="AV32" s="119">
        <v>0</v>
      </c>
      <c r="AW32" s="154">
        <v>0</v>
      </c>
      <c r="AX32" s="139">
        <v>0</v>
      </c>
      <c r="AY32" s="147">
        <v>0</v>
      </c>
      <c r="AZ32" s="165">
        <v>0</v>
      </c>
      <c r="BA32" s="166">
        <v>0</v>
      </c>
      <c r="BB32" s="166">
        <v>0</v>
      </c>
      <c r="BC32" s="166">
        <v>0</v>
      </c>
      <c r="BD32" s="167">
        <v>0</v>
      </c>
      <c r="BE32" s="180">
        <v>0</v>
      </c>
      <c r="BF32" s="181">
        <v>0</v>
      </c>
      <c r="BG32" s="147">
        <v>0</v>
      </c>
      <c r="BH32" s="117">
        <v>0</v>
      </c>
      <c r="BI32" s="118">
        <v>7.4399514635422395E-2</v>
      </c>
      <c r="BJ32" s="118">
        <v>0</v>
      </c>
      <c r="BK32" s="118">
        <v>0</v>
      </c>
      <c r="BL32" s="119">
        <v>0</v>
      </c>
      <c r="BM32" s="154">
        <v>2.9979009032169254E-2</v>
      </c>
      <c r="BN32" s="139">
        <v>0</v>
      </c>
      <c r="BO32" s="184">
        <v>2.8945399861318621E-2</v>
      </c>
    </row>
    <row r="33" spans="1:67" x14ac:dyDescent="0.35">
      <c r="A33" s="3795"/>
      <c r="B33" s="639" t="s">
        <v>1851</v>
      </c>
      <c r="C33" s="1083" t="s">
        <v>1865</v>
      </c>
      <c r="D33" s="1240">
        <v>0</v>
      </c>
      <c r="E33" s="1241">
        <v>0</v>
      </c>
      <c r="F33" s="1241">
        <v>0</v>
      </c>
      <c r="G33" s="1241">
        <v>0</v>
      </c>
      <c r="H33" s="1242">
        <v>0</v>
      </c>
      <c r="I33" s="1243">
        <v>0</v>
      </c>
      <c r="J33" s="1244">
        <v>0</v>
      </c>
      <c r="K33" s="1245">
        <v>0</v>
      </c>
      <c r="L33" s="1240">
        <v>0</v>
      </c>
      <c r="M33" s="1241">
        <v>0</v>
      </c>
      <c r="N33" s="1241">
        <v>0</v>
      </c>
      <c r="O33" s="1241">
        <v>0</v>
      </c>
      <c r="P33" s="1242">
        <v>0</v>
      </c>
      <c r="Q33" s="1243">
        <v>0</v>
      </c>
      <c r="R33" s="1244">
        <v>0</v>
      </c>
      <c r="S33" s="1245">
        <v>0</v>
      </c>
      <c r="T33" s="1240">
        <v>0</v>
      </c>
      <c r="U33" s="1241">
        <v>0</v>
      </c>
      <c r="V33" s="1241">
        <v>0</v>
      </c>
      <c r="W33" s="1241">
        <v>0</v>
      </c>
      <c r="X33" s="1242">
        <v>0</v>
      </c>
      <c r="Y33" s="1243">
        <v>0</v>
      </c>
      <c r="Z33" s="1244">
        <v>0</v>
      </c>
      <c r="AA33" s="1245">
        <v>0</v>
      </c>
      <c r="AB33" s="1091">
        <v>0</v>
      </c>
      <c r="AC33" s="1092">
        <v>0</v>
      </c>
      <c r="AD33" s="1092">
        <v>0</v>
      </c>
      <c r="AE33" s="1092">
        <v>0</v>
      </c>
      <c r="AF33" s="1093">
        <v>0</v>
      </c>
      <c r="AG33" s="1094">
        <v>0</v>
      </c>
      <c r="AH33" s="1095">
        <v>0</v>
      </c>
      <c r="AI33" s="1096">
        <v>0</v>
      </c>
      <c r="AJ33" s="1091">
        <v>0</v>
      </c>
      <c r="AK33" s="1092">
        <v>0.06</v>
      </c>
      <c r="AL33" s="1092">
        <v>0</v>
      </c>
      <c r="AM33" s="1092">
        <v>0</v>
      </c>
      <c r="AN33" s="1093">
        <v>0</v>
      </c>
      <c r="AO33" s="1094">
        <v>2.03694035882508E-2</v>
      </c>
      <c r="AP33" s="1095">
        <v>0</v>
      </c>
      <c r="AQ33" s="1097">
        <v>0.02</v>
      </c>
      <c r="AR33" s="1091">
        <v>0</v>
      </c>
      <c r="AS33" s="1092">
        <v>0</v>
      </c>
      <c r="AT33" s="1092">
        <v>0</v>
      </c>
      <c r="AU33" s="1092">
        <v>0</v>
      </c>
      <c r="AV33" s="1093">
        <v>0</v>
      </c>
      <c r="AW33" s="1094">
        <v>0</v>
      </c>
      <c r="AX33" s="1095">
        <v>0</v>
      </c>
      <c r="AY33" s="1097">
        <v>0</v>
      </c>
      <c r="AZ33" s="1098">
        <v>0</v>
      </c>
      <c r="BA33" s="1099">
        <v>0</v>
      </c>
      <c r="BB33" s="1099">
        <v>0</v>
      </c>
      <c r="BC33" s="1099">
        <v>0</v>
      </c>
      <c r="BD33" s="1100">
        <v>0</v>
      </c>
      <c r="BE33" s="1101">
        <v>0</v>
      </c>
      <c r="BF33" s="1102">
        <v>0</v>
      </c>
      <c r="BG33" s="1097">
        <v>0</v>
      </c>
      <c r="BH33" s="1091">
        <v>0</v>
      </c>
      <c r="BI33" s="1092">
        <v>6.5577517368970537E-2</v>
      </c>
      <c r="BJ33" s="1092">
        <v>0</v>
      </c>
      <c r="BK33" s="1092">
        <v>0</v>
      </c>
      <c r="BL33" s="1093">
        <v>0</v>
      </c>
      <c r="BM33" s="1094">
        <v>2.2958461301883424E-2</v>
      </c>
      <c r="BN33" s="1095">
        <v>0</v>
      </c>
      <c r="BO33" s="1103">
        <v>2.0984122096840165E-2</v>
      </c>
    </row>
    <row r="34" spans="1:67" s="6" customFormat="1" ht="24" customHeight="1" x14ac:dyDescent="0.35">
      <c r="A34" s="3840" t="s">
        <v>1866</v>
      </c>
      <c r="B34" s="3840"/>
      <c r="C34" s="3840"/>
      <c r="D34" s="2361"/>
      <c r="E34" s="2362"/>
      <c r="F34" s="2362"/>
      <c r="G34" s="2362"/>
      <c r="H34" s="2363"/>
      <c r="I34" s="2364"/>
      <c r="J34" s="2365"/>
      <c r="K34" s="2366"/>
      <c r="L34" s="2361"/>
      <c r="M34" s="2362"/>
      <c r="N34" s="2362"/>
      <c r="O34" s="2362"/>
      <c r="P34" s="2363"/>
      <c r="Q34" s="2364"/>
      <c r="R34" s="2365"/>
      <c r="S34" s="2366"/>
      <c r="T34" s="2361"/>
      <c r="U34" s="2362"/>
      <c r="V34" s="2362"/>
      <c r="W34" s="2362"/>
      <c r="X34" s="2363"/>
      <c r="Y34" s="2364"/>
      <c r="Z34" s="2365"/>
      <c r="AA34" s="2366"/>
      <c r="AB34" s="2367"/>
      <c r="AC34" s="2368"/>
      <c r="AD34" s="2368"/>
      <c r="AE34" s="2368"/>
      <c r="AF34" s="2369"/>
      <c r="AG34" s="2370"/>
      <c r="AH34" s="2371"/>
      <c r="AI34" s="2372"/>
      <c r="AJ34" s="2367"/>
      <c r="AK34" s="2368"/>
      <c r="AL34" s="2368"/>
      <c r="AM34" s="2368"/>
      <c r="AN34" s="2369"/>
      <c r="AO34" s="2370"/>
      <c r="AP34" s="2371"/>
      <c r="AQ34" s="2373"/>
      <c r="AR34" s="2367"/>
      <c r="AS34" s="2368"/>
      <c r="AT34" s="2368"/>
      <c r="AU34" s="2368"/>
      <c r="AV34" s="2369"/>
      <c r="AW34" s="2370"/>
      <c r="AX34" s="2371"/>
      <c r="AY34" s="2373"/>
      <c r="AZ34" s="2374"/>
      <c r="BA34" s="2375"/>
      <c r="BB34" s="2375"/>
      <c r="BC34" s="2375"/>
      <c r="BD34" s="2376"/>
      <c r="BE34" s="2377"/>
      <c r="BF34" s="2378"/>
      <c r="BG34" s="2373"/>
      <c r="BH34" s="2367"/>
      <c r="BI34" s="2368"/>
      <c r="BJ34" s="2368"/>
      <c r="BK34" s="2368"/>
      <c r="BL34" s="2369"/>
      <c r="BM34" s="2370"/>
      <c r="BN34" s="2371"/>
      <c r="BO34" s="2379"/>
    </row>
    <row r="35" spans="1:67" ht="31" customHeight="1" x14ac:dyDescent="0.35">
      <c r="A35" s="3800" t="s">
        <v>1853</v>
      </c>
      <c r="B35" s="5" t="s">
        <v>553</v>
      </c>
      <c r="C35" s="43" t="s">
        <v>1867</v>
      </c>
      <c r="D35" s="2785">
        <v>0.58837734686807819</v>
      </c>
      <c r="E35" s="2786">
        <v>2.5731942815927127</v>
      </c>
      <c r="F35" s="2786">
        <v>1.910657100770826</v>
      </c>
      <c r="G35" s="2786">
        <v>4.749629232068072</v>
      </c>
      <c r="H35" s="2787">
        <v>5.6266545881148176</v>
      </c>
      <c r="I35" s="2788">
        <v>2.7444955806541236</v>
      </c>
      <c r="J35" s="1255">
        <v>7.8357346285775176</v>
      </c>
      <c r="K35" s="1256">
        <v>3.4554684987128277</v>
      </c>
      <c r="L35" s="1251">
        <f t="shared" ref="L35:S37" si="0">L18*1000000/L59</f>
        <v>0</v>
      </c>
      <c r="M35" s="1252">
        <f t="shared" si="0"/>
        <v>2.546804272345915</v>
      </c>
      <c r="N35" s="1252">
        <f t="shared" si="0"/>
        <v>3.3578784039344223</v>
      </c>
      <c r="O35" s="1252">
        <f t="shared" si="0"/>
        <v>6.0038719516022425</v>
      </c>
      <c r="P35" s="1253">
        <f t="shared" si="0"/>
        <v>6.0061548891247423</v>
      </c>
      <c r="Q35" s="1254">
        <f t="shared" si="0"/>
        <v>3.5266846536843741</v>
      </c>
      <c r="R35" s="1255">
        <f t="shared" si="0"/>
        <v>6.3231798287753156</v>
      </c>
      <c r="S35" s="1256">
        <f t="shared" si="0"/>
        <v>4.0276699070627862</v>
      </c>
      <c r="T35" s="1251">
        <v>0</v>
      </c>
      <c r="U35" s="1252">
        <v>0.86489441152800461</v>
      </c>
      <c r="V35" s="1252">
        <v>4.0690534649210965</v>
      </c>
      <c r="W35" s="1252">
        <v>2.2377309408260024</v>
      </c>
      <c r="X35" s="1253">
        <v>4.0032437712386377</v>
      </c>
      <c r="Y35" s="1254">
        <v>2.7356227068953527</v>
      </c>
      <c r="Z35" s="1255">
        <v>4.4971899481577777</v>
      </c>
      <c r="AA35" s="1256">
        <v>3.0761492042035443</v>
      </c>
      <c r="AB35" s="117">
        <v>0.77565919396599203</v>
      </c>
      <c r="AC35" s="118">
        <v>0.94258680222950053</v>
      </c>
      <c r="AD35" s="118">
        <v>2.124807924003695</v>
      </c>
      <c r="AE35" s="118">
        <v>4.2090718124774327</v>
      </c>
      <c r="AF35" s="119">
        <v>1.74960626568996</v>
      </c>
      <c r="AG35" s="154">
        <v>2.0008523979189499</v>
      </c>
      <c r="AH35" s="139">
        <v>5.9621132254401266</v>
      </c>
      <c r="AI35" s="192">
        <v>2.7881483731000891</v>
      </c>
      <c r="AJ35" s="117">
        <v>0</v>
      </c>
      <c r="AK35" s="118">
        <v>3.0570305980922061</v>
      </c>
      <c r="AL35" s="118">
        <v>3.3751231709012179</v>
      </c>
      <c r="AM35" s="118">
        <v>8.5749556781978384</v>
      </c>
      <c r="AN35" s="119">
        <v>4.4305644705281617</v>
      </c>
      <c r="AO35" s="154">
        <v>3.8617395058778103</v>
      </c>
      <c r="AP35" s="139">
        <v>8.955027009006221</v>
      </c>
      <c r="AQ35" s="147">
        <v>4.8827401027858821</v>
      </c>
      <c r="AR35" s="117">
        <v>0.81637917873887378</v>
      </c>
      <c r="AS35" s="118">
        <v>0.51100069521644587</v>
      </c>
      <c r="AT35" s="118">
        <v>4.4329441947154402</v>
      </c>
      <c r="AU35" s="118">
        <v>7.248256917761112</v>
      </c>
      <c r="AV35" s="119">
        <v>8.7593334804171405</v>
      </c>
      <c r="AW35" s="154">
        <v>4.4394357538199136</v>
      </c>
      <c r="AX35" s="139">
        <v>8.4216281663297483</v>
      </c>
      <c r="AY35" s="147">
        <v>5.3222646148190611</v>
      </c>
      <c r="AZ35" s="165">
        <v>0.96676924088312433</v>
      </c>
      <c r="BA35" s="166">
        <v>1.5857148237246723</v>
      </c>
      <c r="BB35" s="166">
        <v>4.3315685801009902</v>
      </c>
      <c r="BC35" s="166">
        <v>4.6110390910719747</v>
      </c>
      <c r="BD35" s="167">
        <v>5.6806239597357377</v>
      </c>
      <c r="BE35" s="180">
        <v>3.7643810213808155</v>
      </c>
      <c r="BF35" s="181">
        <v>11.064245822263622</v>
      </c>
      <c r="BG35" s="147">
        <v>5.4334401986569345</v>
      </c>
      <c r="BH35" s="117">
        <v>0</v>
      </c>
      <c r="BI35" s="118">
        <v>1.1100000000000001</v>
      </c>
      <c r="BJ35" s="118">
        <v>4.68</v>
      </c>
      <c r="BK35" s="118">
        <v>9.49</v>
      </c>
      <c r="BL35" s="119">
        <v>3.85</v>
      </c>
      <c r="BM35" s="154">
        <v>4.22</v>
      </c>
      <c r="BN35" s="139">
        <v>5.85</v>
      </c>
      <c r="BO35" s="184">
        <v>4.58</v>
      </c>
    </row>
    <row r="36" spans="1:67" s="6" customFormat="1" ht="31" customHeight="1" x14ac:dyDescent="0.35">
      <c r="A36" s="3800"/>
      <c r="B36" s="5" t="s">
        <v>1464</v>
      </c>
      <c r="C36" s="43" t="s">
        <v>1867</v>
      </c>
      <c r="D36" s="2785">
        <v>3.5231484902043166</v>
      </c>
      <c r="E36" s="2786">
        <v>3.8988774499571175</v>
      </c>
      <c r="F36" s="2786">
        <v>5.2087746588945825</v>
      </c>
      <c r="G36" s="2786">
        <v>3.9810637857414219</v>
      </c>
      <c r="H36" s="2787">
        <v>6.3642761224124156</v>
      </c>
      <c r="I36" s="2788">
        <v>4.1860808675000492</v>
      </c>
      <c r="J36" s="1255">
        <v>3.7685980312843883</v>
      </c>
      <c r="K36" s="1256">
        <v>4.1746073240084387</v>
      </c>
      <c r="L36" s="2646">
        <f t="shared" si="0"/>
        <v>4.8386632623982466</v>
      </c>
      <c r="M36" s="2647">
        <f t="shared" si="0"/>
        <v>4.0693412175834602</v>
      </c>
      <c r="N36" s="1252">
        <f t="shared" si="0"/>
        <v>4.212979346771534</v>
      </c>
      <c r="O36" s="1252">
        <f t="shared" si="0"/>
        <v>6.4910266965109651</v>
      </c>
      <c r="P36" s="1253">
        <f t="shared" si="0"/>
        <v>6.1339035526912173</v>
      </c>
      <c r="Q36" s="2648">
        <f t="shared" si="0"/>
        <v>4.6602751679710774</v>
      </c>
      <c r="R36" s="1255">
        <f t="shared" si="0"/>
        <v>3.2219435837678483</v>
      </c>
      <c r="S36" s="2649">
        <f t="shared" si="0"/>
        <v>4.6122058571547155</v>
      </c>
      <c r="T36" s="1251">
        <v>3.985697987056446</v>
      </c>
      <c r="U36" s="1252">
        <v>3.3612551422043855</v>
      </c>
      <c r="V36" s="1252">
        <v>4.5893737395667475</v>
      </c>
      <c r="W36" s="1252">
        <v>6.91028969777157</v>
      </c>
      <c r="X36" s="1253">
        <v>8.5961625966065398</v>
      </c>
      <c r="Y36" s="1254">
        <v>4.6813060288999173</v>
      </c>
      <c r="Z36" s="1255">
        <v>5.2283071003024579</v>
      </c>
      <c r="AA36" s="1256">
        <v>4.6941535477075336</v>
      </c>
      <c r="AB36" s="126">
        <v>7.1290220690117598</v>
      </c>
      <c r="AC36" s="127">
        <v>3.3725589299153049</v>
      </c>
      <c r="AD36" s="127">
        <v>5.5829293085405887</v>
      </c>
      <c r="AE36" s="127">
        <v>7.3364105173607355</v>
      </c>
      <c r="AF36" s="128">
        <v>10.590796141295341</v>
      </c>
      <c r="AG36" s="2857">
        <v>5.9413957294727311</v>
      </c>
      <c r="AH36" s="2826">
        <v>2.9878729705806557</v>
      </c>
      <c r="AI36" s="193">
        <v>5.8651669331668383</v>
      </c>
      <c r="AJ36" s="126">
        <v>11.355722028616283</v>
      </c>
      <c r="AK36" s="127">
        <v>3.6724164938394508</v>
      </c>
      <c r="AL36" s="127">
        <v>5.2624816551913529</v>
      </c>
      <c r="AM36" s="127">
        <v>8.7429073164395383</v>
      </c>
      <c r="AN36" s="128">
        <v>9.9322776676574112</v>
      </c>
      <c r="AO36" s="2857">
        <v>7.2802623560733188</v>
      </c>
      <c r="AP36" s="2826">
        <v>5.9770630206582238</v>
      </c>
      <c r="AQ36" s="149">
        <v>7.2395658001545513</v>
      </c>
      <c r="AR36" s="126">
        <v>6.3646026260350439</v>
      </c>
      <c r="AS36" s="127">
        <v>4.8666948271099555</v>
      </c>
      <c r="AT36" s="127">
        <v>7.6374131179166245</v>
      </c>
      <c r="AU36" s="127">
        <v>8.1614553507181409</v>
      </c>
      <c r="AV36" s="128">
        <v>8.61811947974509</v>
      </c>
      <c r="AW36" s="2857">
        <v>6.6130659234239415</v>
      </c>
      <c r="AX36" s="2826">
        <v>6.1487973830718339</v>
      </c>
      <c r="AY36" s="149">
        <v>6.5953942439263482</v>
      </c>
      <c r="AZ36" s="171">
        <v>3.9964032370866223</v>
      </c>
      <c r="BA36" s="172">
        <v>4.7679084959823612</v>
      </c>
      <c r="BB36" s="172">
        <v>5.9228755819650756</v>
      </c>
      <c r="BC36" s="172">
        <v>13.437424314507394</v>
      </c>
      <c r="BD36" s="173">
        <v>8.8651085089281487</v>
      </c>
      <c r="BE36" s="2858">
        <v>6.2546082877251052</v>
      </c>
      <c r="BF36" s="2859">
        <v>9.5947441735916001</v>
      </c>
      <c r="BG36" s="149">
        <v>6.346699303557064</v>
      </c>
      <c r="BH36" s="126">
        <v>6.3138306756889397</v>
      </c>
      <c r="BI36" s="127">
        <v>4.0199999999999996</v>
      </c>
      <c r="BJ36" s="127">
        <v>6.29</v>
      </c>
      <c r="BK36" s="127">
        <v>6.81</v>
      </c>
      <c r="BL36" s="128">
        <v>5.23</v>
      </c>
      <c r="BM36" s="2857">
        <v>5.31</v>
      </c>
      <c r="BN36" s="2826">
        <v>9.23</v>
      </c>
      <c r="BO36" s="186">
        <v>5.44</v>
      </c>
    </row>
    <row r="37" spans="1:67" ht="39" customHeight="1" x14ac:dyDescent="0.35">
      <c r="A37" s="3800"/>
      <c r="B37" s="639" t="s">
        <v>1851</v>
      </c>
      <c r="C37" s="942" t="s">
        <v>1867</v>
      </c>
      <c r="D37" s="2789">
        <v>3.3766909389149111</v>
      </c>
      <c r="E37" s="2790">
        <v>3.712288868744992</v>
      </c>
      <c r="F37" s="2790">
        <v>4.292191313029134</v>
      </c>
      <c r="G37" s="2790">
        <v>4.1841840145551021</v>
      </c>
      <c r="H37" s="2791">
        <v>6.1623152434601201</v>
      </c>
      <c r="I37" s="2792">
        <v>3.9546496913363995</v>
      </c>
      <c r="J37" s="1261">
        <v>6.2237163124550552</v>
      </c>
      <c r="K37" s="1262">
        <v>4.0460503099081562</v>
      </c>
      <c r="L37" s="2650">
        <f t="shared" si="0"/>
        <v>4.2700928093435024</v>
      </c>
      <c r="M37" s="2651">
        <f t="shared" si="0"/>
        <v>3.8670574883473661</v>
      </c>
      <c r="N37" s="1258">
        <f t="shared" si="0"/>
        <v>3.9967010130745302</v>
      </c>
      <c r="O37" s="1258">
        <f t="shared" si="0"/>
        <v>6.352732201658652</v>
      </c>
      <c r="P37" s="1259">
        <f t="shared" si="0"/>
        <v>6.0973249378276106</v>
      </c>
      <c r="Q37" s="2652">
        <f t="shared" si="0"/>
        <v>4.4392699572645036</v>
      </c>
      <c r="R37" s="1261">
        <f t="shared" si="0"/>
        <v>5.0967328031457031</v>
      </c>
      <c r="S37" s="2653">
        <f t="shared" si="0"/>
        <v>4.4825020295219042</v>
      </c>
      <c r="T37" s="1257">
        <v>3.4844264527590174</v>
      </c>
      <c r="U37" s="1258">
        <v>3.061694916942963</v>
      </c>
      <c r="V37" s="1258">
        <v>4.4690641266952396</v>
      </c>
      <c r="W37" s="1258">
        <v>5.5475089482135145</v>
      </c>
      <c r="X37" s="1259">
        <v>7.4461485941957841</v>
      </c>
      <c r="Y37" s="1260">
        <v>4.3144106097734722</v>
      </c>
      <c r="Z37" s="1261">
        <v>4.7502435065302278</v>
      </c>
      <c r="AA37" s="1262">
        <v>4.3405486307322825</v>
      </c>
      <c r="AB37" s="1091">
        <v>6.6431845908486338</v>
      </c>
      <c r="AC37" s="1092">
        <v>3.0834970754375761</v>
      </c>
      <c r="AD37" s="1092">
        <v>4.7437503409570558</v>
      </c>
      <c r="AE37" s="1117">
        <v>6.3107215905858229</v>
      </c>
      <c r="AF37" s="1093">
        <v>8.2693049220434247</v>
      </c>
      <c r="AG37" s="1094">
        <v>5.2518513518124568</v>
      </c>
      <c r="AH37" s="1095">
        <v>5.0118338944598468</v>
      </c>
      <c r="AI37" s="1096">
        <v>5.2338928395762725</v>
      </c>
      <c r="AJ37" s="1091">
        <v>10.435140322463438</v>
      </c>
      <c r="AK37" s="1092">
        <v>3.6</v>
      </c>
      <c r="AL37" s="1092">
        <v>4.76</v>
      </c>
      <c r="AM37" s="1092">
        <v>8.69</v>
      </c>
      <c r="AN37" s="1093">
        <v>8.34</v>
      </c>
      <c r="AO37" s="1094">
        <v>6.64</v>
      </c>
      <c r="AP37" s="1095">
        <v>7.99</v>
      </c>
      <c r="AQ37" s="1097">
        <v>6.73</v>
      </c>
      <c r="AR37" s="1091">
        <v>5.4959676213375444</v>
      </c>
      <c r="AS37" s="1092">
        <v>4.3099999999999996</v>
      </c>
      <c r="AT37" s="1092">
        <v>6.77</v>
      </c>
      <c r="AU37" s="1092">
        <v>7.85</v>
      </c>
      <c r="AV37" s="1093">
        <v>8.66</v>
      </c>
      <c r="AW37" s="1094">
        <v>6.14</v>
      </c>
      <c r="AX37" s="1095">
        <v>7.81</v>
      </c>
      <c r="AY37" s="1097">
        <v>6.27</v>
      </c>
      <c r="AZ37" s="1098">
        <v>3.3057683674551073</v>
      </c>
      <c r="BA37" s="1099">
        <v>4.380115938512632</v>
      </c>
      <c r="BB37" s="1099">
        <v>5.571962035622402</v>
      </c>
      <c r="BC37" s="1099">
        <v>10.551941934170957</v>
      </c>
      <c r="BD37" s="1100">
        <v>7.902104605312207</v>
      </c>
      <c r="BE37" s="1101">
        <v>5.7320513117839935</v>
      </c>
      <c r="BF37" s="1102">
        <v>10.664966920578753</v>
      </c>
      <c r="BG37" s="1097">
        <v>6.1178411793577903</v>
      </c>
      <c r="BH37" s="1091">
        <v>4.1182029061034759</v>
      </c>
      <c r="BI37" s="1092">
        <v>3.67</v>
      </c>
      <c r="BJ37" s="1092">
        <v>5.87</v>
      </c>
      <c r="BK37" s="1092">
        <v>7.75</v>
      </c>
      <c r="BL37" s="1093">
        <v>4.7699999999999996</v>
      </c>
      <c r="BM37" s="1094">
        <v>5.05</v>
      </c>
      <c r="BN37" s="1095">
        <v>6.83</v>
      </c>
      <c r="BO37" s="1103">
        <v>5.2</v>
      </c>
    </row>
    <row r="38" spans="1:67" s="6" customFormat="1" ht="31" customHeight="1" x14ac:dyDescent="0.35">
      <c r="A38" s="3840" t="s">
        <v>1868</v>
      </c>
      <c r="B38" s="3840"/>
      <c r="C38" s="3840"/>
      <c r="D38" s="2361"/>
      <c r="E38" s="2362"/>
      <c r="F38" s="2362"/>
      <c r="G38" s="2362"/>
      <c r="H38" s="2363"/>
      <c r="I38" s="2364"/>
      <c r="J38" s="2365"/>
      <c r="K38" s="2366"/>
      <c r="L38" s="2361"/>
      <c r="M38" s="2362"/>
      <c r="N38" s="2362"/>
      <c r="O38" s="2362"/>
      <c r="P38" s="2363"/>
      <c r="Q38" s="2364"/>
      <c r="R38" s="2365"/>
      <c r="S38" s="2366"/>
      <c r="T38" s="2361"/>
      <c r="U38" s="2362"/>
      <c r="V38" s="2362"/>
      <c r="W38" s="2362"/>
      <c r="X38" s="2363"/>
      <c r="Y38" s="2364"/>
      <c r="Z38" s="2365"/>
      <c r="AA38" s="2366"/>
      <c r="AB38" s="2367"/>
      <c r="AC38" s="2368"/>
      <c r="AD38" s="2368"/>
      <c r="AE38" s="2368"/>
      <c r="AF38" s="2369"/>
      <c r="AG38" s="2370"/>
      <c r="AH38" s="2371"/>
      <c r="AI38" s="2372"/>
      <c r="AJ38" s="2367"/>
      <c r="AK38" s="2368"/>
      <c r="AL38" s="2368"/>
      <c r="AM38" s="2368"/>
      <c r="AN38" s="2369"/>
      <c r="AO38" s="2370"/>
      <c r="AP38" s="2371"/>
      <c r="AQ38" s="2373"/>
      <c r="AR38" s="2367"/>
      <c r="AS38" s="2368"/>
      <c r="AT38" s="2368"/>
      <c r="AU38" s="2368"/>
      <c r="AV38" s="2369"/>
      <c r="AW38" s="2370"/>
      <c r="AX38" s="2371"/>
      <c r="AY38" s="2373"/>
      <c r="AZ38" s="2374"/>
      <c r="BA38" s="2375"/>
      <c r="BB38" s="2375"/>
      <c r="BC38" s="2375"/>
      <c r="BD38" s="2376"/>
      <c r="BE38" s="2377"/>
      <c r="BF38" s="2378"/>
      <c r="BG38" s="2373"/>
      <c r="BH38" s="2367"/>
      <c r="BI38" s="2368"/>
      <c r="BJ38" s="2368"/>
      <c r="BK38" s="2368"/>
      <c r="BL38" s="2369"/>
      <c r="BM38" s="2370"/>
      <c r="BN38" s="2371"/>
      <c r="BO38" s="2379"/>
    </row>
    <row r="39" spans="1:67" ht="46.5" customHeight="1" x14ac:dyDescent="0.35">
      <c r="A39" s="3800" t="s">
        <v>1853</v>
      </c>
      <c r="B39" s="5" t="s">
        <v>1869</v>
      </c>
      <c r="C39" s="2267" t="s">
        <v>1870</v>
      </c>
      <c r="D39" s="1234">
        <v>0</v>
      </c>
      <c r="E39" s="1235">
        <v>1.6082464259954454</v>
      </c>
      <c r="F39" s="1235">
        <v>0.31844285012847101</v>
      </c>
      <c r="G39" s="1235">
        <v>1.5832097440226907</v>
      </c>
      <c r="H39" s="1236">
        <v>1.5345421603949503</v>
      </c>
      <c r="I39" s="1237">
        <v>0.87020591581716111</v>
      </c>
      <c r="J39" s="1238">
        <v>4.5364779428606683</v>
      </c>
      <c r="K39" s="1239">
        <v>1.382187399485131</v>
      </c>
      <c r="L39" s="1234">
        <v>0</v>
      </c>
      <c r="M39" s="1235">
        <v>0.72765836352740421</v>
      </c>
      <c r="N39" s="1235">
        <v>2.5677893677145582</v>
      </c>
      <c r="O39" s="1235">
        <v>1.6374196231642479</v>
      </c>
      <c r="P39" s="1236">
        <v>2.73007040414761</v>
      </c>
      <c r="Q39" s="1237">
        <v>1.7633423268421871</v>
      </c>
      <c r="R39" s="1238">
        <v>1.4051510730611814</v>
      </c>
      <c r="S39" s="1239">
        <v>1.6991732420421131</v>
      </c>
      <c r="T39" s="1234">
        <v>0</v>
      </c>
      <c r="U39" s="1235">
        <v>0.86489441152800461</v>
      </c>
      <c r="V39" s="1235">
        <v>1.8310740592144936</v>
      </c>
      <c r="W39" s="1235">
        <v>1.6782982056195017</v>
      </c>
      <c r="X39" s="1236">
        <v>2.2875678692792216</v>
      </c>
      <c r="Y39" s="1237">
        <v>1.4921578401247377</v>
      </c>
      <c r="Z39" s="1238">
        <v>3.80531457151812</v>
      </c>
      <c r="AA39" s="1239">
        <v>1.9393114548239738</v>
      </c>
      <c r="AB39" s="117">
        <v>0.77565919396599203</v>
      </c>
      <c r="AC39" s="118">
        <v>0.47129340111475027</v>
      </c>
      <c r="AD39" s="123">
        <v>1.0624039620018475</v>
      </c>
      <c r="AE39" s="118">
        <v>2.4051838928442471</v>
      </c>
      <c r="AF39" s="119">
        <v>1.1664041771266391</v>
      </c>
      <c r="AG39" s="154">
        <v>1.1309165727367958</v>
      </c>
      <c r="AH39" s="139">
        <v>5.9621132254401266</v>
      </c>
      <c r="AI39" s="192">
        <v>2.0911112798250668</v>
      </c>
      <c r="AJ39" s="124">
        <v>0</v>
      </c>
      <c r="AK39" s="123">
        <v>1.53</v>
      </c>
      <c r="AL39" s="123">
        <v>1.8</v>
      </c>
      <c r="AM39" s="123">
        <v>4.9000000000000004</v>
      </c>
      <c r="AN39" s="141">
        <v>3.32</v>
      </c>
      <c r="AO39" s="156">
        <v>2.25</v>
      </c>
      <c r="AP39" s="157">
        <v>7.88</v>
      </c>
      <c r="AQ39" s="148">
        <v>3.38</v>
      </c>
      <c r="AR39" s="124">
        <v>0.82</v>
      </c>
      <c r="AS39" s="123">
        <v>0</v>
      </c>
      <c r="AT39" s="123">
        <v>2.57</v>
      </c>
      <c r="AU39" s="123">
        <v>4.6100000000000003</v>
      </c>
      <c r="AV39" s="141">
        <v>3.29</v>
      </c>
      <c r="AW39" s="156">
        <v>2.31</v>
      </c>
      <c r="AX39" s="157">
        <v>8.1</v>
      </c>
      <c r="AY39" s="148">
        <v>3.6</v>
      </c>
      <c r="AZ39" s="168">
        <v>0.97</v>
      </c>
      <c r="BA39" s="169">
        <v>0.53</v>
      </c>
      <c r="BB39" s="169">
        <v>1.93</v>
      </c>
      <c r="BC39" s="169">
        <v>2.64</v>
      </c>
      <c r="BD39" s="170">
        <v>1.7</v>
      </c>
      <c r="BE39" s="182">
        <v>1.64</v>
      </c>
      <c r="BF39" s="183">
        <v>8.7899999999999991</v>
      </c>
      <c r="BG39" s="148">
        <v>3.28</v>
      </c>
      <c r="BH39" s="124">
        <v>0</v>
      </c>
      <c r="BI39" s="123">
        <v>1.1000000000000001</v>
      </c>
      <c r="BJ39" s="123">
        <v>2.95</v>
      </c>
      <c r="BK39" s="123">
        <v>6.96</v>
      </c>
      <c r="BL39" s="141">
        <v>2.75</v>
      </c>
      <c r="BM39" s="156">
        <v>2.95</v>
      </c>
      <c r="BN39" s="157">
        <v>5.85</v>
      </c>
      <c r="BO39" s="185">
        <v>3.6</v>
      </c>
    </row>
    <row r="40" spans="1:67" s="6" customFormat="1" ht="55.5" customHeight="1" x14ac:dyDescent="0.35">
      <c r="A40" s="3800"/>
      <c r="B40" s="5" t="s">
        <v>1464</v>
      </c>
      <c r="C40" s="2267" t="s">
        <v>1870</v>
      </c>
      <c r="D40" s="1234">
        <v>1.4216213206087593</v>
      </c>
      <c r="E40" s="1235">
        <v>1.791376125655973</v>
      </c>
      <c r="F40" s="1235">
        <v>2.267348969165877</v>
      </c>
      <c r="G40" s="1235">
        <v>0.75829786395074705</v>
      </c>
      <c r="H40" s="1236">
        <v>3.6642801916919967</v>
      </c>
      <c r="I40" s="1237">
        <v>1.7922058759939048</v>
      </c>
      <c r="J40" s="1238">
        <v>0.62809967188073146</v>
      </c>
      <c r="K40" s="1239">
        <v>1.7676265245801497</v>
      </c>
      <c r="L40" s="2654">
        <f>15*1000000/L60</f>
        <v>1.2733324374732229</v>
      </c>
      <c r="M40" s="1235">
        <v>1.059143604576517</v>
      </c>
      <c r="N40" s="1235">
        <v>2.1399260174077632</v>
      </c>
      <c r="O40" s="1235">
        <v>3.0291457917051168</v>
      </c>
      <c r="P40" s="1236">
        <v>1.314407904148118</v>
      </c>
      <c r="Q40" s="2655">
        <v>1.5967476671135963</v>
      </c>
      <c r="R40" s="1238">
        <v>1.0739811945892828</v>
      </c>
      <c r="S40" s="2656">
        <v>1.5784534050222865</v>
      </c>
      <c r="T40" s="1234">
        <v>1.1071383297379016</v>
      </c>
      <c r="U40" s="1235">
        <v>1.4152653230334253</v>
      </c>
      <c r="V40" s="1235">
        <v>2.2640910448529286</v>
      </c>
      <c r="W40" s="1235">
        <v>1.842743919405752</v>
      </c>
      <c r="X40" s="1236">
        <v>2.6743616967220349</v>
      </c>
      <c r="Y40" s="1237">
        <v>1.7916109493320671</v>
      </c>
      <c r="Z40" s="1238">
        <v>1.3070767750756145</v>
      </c>
      <c r="AA40" s="1239">
        <v>1.776671661482931</v>
      </c>
      <c r="AB40" s="124">
        <v>1.2845084809030198</v>
      </c>
      <c r="AC40" s="118">
        <v>1.527196496565421</v>
      </c>
      <c r="AD40" s="118">
        <v>2.7233801505076038</v>
      </c>
      <c r="AE40" s="118">
        <v>1.7607385241665765</v>
      </c>
      <c r="AF40" s="119">
        <v>3.9455907193061077</v>
      </c>
      <c r="AG40" s="154">
        <v>2.0112178090451169</v>
      </c>
      <c r="AH40" s="139">
        <v>2.9878729705806557</v>
      </c>
      <c r="AI40" s="192">
        <v>2.033017986036358</v>
      </c>
      <c r="AJ40" s="124">
        <v>1.92</v>
      </c>
      <c r="AK40" s="123">
        <v>1.48</v>
      </c>
      <c r="AL40" s="123">
        <v>2.02</v>
      </c>
      <c r="AM40" s="123">
        <v>4.37</v>
      </c>
      <c r="AN40" s="141">
        <v>5.42</v>
      </c>
      <c r="AO40" s="156">
        <v>2.2999999999999998</v>
      </c>
      <c r="AP40" s="157">
        <v>5.98</v>
      </c>
      <c r="AQ40" s="148">
        <v>2.39</v>
      </c>
      <c r="AR40" s="124">
        <v>0.76</v>
      </c>
      <c r="AS40" s="123">
        <v>2.17</v>
      </c>
      <c r="AT40" s="123">
        <v>3.91</v>
      </c>
      <c r="AU40" s="123">
        <v>5.78</v>
      </c>
      <c r="AV40" s="141">
        <v>3.73</v>
      </c>
      <c r="AW40" s="156">
        <v>2.89</v>
      </c>
      <c r="AX40" s="157">
        <v>6.15</v>
      </c>
      <c r="AY40" s="148">
        <v>2.98</v>
      </c>
      <c r="AZ40" s="168">
        <v>0.56999999999999995</v>
      </c>
      <c r="BA40" s="169">
        <v>2.4900000000000002</v>
      </c>
      <c r="BB40" s="169">
        <v>2.4500000000000002</v>
      </c>
      <c r="BC40" s="169">
        <v>9.2799999999999994</v>
      </c>
      <c r="BD40" s="170">
        <v>3.94</v>
      </c>
      <c r="BE40" s="182">
        <v>3</v>
      </c>
      <c r="BF40" s="183">
        <v>7.85</v>
      </c>
      <c r="BG40" s="148">
        <v>3.14</v>
      </c>
      <c r="BH40" s="124">
        <v>3.44</v>
      </c>
      <c r="BI40" s="123">
        <v>3.55</v>
      </c>
      <c r="BJ40" s="123">
        <v>2.75</v>
      </c>
      <c r="BK40" s="123">
        <v>4.0999999999999996</v>
      </c>
      <c r="BL40" s="141">
        <v>3.05</v>
      </c>
      <c r="BM40" s="156">
        <v>3.25</v>
      </c>
      <c r="BN40" s="157">
        <v>9.25</v>
      </c>
      <c r="BO40" s="185">
        <v>3.5</v>
      </c>
    </row>
    <row r="41" spans="1:67" s="36" customFormat="1" ht="53.15" customHeight="1" x14ac:dyDescent="0.35">
      <c r="A41" s="3800"/>
      <c r="B41" s="638" t="s">
        <v>1851</v>
      </c>
      <c r="C41" s="2631" t="s">
        <v>1870</v>
      </c>
      <c r="D41" s="1240">
        <v>1.3506763755659645</v>
      </c>
      <c r="E41" s="1241">
        <v>1.7656008034274961</v>
      </c>
      <c r="F41" s="1241">
        <v>1.7257264042075899</v>
      </c>
      <c r="G41" s="1241">
        <v>0.97630960339619055</v>
      </c>
      <c r="H41" s="1242">
        <v>3.08115762173006</v>
      </c>
      <c r="I41" s="1243">
        <v>1.6441885944958401</v>
      </c>
      <c r="J41" s="1244">
        <v>2.9873838299784263</v>
      </c>
      <c r="K41" s="1245">
        <v>1.6987234125568595</v>
      </c>
      <c r="L41" s="2657">
        <f>15*1000000/L61</f>
        <v>1.1237086340377638</v>
      </c>
      <c r="M41" s="1241">
        <v>1.0151025906911828</v>
      </c>
      <c r="N41" s="1241">
        <v>2.2481443198544233</v>
      </c>
      <c r="O41" s="1241">
        <v>2.6340596933706606</v>
      </c>
      <c r="P41" s="1242">
        <v>1.7197583157975311</v>
      </c>
      <c r="Q41" s="2658">
        <v>1.6292270164825426</v>
      </c>
      <c r="R41" s="1244">
        <v>1.2741832007864258</v>
      </c>
      <c r="S41" s="2659">
        <v>1.6052292946541395</v>
      </c>
      <c r="T41" s="1240">
        <v>0.96789623687750481</v>
      </c>
      <c r="U41" s="1241">
        <v>1.3492214888223226</v>
      </c>
      <c r="V41" s="1241">
        <v>2.1639678929261161</v>
      </c>
      <c r="W41" s="1241">
        <v>1.7947823067749606</v>
      </c>
      <c r="X41" s="1242">
        <v>2.5775129749139252</v>
      </c>
      <c r="Y41" s="1243">
        <v>1.7351433974088963</v>
      </c>
      <c r="Z41" s="1244">
        <v>2.9406269326139505</v>
      </c>
      <c r="AA41" s="1245">
        <v>1.8122155899353638</v>
      </c>
      <c r="AB41" s="1091">
        <v>1.2455971107841188</v>
      </c>
      <c r="AC41" s="1092">
        <v>1.4015895797443529</v>
      </c>
      <c r="AD41" s="1092">
        <v>2.3203126667724727</v>
      </c>
      <c r="AE41" s="1092">
        <v>1.9721004970580698</v>
      </c>
      <c r="AF41" s="1093">
        <v>3.2158408030168872</v>
      </c>
      <c r="AG41" s="1094">
        <v>1.85717642006122</v>
      </c>
      <c r="AH41" s="1095">
        <v>5.0118338944598468</v>
      </c>
      <c r="AI41" s="1096">
        <v>2.0449362733863579</v>
      </c>
      <c r="AJ41" s="1116">
        <v>1.76</v>
      </c>
      <c r="AK41" s="1117">
        <v>1.43</v>
      </c>
      <c r="AL41" s="1117">
        <v>1.97</v>
      </c>
      <c r="AM41" s="1117">
        <v>4.55</v>
      </c>
      <c r="AN41" s="1118">
        <v>4.8099999999999996</v>
      </c>
      <c r="AO41" s="1119">
        <v>2.29</v>
      </c>
      <c r="AP41" s="1120">
        <v>7.26</v>
      </c>
      <c r="AQ41" s="1121">
        <v>2.61</v>
      </c>
      <c r="AR41" s="1116">
        <v>0.77</v>
      </c>
      <c r="AS41" s="1117">
        <v>1.89</v>
      </c>
      <c r="AT41" s="1117">
        <v>3.54</v>
      </c>
      <c r="AU41" s="1117">
        <v>5.38</v>
      </c>
      <c r="AV41" s="1118">
        <v>3.6</v>
      </c>
      <c r="AW41" s="1119">
        <v>2.77</v>
      </c>
      <c r="AX41" s="1120">
        <v>7.57</v>
      </c>
      <c r="AY41" s="1121">
        <v>3.14</v>
      </c>
      <c r="AZ41" s="1122">
        <v>0.66</v>
      </c>
      <c r="BA41" s="1123">
        <v>2.25</v>
      </c>
      <c r="BB41" s="1123">
        <v>2.34</v>
      </c>
      <c r="BC41" s="1123">
        <v>7.11</v>
      </c>
      <c r="BD41" s="1124">
        <v>3.26</v>
      </c>
      <c r="BE41" s="1125">
        <v>2.71</v>
      </c>
      <c r="BF41" s="1126">
        <v>8.5299999999999994</v>
      </c>
      <c r="BG41" s="1121">
        <v>3.17</v>
      </c>
      <c r="BH41" s="1116">
        <v>2.25</v>
      </c>
      <c r="BI41" s="1117">
        <v>2.2799999999999998</v>
      </c>
      <c r="BJ41" s="1117">
        <v>2.81</v>
      </c>
      <c r="BK41" s="1117">
        <v>5.09</v>
      </c>
      <c r="BL41" s="1118">
        <v>2.93</v>
      </c>
      <c r="BM41" s="1119">
        <v>3.19</v>
      </c>
      <c r="BN41" s="1120">
        <v>6.83</v>
      </c>
      <c r="BO41" s="1127">
        <v>3.5</v>
      </c>
    </row>
    <row r="42" spans="1:67" s="6" customFormat="1" x14ac:dyDescent="0.35">
      <c r="A42" s="3840" t="s">
        <v>1871</v>
      </c>
      <c r="B42" s="3840"/>
      <c r="C42" s="3840"/>
      <c r="D42" s="2393"/>
      <c r="E42" s="2394"/>
      <c r="F42" s="2394"/>
      <c r="G42" s="2394"/>
      <c r="H42" s="2395"/>
      <c r="I42" s="2396"/>
      <c r="J42" s="2397"/>
      <c r="K42" s="2398"/>
      <c r="L42" s="2393"/>
      <c r="M42" s="2394"/>
      <c r="N42" s="2394"/>
      <c r="O42" s="2394"/>
      <c r="P42" s="2395"/>
      <c r="Q42" s="2396"/>
      <c r="R42" s="2397"/>
      <c r="S42" s="2398"/>
      <c r="T42" s="2393"/>
      <c r="U42" s="2394"/>
      <c r="V42" s="2394"/>
      <c r="W42" s="2394"/>
      <c r="X42" s="2395"/>
      <c r="Y42" s="2396"/>
      <c r="Z42" s="2397"/>
      <c r="AA42" s="2398"/>
      <c r="AB42" s="2367"/>
      <c r="AC42" s="2368"/>
      <c r="AD42" s="2368"/>
      <c r="AE42" s="2368"/>
      <c r="AF42" s="2369"/>
      <c r="AG42" s="2370"/>
      <c r="AH42" s="2371"/>
      <c r="AI42" s="2372"/>
      <c r="AJ42" s="2367"/>
      <c r="AK42" s="2368"/>
      <c r="AL42" s="2368"/>
      <c r="AM42" s="2368"/>
      <c r="AN42" s="2369"/>
      <c r="AO42" s="2370"/>
      <c r="AP42" s="2371"/>
      <c r="AQ42" s="2373"/>
      <c r="AR42" s="2367"/>
      <c r="AS42" s="2368"/>
      <c r="AT42" s="2368"/>
      <c r="AU42" s="2368"/>
      <c r="AV42" s="2369"/>
      <c r="AW42" s="2370"/>
      <c r="AX42" s="2371"/>
      <c r="AY42" s="2373"/>
      <c r="AZ42" s="2374"/>
      <c r="BA42" s="2375"/>
      <c r="BB42" s="2375"/>
      <c r="BC42" s="2375"/>
      <c r="BD42" s="2376"/>
      <c r="BE42" s="2377"/>
      <c r="BF42" s="2378"/>
      <c r="BG42" s="2373"/>
      <c r="BH42" s="2367"/>
      <c r="BI42" s="2368"/>
      <c r="BJ42" s="2368"/>
      <c r="BK42" s="2368"/>
      <c r="BL42" s="2369"/>
      <c r="BM42" s="2370"/>
      <c r="BN42" s="2371"/>
      <c r="BO42" s="2379"/>
    </row>
    <row r="43" spans="1:67" s="6" customFormat="1" x14ac:dyDescent="0.35">
      <c r="A43" s="3855"/>
      <c r="B43" s="5" t="s">
        <v>1869</v>
      </c>
      <c r="C43" s="36" t="s">
        <v>1872</v>
      </c>
      <c r="D43" s="2793">
        <v>0</v>
      </c>
      <c r="E43" s="2794">
        <v>0.96494785559726726</v>
      </c>
      <c r="F43" s="2794">
        <v>0</v>
      </c>
      <c r="G43" s="2794">
        <v>1.0554731626817937</v>
      </c>
      <c r="H43" s="2795">
        <v>0.51151405346498346</v>
      </c>
      <c r="I43" s="2796">
        <v>0.4016334996079205</v>
      </c>
      <c r="J43" s="1238">
        <v>1.6496283428584249</v>
      </c>
      <c r="K43" s="1239">
        <v>0.57591141645213795</v>
      </c>
      <c r="L43" s="1234">
        <v>0</v>
      </c>
      <c r="M43" s="1235">
        <v>0.3638291817637021</v>
      </c>
      <c r="N43" s="1235">
        <v>1.1851335543297961</v>
      </c>
      <c r="O43" s="1235">
        <v>1.0916130821094987</v>
      </c>
      <c r="P43" s="1236">
        <v>0.54601408082952207</v>
      </c>
      <c r="Q43" s="1237">
        <v>0.76667057688790741</v>
      </c>
      <c r="R43" s="1238">
        <v>0.35128776826529534</v>
      </c>
      <c r="S43" s="1239">
        <v>0.69225576527641641</v>
      </c>
      <c r="T43" s="1234">
        <v>0</v>
      </c>
      <c r="U43" s="1235">
        <v>0.86489441152800461</v>
      </c>
      <c r="V43" s="1235">
        <v>0.81381069298421937</v>
      </c>
      <c r="W43" s="1235">
        <v>1.1188654704130012</v>
      </c>
      <c r="X43" s="1236">
        <v>0.57189196731980541</v>
      </c>
      <c r="Y43" s="1237">
        <v>0.74607892006236887</v>
      </c>
      <c r="Z43" s="1238">
        <v>1.0378130649594872</v>
      </c>
      <c r="AA43" s="1239">
        <v>0.80247370544440288</v>
      </c>
      <c r="AB43" s="117">
        <v>0</v>
      </c>
      <c r="AC43" s="118">
        <v>0.47129340111475027</v>
      </c>
      <c r="AD43" s="118">
        <v>0.63744237720110841</v>
      </c>
      <c r="AE43" s="118">
        <v>0</v>
      </c>
      <c r="AF43" s="119">
        <v>1.1664041771266391</v>
      </c>
      <c r="AG43" s="154">
        <v>0.52196149510929035</v>
      </c>
      <c r="AH43" s="139">
        <v>2.1042752560376918</v>
      </c>
      <c r="AI43" s="192">
        <v>0.83644451193002678</v>
      </c>
      <c r="AJ43" s="117">
        <v>0</v>
      </c>
      <c r="AK43" s="118">
        <v>1.0190101993640688</v>
      </c>
      <c r="AL43" s="118">
        <v>1.1250410569670728</v>
      </c>
      <c r="AM43" s="118">
        <v>1.2249936683139768</v>
      </c>
      <c r="AN43" s="119">
        <v>1.6614616764480608</v>
      </c>
      <c r="AO43" s="154">
        <v>1.0776947458263657</v>
      </c>
      <c r="AP43" s="139">
        <v>4.2984129643229858</v>
      </c>
      <c r="AQ43" s="147">
        <v>1.7233200362773702</v>
      </c>
      <c r="AR43" s="117">
        <v>0.81637917873887378</v>
      </c>
      <c r="AS43" s="118">
        <v>0</v>
      </c>
      <c r="AT43" s="118">
        <v>0.46662570470688847</v>
      </c>
      <c r="AU43" s="118">
        <v>0.65893244706919207</v>
      </c>
      <c r="AV43" s="119">
        <v>1.0949166850521426</v>
      </c>
      <c r="AW43" s="154">
        <v>0.55492946922748898</v>
      </c>
      <c r="AX43" s="139">
        <v>2.2673614293964706</v>
      </c>
      <c r="AY43" s="147">
        <v>0.93499243233307838</v>
      </c>
      <c r="AZ43" s="165">
        <v>0.96676924088312433</v>
      </c>
      <c r="BA43" s="166">
        <v>0</v>
      </c>
      <c r="BB43" s="166">
        <v>0.48</v>
      </c>
      <c r="BC43" s="166">
        <v>1.32</v>
      </c>
      <c r="BD43" s="167">
        <v>0.56999999999999995</v>
      </c>
      <c r="BE43" s="180">
        <v>0.57999999999999996</v>
      </c>
      <c r="BF43" s="181">
        <v>4.2300000000000004</v>
      </c>
      <c r="BG43" s="147">
        <v>1.41</v>
      </c>
      <c r="BH43" s="117">
        <v>0</v>
      </c>
      <c r="BI43" s="118">
        <v>0</v>
      </c>
      <c r="BJ43" s="118">
        <v>1.48</v>
      </c>
      <c r="BK43" s="118">
        <v>2.5299999999999998</v>
      </c>
      <c r="BL43" s="119">
        <v>1.65</v>
      </c>
      <c r="BM43" s="154">
        <v>1.27</v>
      </c>
      <c r="BN43" s="139">
        <v>5.85</v>
      </c>
      <c r="BO43" s="184">
        <v>2.29</v>
      </c>
    </row>
    <row r="44" spans="1:67" s="6" customFormat="1" x14ac:dyDescent="0.35">
      <c r="A44" s="3855"/>
      <c r="B44" s="5" t="s">
        <v>1873</v>
      </c>
      <c r="C44" s="36" t="s">
        <v>1872</v>
      </c>
      <c r="D44" s="2793">
        <v>0.49447698108130761</v>
      </c>
      <c r="E44" s="2794">
        <v>0.47418779796775756</v>
      </c>
      <c r="F44" s="2794">
        <v>0.91919552804022042</v>
      </c>
      <c r="G44" s="2794">
        <v>0</v>
      </c>
      <c r="H44" s="2795">
        <v>1.1571411131658937</v>
      </c>
      <c r="I44" s="2796">
        <v>0.5888676449694259</v>
      </c>
      <c r="J44" s="1238">
        <v>0.62809967188073146</v>
      </c>
      <c r="K44" s="1239">
        <v>0.5892088415267166</v>
      </c>
      <c r="L44" s="2654">
        <f>L23*1000000/L60</f>
        <v>0.2546664874946446</v>
      </c>
      <c r="M44" s="1235">
        <v>0.27872200120434659</v>
      </c>
      <c r="N44" s="1235">
        <v>0.80247225652791121</v>
      </c>
      <c r="O44" s="1235">
        <v>1.5145728958525584</v>
      </c>
      <c r="P44" s="1236">
        <v>0.21906798402468633</v>
      </c>
      <c r="Q44" s="2655">
        <f>Q23*1000000/Q60</f>
        <v>0.51987133347884529</v>
      </c>
      <c r="R44" s="1238">
        <v>0.53699059729464138</v>
      </c>
      <c r="S44" s="2656">
        <f>S23*1000000/S60</f>
        <v>0.52044346248049322</v>
      </c>
      <c r="T44" s="1234">
        <v>0.99642449676411149</v>
      </c>
      <c r="U44" s="1235">
        <v>0.41278571921808244</v>
      </c>
      <c r="V44" s="1235">
        <v>0.48953319888711971</v>
      </c>
      <c r="W44" s="1235">
        <v>0.460685979851438</v>
      </c>
      <c r="X44" s="1236">
        <v>0.76410334192058138</v>
      </c>
      <c r="Y44" s="1237">
        <v>0.57793901591357011</v>
      </c>
      <c r="Z44" s="1238">
        <v>0.65353838753780724</v>
      </c>
      <c r="AA44" s="1239">
        <v>0.57975601585232484</v>
      </c>
      <c r="AB44" s="117">
        <v>0.89915593663211379</v>
      </c>
      <c r="AC44" s="118">
        <v>0.6363318735689254</v>
      </c>
      <c r="AD44" s="118">
        <v>0.88509854891497131</v>
      </c>
      <c r="AE44" s="118">
        <v>1.1738256827777176</v>
      </c>
      <c r="AF44" s="119">
        <v>0.6229880083114907</v>
      </c>
      <c r="AG44" s="154">
        <v>0.81186773943105639</v>
      </c>
      <c r="AH44" s="139">
        <v>2.2409047279354919</v>
      </c>
      <c r="AI44" s="192">
        <v>0.84559155171423739</v>
      </c>
      <c r="AJ44" s="117">
        <v>1.5733831726396055</v>
      </c>
      <c r="AK44" s="118">
        <v>0.70623394112297133</v>
      </c>
      <c r="AL44" s="118">
        <v>1.0524963310382707</v>
      </c>
      <c r="AM44" s="118">
        <v>1.2489867594913626</v>
      </c>
      <c r="AN44" s="119">
        <v>0.90293433342340101</v>
      </c>
      <c r="AO44" s="154">
        <v>1.107420189374533</v>
      </c>
      <c r="AP44" s="139">
        <v>5.2299301430759462</v>
      </c>
      <c r="AQ44" s="147">
        <v>1.2165661537449797</v>
      </c>
      <c r="AR44" s="117">
        <v>0.60615263105095651</v>
      </c>
      <c r="AS44" s="118">
        <v>0.67385005298445533</v>
      </c>
      <c r="AT44" s="118">
        <v>1.0414654251704489</v>
      </c>
      <c r="AU44" s="118">
        <v>0.340060639613256</v>
      </c>
      <c r="AV44" s="119">
        <v>0.93168859240487456</v>
      </c>
      <c r="AW44" s="154">
        <v>0.77496866290124311</v>
      </c>
      <c r="AX44" s="139">
        <v>2.6351988784593572</v>
      </c>
      <c r="AY44" s="147">
        <v>0.82755897357250763</v>
      </c>
      <c r="AZ44" s="165">
        <v>0.57091474815523169</v>
      </c>
      <c r="BA44" s="166">
        <v>0.73</v>
      </c>
      <c r="BB44" s="166">
        <v>0.68</v>
      </c>
      <c r="BC44" s="166">
        <v>1.92</v>
      </c>
      <c r="BD44" s="167">
        <v>0.74</v>
      </c>
      <c r="BE44" s="180">
        <v>0.79</v>
      </c>
      <c r="BF44" s="181">
        <v>3.49</v>
      </c>
      <c r="BG44" s="147">
        <v>0.87</v>
      </c>
      <c r="BH44" s="117">
        <v>3.4439076412848761</v>
      </c>
      <c r="BI44" s="118">
        <v>1.19</v>
      </c>
      <c r="BJ44" s="118">
        <v>0.6</v>
      </c>
      <c r="BK44" s="118">
        <v>1.02</v>
      </c>
      <c r="BL44" s="119">
        <v>0.55000000000000004</v>
      </c>
      <c r="BM44" s="154">
        <v>1.02</v>
      </c>
      <c r="BN44" s="139">
        <v>9.24</v>
      </c>
      <c r="BO44" s="184">
        <v>1.3</v>
      </c>
    </row>
    <row r="45" spans="1:67" x14ac:dyDescent="0.35">
      <c r="A45" s="3855"/>
      <c r="B45" s="639" t="s">
        <v>1851</v>
      </c>
      <c r="C45" s="1083" t="s">
        <v>1872</v>
      </c>
      <c r="D45" s="2797">
        <v>0.46980047845772677</v>
      </c>
      <c r="E45" s="2798">
        <v>0.54326178566999883</v>
      </c>
      <c r="F45" s="2798">
        <v>0.66374092469522694</v>
      </c>
      <c r="G45" s="2798">
        <v>0.27894560097034016</v>
      </c>
      <c r="H45" s="2799">
        <v>0.98036833418683733</v>
      </c>
      <c r="I45" s="2800">
        <v>0.55880919551492603</v>
      </c>
      <c r="J45" s="1244">
        <v>1.2447432624910111</v>
      </c>
      <c r="K45" s="1245">
        <v>0.58683172433782427</v>
      </c>
      <c r="L45" s="2657">
        <f>L24*1000000/L61</f>
        <v>0.22474172680755275</v>
      </c>
      <c r="M45" s="1241">
        <v>0.29002931162605222</v>
      </c>
      <c r="N45" s="1241">
        <v>0.89925772794176928</v>
      </c>
      <c r="O45" s="1241">
        <v>1.3945021906079968</v>
      </c>
      <c r="P45" s="1242">
        <v>0.31268333014500566</v>
      </c>
      <c r="Q45" s="2658">
        <f>Q24*1000000/Q61</f>
        <v>0.56798740193956609</v>
      </c>
      <c r="R45" s="1244">
        <v>0.42472773359547528</v>
      </c>
      <c r="S45" s="2659">
        <f>S24*1000000/S61</f>
        <v>0.55856723109307227</v>
      </c>
      <c r="T45" s="1240">
        <v>0.87110661318975435</v>
      </c>
      <c r="U45" s="1241">
        <v>0.46703820766926557</v>
      </c>
      <c r="V45" s="1241">
        <v>0.56451336337203029</v>
      </c>
      <c r="W45" s="1241">
        <v>0.65264811155453106</v>
      </c>
      <c r="X45" s="1242">
        <v>0.71597582636497925</v>
      </c>
      <c r="Y45" s="1243">
        <v>0.60964497746799062</v>
      </c>
      <c r="Z45" s="1244">
        <v>0.90480828695813864</v>
      </c>
      <c r="AA45" s="1245">
        <v>0.62842959973565038</v>
      </c>
      <c r="AB45" s="1091">
        <v>0.83039807385607922</v>
      </c>
      <c r="AC45" s="1092">
        <v>0.61669941508751525</v>
      </c>
      <c r="AD45" s="1092">
        <v>0.82500005929687925</v>
      </c>
      <c r="AE45" s="1092">
        <v>0.78884019882322787</v>
      </c>
      <c r="AF45" s="1093">
        <v>0.76567638167068752</v>
      </c>
      <c r="AG45" s="1094">
        <v>0.76113787707426916</v>
      </c>
      <c r="AH45" s="1095">
        <v>2.1479288119113633</v>
      </c>
      <c r="AI45" s="1096">
        <v>0.84371496594262319</v>
      </c>
      <c r="AJ45" s="1091">
        <v>1.4458326952810787</v>
      </c>
      <c r="AK45" s="1092">
        <v>0.74431054172270295</v>
      </c>
      <c r="AL45" s="1092">
        <v>1.0716920769075409</v>
      </c>
      <c r="AM45" s="1092">
        <v>1.2408853096241514</v>
      </c>
      <c r="AN45" s="1093">
        <v>1.1225792380573605</v>
      </c>
      <c r="AO45" s="1094">
        <v>1.1200000000000001</v>
      </c>
      <c r="AP45" s="1095">
        <v>4.6002859479636378</v>
      </c>
      <c r="AQ45" s="1097">
        <v>1.3267208501127352</v>
      </c>
      <c r="AR45" s="1091">
        <v>0.6390660024811099</v>
      </c>
      <c r="AS45" s="1092">
        <v>0.59</v>
      </c>
      <c r="AT45" s="1092">
        <v>0.89</v>
      </c>
      <c r="AU45" s="1092">
        <v>0.45</v>
      </c>
      <c r="AV45" s="1093">
        <v>0.98</v>
      </c>
      <c r="AW45" s="1094">
        <v>0.73</v>
      </c>
      <c r="AX45" s="1095">
        <v>2.37</v>
      </c>
      <c r="AY45" s="1097">
        <v>0.86</v>
      </c>
      <c r="AZ45" s="1098">
        <v>0.66115367349102139</v>
      </c>
      <c r="BA45" s="1099">
        <v>0.64</v>
      </c>
      <c r="BB45" s="1099">
        <v>0.64</v>
      </c>
      <c r="BC45" s="1099">
        <v>1.72</v>
      </c>
      <c r="BD45" s="1100">
        <v>0.69</v>
      </c>
      <c r="BE45" s="1101">
        <v>0.75</v>
      </c>
      <c r="BF45" s="1102">
        <v>4.03</v>
      </c>
      <c r="BG45" s="1097">
        <v>1.01</v>
      </c>
      <c r="BH45" s="1091">
        <v>2.2462924942382596</v>
      </c>
      <c r="BI45" s="1092">
        <v>1.05</v>
      </c>
      <c r="BJ45" s="1092">
        <v>0.83</v>
      </c>
      <c r="BK45" s="1092">
        <v>1.55</v>
      </c>
      <c r="BL45" s="1093">
        <v>0.92</v>
      </c>
      <c r="BM45" s="1094">
        <v>1.08</v>
      </c>
      <c r="BN45" s="1095">
        <v>6.83</v>
      </c>
      <c r="BO45" s="1103">
        <v>1.57</v>
      </c>
    </row>
    <row r="46" spans="1:67" ht="15.65" customHeight="1" x14ac:dyDescent="0.35">
      <c r="A46" s="3840" t="s">
        <v>1874</v>
      </c>
      <c r="B46" s="3840"/>
      <c r="C46" s="3852"/>
      <c r="D46" s="2380"/>
      <c r="E46" s="2381"/>
      <c r="F46" s="2381"/>
      <c r="G46" s="2381"/>
      <c r="H46" s="2382"/>
      <c r="I46" s="2383"/>
      <c r="J46" s="2384"/>
      <c r="K46" s="2385"/>
      <c r="L46" s="2380"/>
      <c r="M46" s="2381"/>
      <c r="N46" s="2381"/>
      <c r="O46" s="2381"/>
      <c r="P46" s="2382"/>
      <c r="Q46" s="2383"/>
      <c r="R46" s="2384"/>
      <c r="S46" s="2385"/>
      <c r="T46" s="2380"/>
      <c r="U46" s="2381"/>
      <c r="V46" s="2381"/>
      <c r="W46" s="2381"/>
      <c r="X46" s="2382"/>
      <c r="Y46" s="2383"/>
      <c r="Z46" s="2384"/>
      <c r="AA46" s="2385"/>
      <c r="AB46" s="2380"/>
      <c r="AC46" s="2381"/>
      <c r="AD46" s="2381"/>
      <c r="AE46" s="2381"/>
      <c r="AF46" s="2382"/>
      <c r="AG46" s="2383"/>
      <c r="AH46" s="2384"/>
      <c r="AI46" s="2385"/>
      <c r="AJ46" s="2380"/>
      <c r="AK46" s="2381"/>
      <c r="AL46" s="2381"/>
      <c r="AM46" s="2381"/>
      <c r="AN46" s="2382"/>
      <c r="AO46" s="2383"/>
      <c r="AP46" s="2384"/>
      <c r="AQ46" s="2385"/>
      <c r="AR46" s="2380"/>
      <c r="AS46" s="2381"/>
      <c r="AT46" s="2381"/>
      <c r="AU46" s="2381"/>
      <c r="AV46" s="2382"/>
      <c r="AW46" s="2383"/>
      <c r="AX46" s="2384"/>
      <c r="AY46" s="2385"/>
      <c r="AZ46" s="2380"/>
      <c r="BA46" s="2381"/>
      <c r="BB46" s="2381"/>
      <c r="BC46" s="2381"/>
      <c r="BD46" s="2382"/>
      <c r="BE46" s="2383"/>
      <c r="BF46" s="2384"/>
      <c r="BG46" s="2385"/>
      <c r="BH46" s="2386"/>
      <c r="BI46" s="2387"/>
      <c r="BJ46" s="2387"/>
      <c r="BK46" s="2387"/>
      <c r="BL46" s="2388"/>
      <c r="BM46" s="2389"/>
      <c r="BN46" s="2390"/>
      <c r="BO46" s="2391"/>
    </row>
    <row r="47" spans="1:67" x14ac:dyDescent="0.35">
      <c r="A47" s="3795" t="s">
        <v>1853</v>
      </c>
      <c r="B47" s="5" t="s">
        <v>553</v>
      </c>
      <c r="C47" s="36" t="s">
        <v>1875</v>
      </c>
      <c r="D47" s="2793">
        <v>0</v>
      </c>
      <c r="E47" s="2794">
        <v>0.12865971407963564</v>
      </c>
      <c r="F47" s="2794">
        <v>9.5532855038541295E-2</v>
      </c>
      <c r="G47" s="2794">
        <v>0</v>
      </c>
      <c r="H47" s="2795">
        <v>0</v>
      </c>
      <c r="I47" s="2796">
        <v>6.6938916601320078E-2</v>
      </c>
      <c r="J47" s="1238">
        <v>0.16496283428584249</v>
      </c>
      <c r="K47" s="1239">
        <v>8.0627598303299311E-2</v>
      </c>
      <c r="L47" s="1234">
        <v>0</v>
      </c>
      <c r="M47" s="1235">
        <v>0.29106334541096168</v>
      </c>
      <c r="N47" s="1235">
        <v>0.15801780724397282</v>
      </c>
      <c r="O47" s="1235">
        <v>0.10916130821094987</v>
      </c>
      <c r="P47" s="1236">
        <v>0</v>
      </c>
      <c r="Q47" s="1237">
        <v>0.13800070383982332</v>
      </c>
      <c r="R47" s="1238">
        <v>0.14051510730611813</v>
      </c>
      <c r="S47" s="1239">
        <v>0.13845115305528327</v>
      </c>
      <c r="T47" s="1234">
        <v>0</v>
      </c>
      <c r="U47" s="1235">
        <v>0.34595776461120187</v>
      </c>
      <c r="V47" s="1235">
        <v>0.20345267324605484</v>
      </c>
      <c r="W47" s="1235">
        <v>0.11188654704130012</v>
      </c>
      <c r="X47" s="1236">
        <v>0.22875678692792217</v>
      </c>
      <c r="Y47" s="1237">
        <v>0.19895437868329838</v>
      </c>
      <c r="Z47" s="1238">
        <v>0.34593768831982907</v>
      </c>
      <c r="AA47" s="1239">
        <v>0.22736754987591415</v>
      </c>
      <c r="AB47" s="903"/>
      <c r="AC47" s="904"/>
      <c r="AD47" s="904"/>
      <c r="AE47" s="904"/>
      <c r="AF47" s="905"/>
      <c r="AG47" s="906"/>
      <c r="AH47" s="907"/>
      <c r="AI47" s="908"/>
      <c r="AJ47" s="903"/>
      <c r="AK47" s="904"/>
      <c r="AL47" s="904"/>
      <c r="AM47" s="904"/>
      <c r="AN47" s="905"/>
      <c r="AO47" s="906"/>
      <c r="AP47" s="907"/>
      <c r="AQ47" s="908"/>
      <c r="AR47" s="903"/>
      <c r="AS47" s="904"/>
      <c r="AT47" s="904"/>
      <c r="AU47" s="904"/>
      <c r="AV47" s="905"/>
      <c r="AW47" s="906"/>
      <c r="AX47" s="907"/>
      <c r="AY47" s="908"/>
      <c r="AZ47" s="903"/>
      <c r="BA47" s="904"/>
      <c r="BB47" s="904"/>
      <c r="BC47" s="904"/>
      <c r="BD47" s="905"/>
      <c r="BE47" s="906"/>
      <c r="BF47" s="907"/>
      <c r="BG47" s="908"/>
      <c r="BH47" s="903"/>
      <c r="BI47" s="904"/>
      <c r="BJ47" s="904"/>
      <c r="BK47" s="904"/>
      <c r="BL47" s="905"/>
      <c r="BM47" s="906"/>
      <c r="BN47" s="907"/>
      <c r="BO47" s="467"/>
    </row>
    <row r="48" spans="1:67" x14ac:dyDescent="0.35">
      <c r="A48" s="3795"/>
      <c r="B48" s="36" t="s">
        <v>1464</v>
      </c>
      <c r="C48" s="36" t="s">
        <v>1876</v>
      </c>
      <c r="D48" s="2793">
        <v>3.0904811317581726E-2</v>
      </c>
      <c r="E48" s="2794">
        <v>4.2150026486022896E-2</v>
      </c>
      <c r="F48" s="2794">
        <v>1.2255940373869605E-2</v>
      </c>
      <c r="G48" s="2794">
        <v>3.7914893197537353E-2</v>
      </c>
      <c r="H48" s="2795">
        <v>7.7142740877726254E-2</v>
      </c>
      <c r="I48" s="2796">
        <v>3.3283823411315375E-2</v>
      </c>
      <c r="J48" s="1238">
        <v>0</v>
      </c>
      <c r="K48" s="1239">
        <v>3.2594531658924744E-2</v>
      </c>
      <c r="L48" s="1234">
        <v>3.395553166595261E-2</v>
      </c>
      <c r="M48" s="1235">
        <v>7.8042160337217045E-2</v>
      </c>
      <c r="N48" s="1235">
        <v>1.3374537608798519E-2</v>
      </c>
      <c r="O48" s="1235">
        <v>0</v>
      </c>
      <c r="P48" s="1236">
        <v>0</v>
      </c>
      <c r="Q48" s="1237">
        <v>3.7133666677060376E-2</v>
      </c>
      <c r="R48" s="1238">
        <v>0</v>
      </c>
      <c r="S48" s="1239">
        <v>3.5892652584861601E-2</v>
      </c>
      <c r="T48" s="1234">
        <v>4.4285533189516064E-2</v>
      </c>
      <c r="U48" s="1235">
        <v>0.11793877691945212</v>
      </c>
      <c r="V48" s="1235">
        <v>3.6714989916533977E-2</v>
      </c>
      <c r="W48" s="1235">
        <v>0</v>
      </c>
      <c r="X48" s="1236">
        <v>7.6410334192058144E-2</v>
      </c>
      <c r="Y48" s="1237">
        <v>6.5499755136871271E-2</v>
      </c>
      <c r="Z48" s="1238">
        <v>0</v>
      </c>
      <c r="AA48" s="1239">
        <v>6.3586143674125947E-2</v>
      </c>
      <c r="AB48" s="903"/>
      <c r="AC48" s="904"/>
      <c r="AD48" s="904"/>
      <c r="AE48" s="904"/>
      <c r="AF48" s="905"/>
      <c r="AG48" s="906"/>
      <c r="AH48" s="907"/>
      <c r="AI48" s="908"/>
      <c r="AJ48" s="903"/>
      <c r="AK48" s="904"/>
      <c r="AL48" s="904"/>
      <c r="AM48" s="904"/>
      <c r="AN48" s="905"/>
      <c r="AO48" s="906"/>
      <c r="AP48" s="907"/>
      <c r="AQ48" s="908"/>
      <c r="AR48" s="903"/>
      <c r="AS48" s="904"/>
      <c r="AT48" s="904"/>
      <c r="AU48" s="904"/>
      <c r="AV48" s="905"/>
      <c r="AW48" s="906"/>
      <c r="AX48" s="907"/>
      <c r="AY48" s="908"/>
      <c r="AZ48" s="903"/>
      <c r="BA48" s="904"/>
      <c r="BB48" s="904"/>
      <c r="BC48" s="904"/>
      <c r="BD48" s="905"/>
      <c r="BE48" s="906"/>
      <c r="BF48" s="907"/>
      <c r="BG48" s="908"/>
      <c r="BH48" s="903"/>
      <c r="BI48" s="904"/>
      <c r="BJ48" s="904"/>
      <c r="BK48" s="904"/>
      <c r="BL48" s="905"/>
      <c r="BM48" s="906"/>
      <c r="BN48" s="907"/>
      <c r="BO48" s="467"/>
    </row>
    <row r="49" spans="1:69" x14ac:dyDescent="0.35">
      <c r="A49" s="3795"/>
      <c r="B49" s="639" t="s">
        <v>1851</v>
      </c>
      <c r="C49" s="1083" t="s">
        <v>1875</v>
      </c>
      <c r="D49" s="2797">
        <v>2.9362529903607923E-2</v>
      </c>
      <c r="E49" s="2798">
        <v>5.432617856699988E-2</v>
      </c>
      <c r="F49" s="2798">
        <v>3.5399515983745432E-2</v>
      </c>
      <c r="G49" s="2798">
        <v>2.7894560097034015E-2</v>
      </c>
      <c r="H49" s="2799">
        <v>5.6021047667819276E-2</v>
      </c>
      <c r="I49" s="2800">
        <v>3.8686790458725646E-2</v>
      </c>
      <c r="J49" s="1244">
        <v>9.9579460999280889E-2</v>
      </c>
      <c r="K49" s="1245">
        <v>4.1181173637742055E-2</v>
      </c>
      <c r="L49" s="1240">
        <v>2.9965563574340399E-2</v>
      </c>
      <c r="M49" s="1241">
        <v>0.10634408092955248</v>
      </c>
      <c r="N49" s="1241">
        <v>4.9958762663431626E-2</v>
      </c>
      <c r="O49" s="1241">
        <v>3.0988937569066594E-2</v>
      </c>
      <c r="P49" s="1242">
        <v>0</v>
      </c>
      <c r="Q49" s="1243">
        <v>5.6798740193956615E-2</v>
      </c>
      <c r="R49" s="1244">
        <v>8.4945546719095058E-2</v>
      </c>
      <c r="S49" s="1245">
        <v>5.8649559264772583E-2</v>
      </c>
      <c r="T49" s="1240">
        <v>3.8715849475100192E-2</v>
      </c>
      <c r="U49" s="1241">
        <v>0.14530077571932706</v>
      </c>
      <c r="V49" s="1241">
        <v>7.5268448449604036E-2</v>
      </c>
      <c r="W49" s="1241">
        <v>3.2632405577726557E-2</v>
      </c>
      <c r="X49" s="1242">
        <v>0.11455613221839668</v>
      </c>
      <c r="Y49" s="1243">
        <v>9.0665150495239627E-2</v>
      </c>
      <c r="Z49" s="1244">
        <v>0.22620207173953466</v>
      </c>
      <c r="AA49" s="1245">
        <v>9.9379564609358664E-2</v>
      </c>
      <c r="AB49" s="1142"/>
      <c r="AC49" s="1143"/>
      <c r="AD49" s="1143"/>
      <c r="AE49" s="1143"/>
      <c r="AF49" s="1144"/>
      <c r="AG49" s="1145"/>
      <c r="AH49" s="1146"/>
      <c r="AI49" s="1147"/>
      <c r="AJ49" s="1142"/>
      <c r="AK49" s="1143"/>
      <c r="AL49" s="1143"/>
      <c r="AM49" s="1143"/>
      <c r="AN49" s="1144"/>
      <c r="AO49" s="1145"/>
      <c r="AP49" s="1146"/>
      <c r="AQ49" s="1147"/>
      <c r="AR49" s="1142"/>
      <c r="AS49" s="1143"/>
      <c r="AT49" s="1143"/>
      <c r="AU49" s="1143"/>
      <c r="AV49" s="1144"/>
      <c r="AW49" s="1145"/>
      <c r="AX49" s="1146"/>
      <c r="AY49" s="1147"/>
      <c r="AZ49" s="1142"/>
      <c r="BA49" s="1143"/>
      <c r="BB49" s="1143"/>
      <c r="BC49" s="1143"/>
      <c r="BD49" s="1144"/>
      <c r="BE49" s="1145"/>
      <c r="BF49" s="1146"/>
      <c r="BG49" s="1147"/>
      <c r="BH49" s="1142"/>
      <c r="BI49" s="1143"/>
      <c r="BJ49" s="1143"/>
      <c r="BK49" s="1143"/>
      <c r="BL49" s="1144"/>
      <c r="BM49" s="1145"/>
      <c r="BN49" s="1146"/>
      <c r="BO49" s="1154"/>
    </row>
    <row r="50" spans="1:69" ht="25" customHeight="1" x14ac:dyDescent="0.35">
      <c r="A50" s="3840" t="s">
        <v>1877</v>
      </c>
      <c r="B50" s="3840"/>
      <c r="C50" s="3840"/>
      <c r="D50" s="2361"/>
      <c r="E50" s="2362"/>
      <c r="F50" s="2362"/>
      <c r="G50" s="2362"/>
      <c r="H50" s="2363"/>
      <c r="I50" s="2364"/>
      <c r="J50" s="2365"/>
      <c r="K50" s="2366"/>
      <c r="L50" s="2361"/>
      <c r="M50" s="2362"/>
      <c r="N50" s="2362"/>
      <c r="O50" s="2362"/>
      <c r="P50" s="2363"/>
      <c r="Q50" s="2364"/>
      <c r="R50" s="2365"/>
      <c r="S50" s="2366"/>
      <c r="T50" s="2361"/>
      <c r="U50" s="2362"/>
      <c r="V50" s="2362"/>
      <c r="W50" s="2362"/>
      <c r="X50" s="2363"/>
      <c r="Y50" s="2364"/>
      <c r="Z50" s="2365"/>
      <c r="AA50" s="2366"/>
      <c r="AB50" s="2367"/>
      <c r="AC50" s="2368"/>
      <c r="AD50" s="2368"/>
      <c r="AE50" s="2368"/>
      <c r="AF50" s="2392"/>
      <c r="AG50" s="2370"/>
      <c r="AH50" s="2371"/>
      <c r="AI50" s="2373"/>
      <c r="AJ50" s="2367"/>
      <c r="AK50" s="2368"/>
      <c r="AL50" s="2368"/>
      <c r="AM50" s="2368"/>
      <c r="AN50" s="2392"/>
      <c r="AO50" s="2370"/>
      <c r="AP50" s="2371"/>
      <c r="AQ50" s="2373"/>
      <c r="AR50" s="2367"/>
      <c r="AS50" s="2368"/>
      <c r="AT50" s="2368"/>
      <c r="AU50" s="2368"/>
      <c r="AV50" s="2392"/>
      <c r="AW50" s="2370"/>
      <c r="AX50" s="2371"/>
      <c r="AY50" s="2373"/>
      <c r="AZ50" s="2367"/>
      <c r="BA50" s="2368"/>
      <c r="BB50" s="2368"/>
      <c r="BC50" s="2368"/>
      <c r="BD50" s="2392"/>
      <c r="BE50" s="2370"/>
      <c r="BF50" s="2371"/>
      <c r="BG50" s="2373"/>
      <c r="BH50" s="2367"/>
      <c r="BI50" s="2368"/>
      <c r="BJ50" s="2368"/>
      <c r="BK50" s="2368"/>
      <c r="BL50" s="2392"/>
      <c r="BM50" s="2370"/>
      <c r="BN50" s="2371"/>
      <c r="BO50" s="2379"/>
    </row>
    <row r="51" spans="1:69" ht="31" customHeight="1" x14ac:dyDescent="0.35">
      <c r="A51" s="3800" t="s">
        <v>1853</v>
      </c>
      <c r="B51" s="6" t="s">
        <v>553</v>
      </c>
      <c r="C51" s="43" t="s">
        <v>1878</v>
      </c>
      <c r="D51" s="1274">
        <v>12.944301631097719</v>
      </c>
      <c r="E51" s="1275">
        <v>493.08835421020359</v>
      </c>
      <c r="F51" s="1275">
        <v>322.10494290494842</v>
      </c>
      <c r="G51" s="1275">
        <v>295.53248555090227</v>
      </c>
      <c r="H51" s="1276">
        <v>504.8643707699386</v>
      </c>
      <c r="I51" s="1277">
        <v>343.06194758176542</v>
      </c>
      <c r="J51" s="1278">
        <v>254.04276480019743</v>
      </c>
      <c r="K51" s="1279">
        <v>330.63074418517238</v>
      </c>
      <c r="L51" s="1274">
        <v>28.68904454643577</v>
      </c>
      <c r="M51" s="1275">
        <v>511.90765874152891</v>
      </c>
      <c r="N51" s="1275">
        <v>300.43135602260332</v>
      </c>
      <c r="O51" s="1275">
        <v>481.94717575134365</v>
      </c>
      <c r="P51" s="1276">
        <v>422.06888448122055</v>
      </c>
      <c r="Q51" s="1277">
        <v>354.89181004141233</v>
      </c>
      <c r="R51" s="1278">
        <v>197.07243799683067</v>
      </c>
      <c r="S51" s="1279">
        <v>326.61885652587284</v>
      </c>
      <c r="T51" s="1274">
        <v>28.474877846621993</v>
      </c>
      <c r="U51" s="1275">
        <v>355.90405034377392</v>
      </c>
      <c r="V51" s="1275">
        <v>336.10381620248262</v>
      </c>
      <c r="W51" s="1275">
        <v>708.24184277142979</v>
      </c>
      <c r="X51" s="1276">
        <v>435.20978713037192</v>
      </c>
      <c r="Y51" s="1277">
        <v>376.27246868478807</v>
      </c>
      <c r="Z51" s="1278">
        <v>275.36639990258396</v>
      </c>
      <c r="AA51" s="1279">
        <v>356.76643487882416</v>
      </c>
      <c r="AB51" s="132">
        <v>19.3914798491498</v>
      </c>
      <c r="AC51" s="133">
        <v>402.01327115088196</v>
      </c>
      <c r="AD51" s="133">
        <v>249.87741186283452</v>
      </c>
      <c r="AE51" s="133">
        <v>911.56469538796966</v>
      </c>
      <c r="AF51" s="896">
        <v>292.18424637022309</v>
      </c>
      <c r="AG51" s="189">
        <v>354.15087443165351</v>
      </c>
      <c r="AH51" s="134">
        <v>197.10044898219712</v>
      </c>
      <c r="AI51" s="897">
        <v>322.93728531431782</v>
      </c>
      <c r="AJ51" s="142">
        <v>20.936610921001513</v>
      </c>
      <c r="AK51" s="143">
        <v>446</v>
      </c>
      <c r="AL51" s="143">
        <v>390</v>
      </c>
      <c r="AM51" s="143">
        <v>1512</v>
      </c>
      <c r="AN51" s="898">
        <v>348</v>
      </c>
      <c r="AO51" s="160">
        <v>515</v>
      </c>
      <c r="AP51" s="144">
        <v>243</v>
      </c>
      <c r="AQ51" s="151">
        <v>460</v>
      </c>
      <c r="AR51" s="142">
        <v>14.694825217299728</v>
      </c>
      <c r="AS51" s="143">
        <v>395</v>
      </c>
      <c r="AT51" s="143">
        <v>303</v>
      </c>
      <c r="AU51" s="143">
        <v>1111</v>
      </c>
      <c r="AV51" s="898">
        <v>806</v>
      </c>
      <c r="AW51" s="160">
        <v>485</v>
      </c>
      <c r="AX51" s="144">
        <v>178</v>
      </c>
      <c r="AY51" s="151">
        <v>417</v>
      </c>
      <c r="AZ51" s="142">
        <v>18.368615576779362</v>
      </c>
      <c r="BA51" s="143">
        <v>752</v>
      </c>
      <c r="BB51" s="143">
        <v>229</v>
      </c>
      <c r="BC51" s="143">
        <v>746</v>
      </c>
      <c r="BD51" s="898">
        <v>790</v>
      </c>
      <c r="BE51" s="160">
        <v>475</v>
      </c>
      <c r="BF51" s="144">
        <v>251</v>
      </c>
      <c r="BG51" s="151">
        <v>423</v>
      </c>
      <c r="BH51" s="142">
        <v>20.455137576948999</v>
      </c>
      <c r="BI51" s="143">
        <v>945</v>
      </c>
      <c r="BJ51" s="143">
        <v>257</v>
      </c>
      <c r="BK51" s="143">
        <v>256</v>
      </c>
      <c r="BL51" s="898">
        <v>408</v>
      </c>
      <c r="BM51" s="160">
        <v>384</v>
      </c>
      <c r="BN51" s="144">
        <v>289</v>
      </c>
      <c r="BO51" s="188">
        <v>363</v>
      </c>
    </row>
    <row r="52" spans="1:69" ht="46" customHeight="1" x14ac:dyDescent="0.35">
      <c r="A52" s="3800"/>
      <c r="B52" s="6" t="s">
        <v>1464</v>
      </c>
      <c r="C52" s="43" t="s">
        <v>1878</v>
      </c>
      <c r="D52" s="1274">
        <v>318.10322289186871</v>
      </c>
      <c r="E52" s="1275">
        <v>248.15828093645979</v>
      </c>
      <c r="F52" s="1275">
        <v>226.91873602219576</v>
      </c>
      <c r="G52" s="1275">
        <v>114.88212638853818</v>
      </c>
      <c r="H52" s="1276">
        <v>70.778464755313834</v>
      </c>
      <c r="I52" s="1277">
        <v>251.92013881202897</v>
      </c>
      <c r="J52" s="1278">
        <v>92.330651766467511</v>
      </c>
      <c r="K52" s="1279">
        <v>248.54584025763154</v>
      </c>
      <c r="L52" s="1274">
        <v>247.11138169897012</v>
      </c>
      <c r="M52" s="1275">
        <v>187.63565121076613</v>
      </c>
      <c r="N52" s="1275">
        <v>231.3126279441704</v>
      </c>
      <c r="O52" s="1275">
        <v>106.45283782277983</v>
      </c>
      <c r="P52" s="1276">
        <v>96.608980954886675</v>
      </c>
      <c r="Q52" s="1277">
        <v>198.08954488877859</v>
      </c>
      <c r="R52" s="1278">
        <v>68.19780585641945</v>
      </c>
      <c r="S52" s="1279">
        <v>193.7485386530829</v>
      </c>
      <c r="T52" s="1274">
        <v>188.32422988841705</v>
      </c>
      <c r="U52" s="1275">
        <v>208.3978188166719</v>
      </c>
      <c r="V52" s="1275">
        <v>242.80846664801138</v>
      </c>
      <c r="W52" s="1275">
        <v>151.33534438119739</v>
      </c>
      <c r="X52" s="1276">
        <v>165.81042519676618</v>
      </c>
      <c r="Y52" s="1277">
        <v>206.67099209069266</v>
      </c>
      <c r="Z52" s="1278">
        <v>73.196299404234409</v>
      </c>
      <c r="AA52" s="1279">
        <v>202.72758747868392</v>
      </c>
      <c r="AB52" s="114">
        <v>199.09881453996806</v>
      </c>
      <c r="AC52" s="133">
        <v>218.45273219621211</v>
      </c>
      <c r="AD52" s="133">
        <v>226.51714401846996</v>
      </c>
      <c r="AE52" s="133">
        <v>147.02166676790912</v>
      </c>
      <c r="AF52" s="896">
        <v>101.33938268533582</v>
      </c>
      <c r="AG52" s="189">
        <v>200.18075238835297</v>
      </c>
      <c r="AH52" s="134">
        <v>85.901347904193855</v>
      </c>
      <c r="AI52" s="897">
        <v>197.25671857435955</v>
      </c>
      <c r="AJ52" s="114">
        <v>194.6206576591164</v>
      </c>
      <c r="AK52" s="143">
        <v>180</v>
      </c>
      <c r="AL52" s="143">
        <v>307</v>
      </c>
      <c r="AM52" s="143">
        <v>234</v>
      </c>
      <c r="AN52" s="898">
        <v>213</v>
      </c>
      <c r="AO52" s="160">
        <v>223</v>
      </c>
      <c r="AP52" s="144">
        <v>87</v>
      </c>
      <c r="AQ52" s="151">
        <v>219</v>
      </c>
      <c r="AR52" s="142">
        <v>166.08582090796207</v>
      </c>
      <c r="AS52" s="143">
        <v>225</v>
      </c>
      <c r="AT52" s="143">
        <v>204</v>
      </c>
      <c r="AU52" s="143">
        <v>186</v>
      </c>
      <c r="AV52" s="898">
        <v>589</v>
      </c>
      <c r="AW52" s="160">
        <v>246</v>
      </c>
      <c r="AX52" s="144">
        <v>199</v>
      </c>
      <c r="AY52" s="151">
        <v>245</v>
      </c>
      <c r="AZ52" s="142">
        <v>144.44143128327363</v>
      </c>
      <c r="BA52" s="143">
        <v>188</v>
      </c>
      <c r="BB52" s="143">
        <v>161</v>
      </c>
      <c r="BC52" s="143">
        <v>248</v>
      </c>
      <c r="BD52" s="898">
        <v>403</v>
      </c>
      <c r="BE52" s="160">
        <v>201</v>
      </c>
      <c r="BF52" s="144">
        <v>18</v>
      </c>
      <c r="BG52" s="151">
        <v>196</v>
      </c>
      <c r="BH52" s="142">
        <v>108.4830907004736</v>
      </c>
      <c r="BI52" s="143">
        <v>147</v>
      </c>
      <c r="BJ52" s="143">
        <v>96</v>
      </c>
      <c r="BK52" s="143">
        <v>132</v>
      </c>
      <c r="BL52" s="898">
        <v>281</v>
      </c>
      <c r="BM52" s="160">
        <v>141</v>
      </c>
      <c r="BN52" s="144">
        <v>0</v>
      </c>
      <c r="BO52" s="188">
        <v>136</v>
      </c>
      <c r="BQ52" s="75"/>
    </row>
    <row r="53" spans="1:69" s="6" customFormat="1" ht="40.5" customHeight="1" x14ac:dyDescent="0.35">
      <c r="A53" s="3800"/>
      <c r="B53" s="638" t="s">
        <v>1851</v>
      </c>
      <c r="C53" s="942" t="s">
        <v>1878</v>
      </c>
      <c r="D53" s="1280">
        <v>302.8744959557157</v>
      </c>
      <c r="E53" s="1281">
        <v>282.63194399481688</v>
      </c>
      <c r="F53" s="1281">
        <v>253.37203565365795</v>
      </c>
      <c r="G53" s="1281">
        <v>162.62528536570832</v>
      </c>
      <c r="H53" s="1282">
        <v>189.63124635556824</v>
      </c>
      <c r="I53" s="1283">
        <v>266.55198626061974</v>
      </c>
      <c r="J53" s="1284">
        <v>189.94782185612829</v>
      </c>
      <c r="K53" s="1285">
        <v>263.21976659903777</v>
      </c>
      <c r="L53" s="1280">
        <v>221.44551481437531</v>
      </c>
      <c r="M53" s="1281">
        <v>230.71831739852456</v>
      </c>
      <c r="N53" s="1281">
        <v>248.79463806388952</v>
      </c>
      <c r="O53" s="1281">
        <v>213.04894578733283</v>
      </c>
      <c r="P53" s="1282">
        <v>189.79878139801843</v>
      </c>
      <c r="Q53" s="1283">
        <v>228.65977039135481</v>
      </c>
      <c r="R53" s="1284">
        <v>146.1063403568435</v>
      </c>
      <c r="S53" s="1285">
        <v>223.23139390634631</v>
      </c>
      <c r="T53" s="1280">
        <v>168.22036596931034</v>
      </c>
      <c r="U53" s="1281">
        <v>226.09838564610999</v>
      </c>
      <c r="V53" s="1281">
        <v>264.38042517923418</v>
      </c>
      <c r="W53" s="1281">
        <v>313.76057962984083</v>
      </c>
      <c r="X53" s="1282">
        <v>233.26492422971026</v>
      </c>
      <c r="Y53" s="1283">
        <v>238.65256079496956</v>
      </c>
      <c r="Z53" s="1284">
        <v>205.39148113949747</v>
      </c>
      <c r="AA53" s="1285">
        <v>236.39183199358476</v>
      </c>
      <c r="AB53" s="1129">
        <v>185.35671291430339</v>
      </c>
      <c r="AC53" s="1130">
        <v>240.28851755137185</v>
      </c>
      <c r="AD53" s="1130">
        <v>232.18595418836546</v>
      </c>
      <c r="AE53" s="1130">
        <v>397.77267025661268</v>
      </c>
      <c r="AF53" s="1131">
        <v>151.45078829446197</v>
      </c>
      <c r="AG53" s="1132">
        <v>227.1235425189619</v>
      </c>
      <c r="AH53" s="1133">
        <v>161.57197840711032</v>
      </c>
      <c r="AI53" s="1134">
        <v>223.04105633571345</v>
      </c>
      <c r="AJ53" s="1135">
        <v>180.5405000368373</v>
      </c>
      <c r="AK53" s="1136">
        <v>212</v>
      </c>
      <c r="AL53" s="1136">
        <v>329</v>
      </c>
      <c r="AM53" s="1136">
        <v>666</v>
      </c>
      <c r="AN53" s="1137">
        <v>252</v>
      </c>
      <c r="AO53" s="1138">
        <v>277</v>
      </c>
      <c r="AP53" s="1139">
        <v>192</v>
      </c>
      <c r="AQ53" s="1140">
        <v>272</v>
      </c>
      <c r="AR53" s="1135">
        <v>142.38390535279129</v>
      </c>
      <c r="AS53" s="1136">
        <v>247</v>
      </c>
      <c r="AT53" s="1136">
        <v>231</v>
      </c>
      <c r="AU53" s="1136">
        <v>501</v>
      </c>
      <c r="AV53" s="1137">
        <v>654</v>
      </c>
      <c r="AW53" s="1138">
        <v>298</v>
      </c>
      <c r="AX53" s="1139">
        <v>184</v>
      </c>
      <c r="AY53" s="1140">
        <v>289</v>
      </c>
      <c r="AZ53" s="1135">
        <v>115.70189286092875</v>
      </c>
      <c r="BA53" s="1136">
        <v>257</v>
      </c>
      <c r="BB53" s="1136">
        <v>176</v>
      </c>
      <c r="BC53" s="1136">
        <v>411</v>
      </c>
      <c r="BD53" s="1137">
        <v>520</v>
      </c>
      <c r="BE53" s="1138">
        <v>259</v>
      </c>
      <c r="BF53" s="1139">
        <v>187</v>
      </c>
      <c r="BG53" s="1140">
        <v>253</v>
      </c>
      <c r="BH53" s="1135">
        <v>77.871473133593</v>
      </c>
      <c r="BI53" s="1136">
        <v>242</v>
      </c>
      <c r="BJ53" s="1136">
        <v>138</v>
      </c>
      <c r="BK53" s="1136">
        <v>176</v>
      </c>
      <c r="BL53" s="1137">
        <v>323</v>
      </c>
      <c r="BM53" s="1138">
        <v>198</v>
      </c>
      <c r="BN53" s="1139">
        <v>205</v>
      </c>
      <c r="BO53" s="1141">
        <v>198</v>
      </c>
    </row>
    <row r="54" spans="1:69" ht="24" customHeight="1" x14ac:dyDescent="0.35">
      <c r="A54" s="3840" t="s">
        <v>1879</v>
      </c>
      <c r="B54" s="3840"/>
      <c r="C54" s="3840"/>
      <c r="D54" s="2361"/>
      <c r="E54" s="2362"/>
      <c r="F54" s="2362"/>
      <c r="G54" s="2362"/>
      <c r="H54" s="2363"/>
      <c r="I54" s="2364"/>
      <c r="J54" s="2365"/>
      <c r="K54" s="2366"/>
      <c r="L54" s="2361"/>
      <c r="M54" s="2362"/>
      <c r="N54" s="2362"/>
      <c r="O54" s="2362"/>
      <c r="P54" s="2363"/>
      <c r="Q54" s="2364"/>
      <c r="R54" s="2365"/>
      <c r="S54" s="2366"/>
      <c r="T54" s="2361"/>
      <c r="U54" s="2362"/>
      <c r="V54" s="2362"/>
      <c r="W54" s="2362"/>
      <c r="X54" s="2363"/>
      <c r="Y54" s="2364"/>
      <c r="Z54" s="2365"/>
      <c r="AA54" s="2366"/>
      <c r="AB54" s="2367"/>
      <c r="AC54" s="2368"/>
      <c r="AD54" s="2368"/>
      <c r="AE54" s="2368"/>
      <c r="AF54" s="2392"/>
      <c r="AG54" s="2370"/>
      <c r="AH54" s="2371"/>
      <c r="AI54" s="2373"/>
      <c r="AJ54" s="2367"/>
      <c r="AK54" s="2368"/>
      <c r="AL54" s="2368"/>
      <c r="AM54" s="2368"/>
      <c r="AN54" s="2392"/>
      <c r="AO54" s="2370"/>
      <c r="AP54" s="2371"/>
      <c r="AQ54" s="2373"/>
      <c r="AR54" s="2367"/>
      <c r="AS54" s="2368"/>
      <c r="AT54" s="2368"/>
      <c r="AU54" s="2368"/>
      <c r="AV54" s="2392"/>
      <c r="AW54" s="2370"/>
      <c r="AX54" s="2371"/>
      <c r="AY54" s="2373"/>
      <c r="AZ54" s="2367"/>
      <c r="BA54" s="2368"/>
      <c r="BB54" s="2368"/>
      <c r="BC54" s="2368"/>
      <c r="BD54" s="2392"/>
      <c r="BE54" s="2370"/>
      <c r="BF54" s="2371"/>
      <c r="BG54" s="2373"/>
      <c r="BH54" s="2367"/>
      <c r="BI54" s="2368"/>
      <c r="BJ54" s="2368"/>
      <c r="BK54" s="2368"/>
      <c r="BL54" s="2392"/>
      <c r="BM54" s="2370"/>
      <c r="BN54" s="2371"/>
      <c r="BO54" s="2379"/>
    </row>
    <row r="55" spans="1:69" x14ac:dyDescent="0.35">
      <c r="A55" s="3800" t="s">
        <v>1853</v>
      </c>
      <c r="B55" s="6" t="s">
        <v>553</v>
      </c>
      <c r="C55" s="43" t="s">
        <v>1880</v>
      </c>
      <c r="D55" s="1274">
        <v>1.7651320406042346</v>
      </c>
      <c r="E55" s="1275">
        <v>77.517477732980467</v>
      </c>
      <c r="F55" s="1275">
        <v>18.628906732515553</v>
      </c>
      <c r="G55" s="1275">
        <v>9.4992584641361439</v>
      </c>
      <c r="H55" s="1276">
        <v>6.6496826950447847</v>
      </c>
      <c r="I55" s="1277">
        <v>26.240055307717473</v>
      </c>
      <c r="J55" s="1278">
        <v>64.747912457193166</v>
      </c>
      <c r="K55" s="1279">
        <v>31.617536763222372</v>
      </c>
      <c r="L55" s="1274">
        <v>3.19</v>
      </c>
      <c r="M55" s="1252" t="s">
        <v>1897</v>
      </c>
      <c r="N55" s="1252" t="s">
        <v>1898</v>
      </c>
      <c r="O55" s="1252" t="s">
        <v>1899</v>
      </c>
      <c r="P55" s="1253" t="s">
        <v>1900</v>
      </c>
      <c r="Q55" s="1254" t="s">
        <v>1901</v>
      </c>
      <c r="R55" s="1255" t="s">
        <v>1902</v>
      </c>
      <c r="S55" s="1256" t="s">
        <v>1903</v>
      </c>
      <c r="T55" s="1274"/>
      <c r="U55" s="1275"/>
      <c r="V55" s="1275"/>
      <c r="W55" s="1275"/>
      <c r="X55" s="1276"/>
      <c r="Y55" s="1277"/>
      <c r="Z55" s="1278"/>
      <c r="AA55" s="1279"/>
      <c r="AB55" s="132"/>
      <c r="AC55" s="133"/>
      <c r="AD55" s="133"/>
      <c r="AE55" s="133"/>
      <c r="AF55" s="896"/>
      <c r="AG55" s="189"/>
      <c r="AH55" s="134"/>
      <c r="AI55" s="897"/>
      <c r="AJ55" s="142"/>
      <c r="AK55" s="143"/>
      <c r="AL55" s="143"/>
      <c r="AM55" s="143"/>
      <c r="AN55" s="898"/>
      <c r="AO55" s="160"/>
      <c r="AP55" s="144"/>
      <c r="AQ55" s="151"/>
      <c r="AR55" s="142"/>
      <c r="AS55" s="143"/>
      <c r="AT55" s="143"/>
      <c r="AU55" s="143"/>
      <c r="AV55" s="898"/>
      <c r="AW55" s="160"/>
      <c r="AX55" s="144"/>
      <c r="AY55" s="151"/>
      <c r="AZ55" s="142"/>
      <c r="BA55" s="143"/>
      <c r="BB55" s="143"/>
      <c r="BC55" s="143"/>
      <c r="BD55" s="898"/>
      <c r="BE55" s="160"/>
      <c r="BF55" s="144"/>
      <c r="BG55" s="151"/>
      <c r="BH55" s="142"/>
      <c r="BI55" s="143"/>
      <c r="BJ55" s="143"/>
      <c r="BK55" s="143"/>
      <c r="BL55" s="898"/>
      <c r="BM55" s="160"/>
      <c r="BN55" s="144"/>
      <c r="BO55" s="188"/>
    </row>
    <row r="56" spans="1:69" x14ac:dyDescent="0.35">
      <c r="A56" s="3800"/>
      <c r="B56" s="6" t="s">
        <v>1464</v>
      </c>
      <c r="C56" s="43" t="s">
        <v>1880</v>
      </c>
      <c r="D56" s="1274">
        <v>57.977426031783317</v>
      </c>
      <c r="E56" s="1275">
        <v>30.506081669259068</v>
      </c>
      <c r="F56" s="1275">
        <v>25.002118362693995</v>
      </c>
      <c r="G56" s="1275">
        <v>11.184893493273519</v>
      </c>
      <c r="H56" s="1276">
        <v>7.9071309399669403</v>
      </c>
      <c r="I56" s="1277">
        <v>37.930757218356717</v>
      </c>
      <c r="J56" s="1278">
        <v>18.214890484541211</v>
      </c>
      <c r="K56" s="1279">
        <v>37.508784124424167</v>
      </c>
      <c r="L56" s="1274">
        <v>59</v>
      </c>
      <c r="M56" s="1252" t="s">
        <v>1904</v>
      </c>
      <c r="N56" s="1252" t="s">
        <v>1905</v>
      </c>
      <c r="O56" s="1252" t="s">
        <v>1906</v>
      </c>
      <c r="P56" s="1253" t="s">
        <v>1907</v>
      </c>
      <c r="Q56" s="1254" t="s">
        <v>1908</v>
      </c>
      <c r="R56" s="1255" t="s">
        <v>1909</v>
      </c>
      <c r="S56" s="1256" t="s">
        <v>1910</v>
      </c>
      <c r="T56" s="1274"/>
      <c r="U56" s="1275"/>
      <c r="V56" s="1275"/>
      <c r="W56" s="1275"/>
      <c r="X56" s="1276"/>
      <c r="Y56" s="1277"/>
      <c r="Z56" s="1278"/>
      <c r="AA56" s="1279"/>
      <c r="AB56" s="114"/>
      <c r="AC56" s="133"/>
      <c r="AD56" s="133"/>
      <c r="AE56" s="133"/>
      <c r="AF56" s="896"/>
      <c r="AG56" s="189"/>
      <c r="AH56" s="134"/>
      <c r="AI56" s="897"/>
      <c r="AJ56" s="114"/>
      <c r="AK56" s="143"/>
      <c r="AL56" s="143"/>
      <c r="AM56" s="143"/>
      <c r="AN56" s="898"/>
      <c r="AO56" s="160"/>
      <c r="AP56" s="144"/>
      <c r="AQ56" s="151"/>
      <c r="AR56" s="142"/>
      <c r="AS56" s="143"/>
      <c r="AT56" s="143"/>
      <c r="AU56" s="143"/>
      <c r="AV56" s="898"/>
      <c r="AW56" s="160"/>
      <c r="AX56" s="144"/>
      <c r="AY56" s="151"/>
      <c r="AZ56" s="142"/>
      <c r="BA56" s="143"/>
      <c r="BB56" s="143"/>
      <c r="BC56" s="143"/>
      <c r="BD56" s="898"/>
      <c r="BE56" s="160"/>
      <c r="BF56" s="144"/>
      <c r="BG56" s="151"/>
      <c r="BH56" s="142"/>
      <c r="BI56" s="143"/>
      <c r="BJ56" s="143"/>
      <c r="BK56" s="143"/>
      <c r="BL56" s="898"/>
      <c r="BM56" s="160"/>
      <c r="BN56" s="144"/>
      <c r="BO56" s="188"/>
    </row>
    <row r="57" spans="1:69" x14ac:dyDescent="0.35">
      <c r="A57" s="3800"/>
      <c r="B57" s="638" t="s">
        <v>1851</v>
      </c>
      <c r="C57" s="942" t="s">
        <v>1880</v>
      </c>
      <c r="D57" s="1280">
        <v>55.17219368887929</v>
      </c>
      <c r="E57" s="1281">
        <v>37.122888687449915</v>
      </c>
      <c r="F57" s="1281">
        <v>23.23093236433294</v>
      </c>
      <c r="G57" s="1281">
        <v>10.739405637358097</v>
      </c>
      <c r="H57" s="1282">
        <v>7.5628414351556019</v>
      </c>
      <c r="I57" s="1283">
        <v>36.053939441395706</v>
      </c>
      <c r="J57" s="1284">
        <v>46.304449364665608</v>
      </c>
      <c r="K57" s="1285">
        <v>36.455633962811149</v>
      </c>
      <c r="L57" s="1280">
        <v>52.45</v>
      </c>
      <c r="M57" s="1258" t="s">
        <v>1911</v>
      </c>
      <c r="N57" s="1258" t="s">
        <v>1912</v>
      </c>
      <c r="O57" s="1258" t="s">
        <v>1913</v>
      </c>
      <c r="P57" s="1259" t="s">
        <v>1914</v>
      </c>
      <c r="Q57" s="1260" t="s">
        <v>1915</v>
      </c>
      <c r="R57" s="1261" t="s">
        <v>1916</v>
      </c>
      <c r="S57" s="1262" t="s">
        <v>1917</v>
      </c>
      <c r="T57" s="1280"/>
      <c r="U57" s="1281"/>
      <c r="V57" s="1281"/>
      <c r="W57" s="1281"/>
      <c r="X57" s="1282"/>
      <c r="Y57" s="1283"/>
      <c r="Z57" s="1284"/>
      <c r="AA57" s="1285"/>
      <c r="AB57" s="1129"/>
      <c r="AC57" s="1130"/>
      <c r="AD57" s="1130"/>
      <c r="AE57" s="1130"/>
      <c r="AF57" s="1131"/>
      <c r="AG57" s="1132"/>
      <c r="AH57" s="1133"/>
      <c r="AI57" s="1134"/>
      <c r="AJ57" s="1135"/>
      <c r="AK57" s="1136"/>
      <c r="AL57" s="1136"/>
      <c r="AM57" s="1136"/>
      <c r="AN57" s="1137"/>
      <c r="AO57" s="1138"/>
      <c r="AP57" s="1139"/>
      <c r="AQ57" s="1140"/>
      <c r="AR57" s="1135"/>
      <c r="AS57" s="1136"/>
      <c r="AT57" s="1136"/>
      <c r="AU57" s="1136"/>
      <c r="AV57" s="1137"/>
      <c r="AW57" s="1138"/>
      <c r="AX57" s="1139"/>
      <c r="AY57" s="1140"/>
      <c r="AZ57" s="1135"/>
      <c r="BA57" s="1136"/>
      <c r="BB57" s="1136"/>
      <c r="BC57" s="1136"/>
      <c r="BD57" s="1137"/>
      <c r="BE57" s="1138"/>
      <c r="BF57" s="1139"/>
      <c r="BG57" s="1140"/>
      <c r="BH57" s="1135"/>
      <c r="BI57" s="1136"/>
      <c r="BJ57" s="1136"/>
      <c r="BK57" s="1136"/>
      <c r="BL57" s="1137"/>
      <c r="BM57" s="1138"/>
      <c r="BN57" s="1139"/>
      <c r="BO57" s="1141"/>
    </row>
    <row r="58" spans="1:69" x14ac:dyDescent="0.35">
      <c r="A58" s="3741" t="s">
        <v>1881</v>
      </c>
      <c r="B58" s="3741"/>
      <c r="C58" s="3741"/>
      <c r="D58" s="477"/>
      <c r="E58" s="478"/>
      <c r="F58" s="478"/>
      <c r="G58" s="478"/>
      <c r="H58" s="566"/>
      <c r="I58" s="484"/>
      <c r="J58" s="479"/>
      <c r="K58" s="447"/>
      <c r="L58" s="477"/>
      <c r="M58" s="478"/>
      <c r="N58" s="478"/>
      <c r="O58" s="478"/>
      <c r="P58" s="566"/>
      <c r="Q58" s="484"/>
      <c r="R58" s="479"/>
      <c r="S58" s="447"/>
      <c r="T58" s="477"/>
      <c r="U58" s="478"/>
      <c r="V58" s="478"/>
      <c r="W58" s="478"/>
      <c r="X58" s="566"/>
      <c r="Y58" s="484"/>
      <c r="Z58" s="479"/>
      <c r="AA58" s="447"/>
      <c r="AB58" s="111"/>
      <c r="AC58" s="112"/>
      <c r="AD58" s="112"/>
      <c r="AE58" s="112"/>
      <c r="AF58" s="113"/>
      <c r="AG58" s="152"/>
      <c r="AH58" s="137"/>
      <c r="AI58" s="190"/>
      <c r="AJ58" s="111"/>
      <c r="AK58" s="112"/>
      <c r="AL58" s="112"/>
      <c r="AM58" s="112"/>
      <c r="AN58" s="113"/>
      <c r="AO58" s="152"/>
      <c r="AP58" s="137"/>
      <c r="AQ58" s="145"/>
      <c r="AR58" s="111"/>
      <c r="AS58" s="112"/>
      <c r="AT58" s="112"/>
      <c r="AU58" s="112"/>
      <c r="AV58" s="113"/>
      <c r="AW58" s="152"/>
      <c r="AX58" s="137"/>
      <c r="AY58" s="145"/>
      <c r="AZ58" s="161"/>
      <c r="BA58" s="67"/>
      <c r="BB58" s="67"/>
      <c r="BC58" s="67"/>
      <c r="BD58" s="162"/>
      <c r="BE58" s="176"/>
      <c r="BF58" s="177"/>
      <c r="BG58" s="145"/>
      <c r="BH58" s="111"/>
      <c r="BI58" s="112"/>
      <c r="BJ58" s="112"/>
      <c r="BK58" s="112"/>
      <c r="BL58" s="113"/>
      <c r="BM58" s="152"/>
      <c r="BN58" s="137"/>
      <c r="BO58" s="53"/>
    </row>
    <row r="59" spans="1:69" x14ac:dyDescent="0.35">
      <c r="A59" s="3800" t="s">
        <v>1853</v>
      </c>
      <c r="B59" s="5" t="s">
        <v>553</v>
      </c>
      <c r="C59" s="5" t="s">
        <v>1882</v>
      </c>
      <c r="D59" s="772">
        <v>1699589.5666666667</v>
      </c>
      <c r="E59" s="724">
        <v>3108976.2857114286</v>
      </c>
      <c r="F59" s="724">
        <v>6280561.7999999998</v>
      </c>
      <c r="G59" s="724">
        <v>1894884.75</v>
      </c>
      <c r="H59" s="773">
        <v>1954980.5</v>
      </c>
      <c r="I59" s="774">
        <v>14938992.902378095</v>
      </c>
      <c r="J59" s="760">
        <v>2424788.6</v>
      </c>
      <c r="K59" s="255">
        <v>17363781.502378095</v>
      </c>
      <c r="L59" s="772">
        <v>1568543</v>
      </c>
      <c r="M59" s="724">
        <v>2748542.5857057138</v>
      </c>
      <c r="N59" s="724">
        <v>5062720.55</v>
      </c>
      <c r="O59" s="724">
        <v>1832151</v>
      </c>
      <c r="P59" s="773">
        <v>1831454.6</v>
      </c>
      <c r="Q59" s="774">
        <v>13043411.735705713</v>
      </c>
      <c r="R59" s="760">
        <v>2846669</v>
      </c>
      <c r="S59" s="255">
        <v>15890080.735705713</v>
      </c>
      <c r="T59" s="772">
        <v>1299391</v>
      </c>
      <c r="U59" s="724">
        <v>2312421</v>
      </c>
      <c r="V59" s="724">
        <v>4915148</v>
      </c>
      <c r="W59" s="724">
        <v>1787525</v>
      </c>
      <c r="X59" s="773">
        <v>1748582</v>
      </c>
      <c r="Y59" s="774">
        <v>12063067</v>
      </c>
      <c r="Z59" s="760">
        <v>2890694</v>
      </c>
      <c r="AA59" s="255">
        <v>14953761</v>
      </c>
      <c r="AB59" s="114">
        <v>1289226</v>
      </c>
      <c r="AC59" s="115">
        <v>2121820.5</v>
      </c>
      <c r="AD59" s="121">
        <v>4706307.75</v>
      </c>
      <c r="AE59" s="115">
        <v>1663074.5</v>
      </c>
      <c r="AF59" s="116">
        <v>1714671.5</v>
      </c>
      <c r="AG59" s="153">
        <v>11495100.800000001</v>
      </c>
      <c r="AH59" s="140">
        <v>2851338</v>
      </c>
      <c r="AI59" s="194">
        <v>14346438.800000001</v>
      </c>
      <c r="AJ59" s="114">
        <v>1289607</v>
      </c>
      <c r="AK59" s="115">
        <v>1962688.8928571425</v>
      </c>
      <c r="AL59" s="115">
        <v>4444282.25</v>
      </c>
      <c r="AM59" s="115">
        <v>1632661.5</v>
      </c>
      <c r="AN59" s="116">
        <v>1805639</v>
      </c>
      <c r="AO59" s="153">
        <v>11134878.449090442</v>
      </c>
      <c r="AP59" s="138">
        <v>2791728.04</v>
      </c>
      <c r="AQ59" s="146">
        <v>13926606.489090443</v>
      </c>
      <c r="AR59" s="129">
        <v>1224921</v>
      </c>
      <c r="AS59" s="115">
        <v>1956944.5</v>
      </c>
      <c r="AT59" s="115">
        <v>4286090.5</v>
      </c>
      <c r="AU59" s="115">
        <v>1517606.25</v>
      </c>
      <c r="AV59" s="230">
        <v>1826623</v>
      </c>
      <c r="AW59" s="153">
        <v>10812184.85</v>
      </c>
      <c r="AX59" s="138">
        <v>3087289</v>
      </c>
      <c r="AY59" s="146">
        <v>13903855.85</v>
      </c>
      <c r="AZ59" s="163">
        <v>1034373</v>
      </c>
      <c r="BA59" s="66">
        <v>1891891.25</v>
      </c>
      <c r="BB59" s="66">
        <v>4155538.5</v>
      </c>
      <c r="BC59" s="66">
        <v>1518096</v>
      </c>
      <c r="BD59" s="164">
        <v>1760370</v>
      </c>
      <c r="BE59" s="178">
        <v>10360269</v>
      </c>
      <c r="BF59" s="179">
        <v>3072961.37</v>
      </c>
      <c r="BG59" s="146">
        <v>13435318.57</v>
      </c>
      <c r="BH59" s="114">
        <v>928862</v>
      </c>
      <c r="BI59" s="115">
        <v>1808180.7666666666</v>
      </c>
      <c r="BJ59" s="115">
        <v>4061991.7250000001</v>
      </c>
      <c r="BK59" s="115">
        <v>1580502.9666666668</v>
      </c>
      <c r="BL59" s="116">
        <v>1820716.0333333332</v>
      </c>
      <c r="BM59" s="153">
        <v>10200253.216090631</v>
      </c>
      <c r="BN59" s="138">
        <v>2907022</v>
      </c>
      <c r="BO59" s="13">
        <v>13107275.216090631</v>
      </c>
    </row>
    <row r="60" spans="1:69" ht="15.65" customHeight="1" x14ac:dyDescent="0.35">
      <c r="A60" s="3800"/>
      <c r="B60" s="36" t="s">
        <v>1883</v>
      </c>
      <c r="C60" s="36" t="s">
        <v>1882</v>
      </c>
      <c r="D60" s="1263">
        <v>32357421.300000001</v>
      </c>
      <c r="E60" s="1264">
        <v>18979822</v>
      </c>
      <c r="F60" s="1264">
        <v>16318617.25</v>
      </c>
      <c r="G60" s="1264">
        <v>5274972</v>
      </c>
      <c r="H60" s="1265">
        <v>5185193</v>
      </c>
      <c r="I60" s="1266">
        <v>78116025.549999997</v>
      </c>
      <c r="J60" s="1220">
        <v>1592104</v>
      </c>
      <c r="K60" s="1267">
        <v>79767981.549999997</v>
      </c>
      <c r="L60" s="1263">
        <v>11780113</v>
      </c>
      <c r="M60" s="1264">
        <v>17939021.600000001</v>
      </c>
      <c r="N60" s="1264">
        <v>14953788</v>
      </c>
      <c r="O60" s="1264">
        <v>4621765</v>
      </c>
      <c r="P60" s="1265">
        <v>4564793</v>
      </c>
      <c r="Q60" s="1266">
        <v>53859480.600000001</v>
      </c>
      <c r="R60" s="1220">
        <v>1862230</v>
      </c>
      <c r="S60" s="1267">
        <v>55721710.600000001</v>
      </c>
      <c r="T60" s="1263">
        <v>9032295</v>
      </c>
      <c r="U60" s="1264">
        <v>16957951</v>
      </c>
      <c r="V60" s="1264">
        <v>16342099</v>
      </c>
      <c r="W60" s="1264">
        <v>4341352</v>
      </c>
      <c r="X60" s="1265">
        <v>5234894</v>
      </c>
      <c r="Y60" s="1266">
        <v>51908591</v>
      </c>
      <c r="Z60" s="1220">
        <v>1530132</v>
      </c>
      <c r="AA60" s="1267">
        <v>53470769</v>
      </c>
      <c r="AB60" s="129">
        <v>15570158</v>
      </c>
      <c r="AC60" s="130">
        <v>15715070.1</v>
      </c>
      <c r="AD60" s="121">
        <v>14687630</v>
      </c>
      <c r="AE60" s="130">
        <v>3407661</v>
      </c>
      <c r="AF60" s="131">
        <v>4815502</v>
      </c>
      <c r="AG60" s="2860">
        <v>54196019.700000003</v>
      </c>
      <c r="AH60" s="140">
        <v>1338745</v>
      </c>
      <c r="AI60" s="194">
        <v>55582390.700000003</v>
      </c>
      <c r="AJ60" s="129">
        <v>14618181</v>
      </c>
      <c r="AK60" s="130">
        <v>14159614</v>
      </c>
      <c r="AL60" s="130">
        <v>12351587</v>
      </c>
      <c r="AM60" s="130">
        <v>3202596</v>
      </c>
      <c r="AN60" s="245">
        <v>4430001</v>
      </c>
      <c r="AO60" s="2860">
        <v>48761978.983333334</v>
      </c>
      <c r="AP60" s="260">
        <v>1338450</v>
      </c>
      <c r="AQ60" s="150">
        <v>50141128.628494628</v>
      </c>
      <c r="AR60" s="129">
        <v>6598998</v>
      </c>
      <c r="AS60" s="130">
        <v>13356087.1</v>
      </c>
      <c r="AT60" s="130">
        <v>11522226</v>
      </c>
      <c r="AU60" s="130">
        <v>2940652</v>
      </c>
      <c r="AV60" s="245">
        <v>4293280</v>
      </c>
      <c r="AW60" s="2860">
        <v>38711242.70714286</v>
      </c>
      <c r="AX60" s="260">
        <v>1138434</v>
      </c>
      <c r="AY60" s="150">
        <v>39876312.20714286</v>
      </c>
      <c r="AZ60" s="174">
        <v>3503150</v>
      </c>
      <c r="BA60" s="175">
        <v>13632811.966666667</v>
      </c>
      <c r="BB60" s="175">
        <v>14688811</v>
      </c>
      <c r="BC60" s="175">
        <v>3125599</v>
      </c>
      <c r="BD60" s="899">
        <v>4060864</v>
      </c>
      <c r="BE60" s="2861">
        <v>39011236</v>
      </c>
      <c r="BF60" s="2862">
        <v>1146461</v>
      </c>
      <c r="BG60" s="150">
        <v>40178364.81666667</v>
      </c>
      <c r="BH60" s="129">
        <v>1742207</v>
      </c>
      <c r="BI60" s="130">
        <v>13440947.9</v>
      </c>
      <c r="BJ60" s="130">
        <v>11604718.266666666</v>
      </c>
      <c r="BK60" s="130">
        <v>2936470.1666666665</v>
      </c>
      <c r="BL60" s="245">
        <v>3632330.0333333332</v>
      </c>
      <c r="BM60" s="2860">
        <v>33356672.961635947</v>
      </c>
      <c r="BN60" s="260">
        <v>1191131</v>
      </c>
      <c r="BO60" s="187">
        <v>34547803.961635947</v>
      </c>
    </row>
    <row r="61" spans="1:69" ht="17.5" x14ac:dyDescent="0.35">
      <c r="A61" s="3800"/>
      <c r="B61" s="639" t="s">
        <v>1884</v>
      </c>
      <c r="C61" s="639" t="s">
        <v>1882</v>
      </c>
      <c r="D61" s="1268">
        <v>34057010.866666667</v>
      </c>
      <c r="E61" s="1269">
        <v>22088798.28571143</v>
      </c>
      <c r="F61" s="1269">
        <v>22599179.050000001</v>
      </c>
      <c r="G61" s="1269">
        <v>7169856.75</v>
      </c>
      <c r="H61" s="1270">
        <v>7140173.5</v>
      </c>
      <c r="I61" s="1271">
        <v>93055018.452378094</v>
      </c>
      <c r="J61" s="1272">
        <v>4016892.6</v>
      </c>
      <c r="K61" s="1273">
        <v>97131763.052378088</v>
      </c>
      <c r="L61" s="1268">
        <v>13348656</v>
      </c>
      <c r="M61" s="1269">
        <v>20687564.185705699</v>
      </c>
      <c r="N61" s="1269">
        <v>20016508.550000001</v>
      </c>
      <c r="O61" s="1269">
        <v>6453916</v>
      </c>
      <c r="P61" s="1270">
        <v>6396247.5999999996</v>
      </c>
      <c r="Q61" s="1271">
        <v>66902892.335705712</v>
      </c>
      <c r="R61" s="1272">
        <v>4708899</v>
      </c>
      <c r="S61" s="1273">
        <v>71611791.335705712</v>
      </c>
      <c r="T61" s="1268">
        <v>10331686</v>
      </c>
      <c r="U61" s="1269">
        <v>19270372</v>
      </c>
      <c r="V61" s="1269">
        <v>21257247</v>
      </c>
      <c r="W61" s="1269">
        <v>6128877</v>
      </c>
      <c r="X61" s="1270">
        <v>6983476</v>
      </c>
      <c r="Y61" s="1271">
        <v>63971658</v>
      </c>
      <c r="Z61" s="1272">
        <v>4420826</v>
      </c>
      <c r="AA61" s="1273">
        <v>68424530</v>
      </c>
      <c r="AB61" s="834">
        <v>16859384</v>
      </c>
      <c r="AC61" s="825">
        <v>17836890.600000001</v>
      </c>
      <c r="AD61" s="1105">
        <v>19393938</v>
      </c>
      <c r="AE61" s="1105">
        <v>5070735.5</v>
      </c>
      <c r="AF61" s="1084">
        <v>6530174</v>
      </c>
      <c r="AG61" s="1107">
        <v>65691120.5</v>
      </c>
      <c r="AH61" s="1108">
        <v>4190083</v>
      </c>
      <c r="AI61" s="1128">
        <v>69928829.5</v>
      </c>
      <c r="AJ61" s="834">
        <v>15907788</v>
      </c>
      <c r="AK61" s="825">
        <v>16122302.892857142</v>
      </c>
      <c r="AL61" s="825">
        <v>16795869.25</v>
      </c>
      <c r="AM61" s="825">
        <v>4835257.5</v>
      </c>
      <c r="AN61" s="1084">
        <v>6235640</v>
      </c>
      <c r="AO61" s="827">
        <v>59896857.432423778</v>
      </c>
      <c r="AP61" s="828">
        <v>4130178.04</v>
      </c>
      <c r="AQ61" s="831">
        <v>64067735.11758507</v>
      </c>
      <c r="AR61" s="834">
        <v>7823918</v>
      </c>
      <c r="AS61" s="825">
        <v>15313031.6</v>
      </c>
      <c r="AT61" s="825">
        <v>15808316.5</v>
      </c>
      <c r="AU61" s="825">
        <v>4458258.25</v>
      </c>
      <c r="AV61" s="1084">
        <v>6119903</v>
      </c>
      <c r="AW61" s="827">
        <v>49523427.557142861</v>
      </c>
      <c r="AX61" s="828">
        <v>4225723</v>
      </c>
      <c r="AY61" s="831">
        <v>53780168.057142861</v>
      </c>
      <c r="AZ61" s="1086">
        <v>4537523</v>
      </c>
      <c r="BA61" s="1087">
        <v>15524703.216666667</v>
      </c>
      <c r="BB61" s="1087">
        <v>18844349.5</v>
      </c>
      <c r="BC61" s="1087">
        <v>4643695</v>
      </c>
      <c r="BD61" s="1088">
        <v>5821234</v>
      </c>
      <c r="BE61" s="1089">
        <v>49371505</v>
      </c>
      <c r="BF61" s="1090">
        <v>4219422.37</v>
      </c>
      <c r="BG61" s="831">
        <v>53613683.38666667</v>
      </c>
      <c r="BH61" s="834">
        <v>2671068</v>
      </c>
      <c r="BI61" s="825">
        <v>15249128.666666668</v>
      </c>
      <c r="BJ61" s="825">
        <v>15666709.991666665</v>
      </c>
      <c r="BK61" s="825">
        <v>4516973.1333333328</v>
      </c>
      <c r="BL61" s="1084">
        <v>5453046.0666666664</v>
      </c>
      <c r="BM61" s="827">
        <v>43556926</v>
      </c>
      <c r="BN61" s="828">
        <v>4098153</v>
      </c>
      <c r="BO61" s="649">
        <v>47655079.177726582</v>
      </c>
    </row>
    <row r="62" spans="1:69" ht="17" x14ac:dyDescent="0.35">
      <c r="A62" s="3744" t="s">
        <v>1885</v>
      </c>
      <c r="B62" s="3744"/>
      <c r="C62" s="3744"/>
      <c r="D62" s="474"/>
      <c r="E62" s="475"/>
      <c r="F62" s="475"/>
      <c r="G62" s="475"/>
      <c r="H62" s="565"/>
      <c r="I62" s="483"/>
      <c r="J62" s="476"/>
      <c r="K62" s="446"/>
      <c r="L62" s="474"/>
      <c r="M62" s="475"/>
      <c r="N62" s="475"/>
      <c r="O62" s="475"/>
      <c r="P62" s="565"/>
      <c r="Q62" s="483"/>
      <c r="R62" s="476"/>
      <c r="S62" s="446"/>
      <c r="T62" s="474"/>
      <c r="U62" s="475"/>
      <c r="V62" s="475"/>
      <c r="W62" s="475"/>
      <c r="X62" s="565"/>
      <c r="Y62" s="483"/>
      <c r="Z62" s="476"/>
      <c r="AA62" s="446"/>
      <c r="AB62" s="406"/>
      <c r="AC62" s="407"/>
      <c r="AD62" s="407"/>
      <c r="AE62" s="407"/>
      <c r="AF62" s="408"/>
      <c r="AG62" s="409"/>
      <c r="AH62" s="410"/>
      <c r="AI62" s="471"/>
      <c r="AJ62" s="406"/>
      <c r="AK62" s="407"/>
      <c r="AL62" s="407"/>
      <c r="AM62" s="407"/>
      <c r="AN62" s="408"/>
      <c r="AO62" s="409"/>
      <c r="AP62" s="410"/>
      <c r="AQ62" s="411"/>
      <c r="AR62" s="406"/>
      <c r="AS62" s="407"/>
      <c r="AT62" s="407"/>
      <c r="AU62" s="407"/>
      <c r="AV62" s="408"/>
      <c r="AW62" s="409"/>
      <c r="AX62" s="410"/>
      <c r="AY62" s="411"/>
      <c r="AZ62" s="560"/>
      <c r="BA62" s="561"/>
      <c r="BB62" s="561"/>
      <c r="BC62" s="561"/>
      <c r="BD62" s="562"/>
      <c r="BE62" s="563"/>
      <c r="BF62" s="564"/>
      <c r="BG62" s="411"/>
      <c r="BH62" s="406"/>
      <c r="BI62" s="407"/>
      <c r="BJ62" s="407"/>
      <c r="BK62" s="407"/>
      <c r="BL62" s="408"/>
      <c r="BM62" s="409"/>
      <c r="BN62" s="410"/>
      <c r="BO62" s="413"/>
    </row>
    <row r="63" spans="1:69" x14ac:dyDescent="0.35">
      <c r="A63" s="3741" t="s">
        <v>1886</v>
      </c>
      <c r="B63" s="3741"/>
      <c r="C63" s="3741"/>
      <c r="D63" s="477"/>
      <c r="E63" s="478"/>
      <c r="F63" s="478"/>
      <c r="G63" s="478"/>
      <c r="H63" s="566"/>
      <c r="I63" s="484"/>
      <c r="J63" s="479"/>
      <c r="K63" s="447"/>
      <c r="L63" s="477"/>
      <c r="M63" s="478"/>
      <c r="N63" s="478"/>
      <c r="O63" s="478"/>
      <c r="P63" s="566"/>
      <c r="Q63" s="484"/>
      <c r="R63" s="479"/>
      <c r="S63" s="447"/>
      <c r="T63" s="477"/>
      <c r="U63" s="478"/>
      <c r="V63" s="478"/>
      <c r="W63" s="478"/>
      <c r="X63" s="566"/>
      <c r="Y63" s="484"/>
      <c r="Z63" s="479"/>
      <c r="AA63" s="447"/>
      <c r="AB63" s="111"/>
      <c r="AC63" s="112"/>
      <c r="AD63" s="112"/>
      <c r="AE63" s="112"/>
      <c r="AF63" s="113"/>
      <c r="AG63" s="152"/>
      <c r="AH63" s="137"/>
      <c r="AI63" s="190"/>
      <c r="AJ63" s="111"/>
      <c r="AK63" s="112"/>
      <c r="AL63" s="112"/>
      <c r="AM63" s="112"/>
      <c r="AN63" s="113"/>
      <c r="AO63" s="152"/>
      <c r="AP63" s="137"/>
      <c r="AQ63" s="145"/>
      <c r="AR63" s="111"/>
      <c r="AS63" s="112"/>
      <c r="AT63" s="112"/>
      <c r="AU63" s="112"/>
      <c r="AV63" s="113"/>
      <c r="AW63" s="152"/>
      <c r="AX63" s="137"/>
      <c r="AY63" s="145"/>
      <c r="AZ63" s="161"/>
      <c r="BA63" s="67"/>
      <c r="BB63" s="67"/>
      <c r="BC63" s="67"/>
      <c r="BD63" s="162"/>
      <c r="BE63" s="176"/>
      <c r="BF63" s="177"/>
      <c r="BG63" s="145"/>
      <c r="BH63" s="111"/>
      <c r="BI63" s="112"/>
      <c r="BJ63" s="112"/>
      <c r="BK63" s="112"/>
      <c r="BL63" s="113"/>
      <c r="BM63" s="152"/>
      <c r="BN63" s="137"/>
      <c r="BO63" s="53"/>
    </row>
    <row r="64" spans="1:69" ht="24" customHeight="1" x14ac:dyDescent="0.35">
      <c r="A64" s="3840" t="s">
        <v>1887</v>
      </c>
      <c r="B64" s="3853"/>
      <c r="C64" s="3854"/>
      <c r="D64" s="2361"/>
      <c r="E64" s="2362"/>
      <c r="F64" s="2362"/>
      <c r="G64" s="2362"/>
      <c r="H64" s="2363"/>
      <c r="I64" s="2364"/>
      <c r="J64" s="2365"/>
      <c r="K64" s="2366"/>
      <c r="L64" s="2361"/>
      <c r="M64" s="2362"/>
      <c r="N64" s="2362"/>
      <c r="O64" s="2362"/>
      <c r="P64" s="2363"/>
      <c r="Q64" s="2364"/>
      <c r="R64" s="2365"/>
      <c r="S64" s="2366"/>
      <c r="T64" s="2361"/>
      <c r="U64" s="2362"/>
      <c r="V64" s="2362"/>
      <c r="W64" s="2362"/>
      <c r="X64" s="2363"/>
      <c r="Y64" s="2364"/>
      <c r="Z64" s="2365"/>
      <c r="AA64" s="2366"/>
      <c r="AB64" s="2367"/>
      <c r="AC64" s="2368"/>
      <c r="AD64" s="2368"/>
      <c r="AE64" s="2368"/>
      <c r="AF64" s="2392"/>
      <c r="AG64" s="2370"/>
      <c r="AH64" s="2371"/>
      <c r="AI64" s="2373"/>
      <c r="AJ64" s="2367"/>
      <c r="AK64" s="2368"/>
      <c r="AL64" s="2368"/>
      <c r="AM64" s="2368"/>
      <c r="AN64" s="2392"/>
      <c r="AO64" s="2370"/>
      <c r="AP64" s="2371"/>
      <c r="AQ64" s="2373"/>
      <c r="AR64" s="2367"/>
      <c r="AS64" s="2368"/>
      <c r="AT64" s="2368"/>
      <c r="AU64" s="2368"/>
      <c r="AV64" s="2392"/>
      <c r="AW64" s="2370"/>
      <c r="AX64" s="2371"/>
      <c r="AY64" s="2373"/>
      <c r="AZ64" s="2367"/>
      <c r="BA64" s="2368"/>
      <c r="BB64" s="2368"/>
      <c r="BC64" s="2368"/>
      <c r="BD64" s="2392"/>
      <c r="BE64" s="2370"/>
      <c r="BF64" s="2371"/>
      <c r="BG64" s="2373"/>
      <c r="BH64" s="2367"/>
      <c r="BI64" s="2368"/>
      <c r="BJ64" s="2368"/>
      <c r="BK64" s="2368"/>
      <c r="BL64" s="2392"/>
      <c r="BM64" s="2370"/>
      <c r="BN64" s="2371"/>
      <c r="BO64" s="2379"/>
    </row>
    <row r="65" spans="1:67" ht="15.65" customHeight="1" x14ac:dyDescent="0.35">
      <c r="A65" s="3795" t="s">
        <v>1888</v>
      </c>
      <c r="B65" s="5" t="s">
        <v>553</v>
      </c>
      <c r="C65" s="36" t="s">
        <v>1889</v>
      </c>
      <c r="D65" s="1189">
        <v>0</v>
      </c>
      <c r="E65" s="511">
        <v>0</v>
      </c>
      <c r="F65" s="511">
        <v>0</v>
      </c>
      <c r="G65" s="511">
        <v>0</v>
      </c>
      <c r="H65" s="512">
        <v>3</v>
      </c>
      <c r="I65" s="513">
        <v>3</v>
      </c>
      <c r="J65" s="1190">
        <v>5</v>
      </c>
      <c r="K65" s="1286">
        <v>8</v>
      </c>
      <c r="L65" s="1189">
        <v>0</v>
      </c>
      <c r="M65" s="511">
        <v>0</v>
      </c>
      <c r="N65" s="2633">
        <v>0</v>
      </c>
      <c r="O65" s="511">
        <v>1</v>
      </c>
      <c r="P65" s="512">
        <v>0</v>
      </c>
      <c r="Q65" s="2660">
        <v>1</v>
      </c>
      <c r="R65" s="1190">
        <v>0</v>
      </c>
      <c r="S65" s="2661">
        <v>1</v>
      </c>
      <c r="T65" s="1189">
        <v>0</v>
      </c>
      <c r="U65" s="511">
        <v>3</v>
      </c>
      <c r="V65" s="511">
        <v>4</v>
      </c>
      <c r="W65" s="511">
        <v>4</v>
      </c>
      <c r="X65" s="512">
        <v>0</v>
      </c>
      <c r="Y65" s="513">
        <v>11</v>
      </c>
      <c r="Z65" s="1190">
        <v>1</v>
      </c>
      <c r="AA65" s="1286">
        <v>12</v>
      </c>
      <c r="AB65" s="114">
        <v>0</v>
      </c>
      <c r="AC65" s="115">
        <v>3</v>
      </c>
      <c r="AD65" s="115">
        <v>7</v>
      </c>
      <c r="AE65" s="115">
        <v>5</v>
      </c>
      <c r="AF65" s="230">
        <v>11</v>
      </c>
      <c r="AG65" s="153">
        <v>26</v>
      </c>
      <c r="AH65" s="138">
        <v>4</v>
      </c>
      <c r="AI65" s="146">
        <v>30</v>
      </c>
      <c r="AJ65" s="114">
        <v>0</v>
      </c>
      <c r="AK65" s="130">
        <v>2</v>
      </c>
      <c r="AL65" s="130">
        <v>0</v>
      </c>
      <c r="AM65" s="130">
        <v>0</v>
      </c>
      <c r="AN65" s="245">
        <v>0</v>
      </c>
      <c r="AO65" s="2860">
        <v>2</v>
      </c>
      <c r="AP65" s="260">
        <v>0</v>
      </c>
      <c r="AQ65" s="150">
        <v>2</v>
      </c>
      <c r="AR65" s="129">
        <v>0</v>
      </c>
      <c r="AS65" s="130">
        <v>0</v>
      </c>
      <c r="AT65" s="130">
        <v>0</v>
      </c>
      <c r="AU65" s="130">
        <v>0</v>
      </c>
      <c r="AV65" s="245">
        <v>0</v>
      </c>
      <c r="AW65" s="2860">
        <v>0</v>
      </c>
      <c r="AX65" s="260">
        <v>0</v>
      </c>
      <c r="AY65" s="150">
        <v>0</v>
      </c>
      <c r="AZ65" s="129">
        <v>0</v>
      </c>
      <c r="BA65" s="130">
        <v>0</v>
      </c>
      <c r="BB65" s="130">
        <v>1</v>
      </c>
      <c r="BC65" s="130">
        <v>1</v>
      </c>
      <c r="BD65" s="245">
        <v>1</v>
      </c>
      <c r="BE65" s="2860">
        <v>3</v>
      </c>
      <c r="BF65" s="260">
        <v>4</v>
      </c>
      <c r="BG65" s="150">
        <v>7</v>
      </c>
      <c r="BH65" s="129">
        <v>0</v>
      </c>
      <c r="BI65" s="130">
        <v>0</v>
      </c>
      <c r="BJ65" s="130">
        <v>1</v>
      </c>
      <c r="BK65" s="130">
        <v>0</v>
      </c>
      <c r="BL65" s="245">
        <v>3</v>
      </c>
      <c r="BM65" s="2860">
        <v>4</v>
      </c>
      <c r="BN65" s="260">
        <v>1</v>
      </c>
      <c r="BO65" s="187">
        <v>5</v>
      </c>
    </row>
    <row r="66" spans="1:67" x14ac:dyDescent="0.35">
      <c r="A66" s="3795"/>
      <c r="B66" s="36" t="s">
        <v>1464</v>
      </c>
      <c r="C66" s="36" t="s">
        <v>1889</v>
      </c>
      <c r="D66" s="1189">
        <v>0</v>
      </c>
      <c r="E66" s="511">
        <v>0</v>
      </c>
      <c r="F66" s="511">
        <v>0</v>
      </c>
      <c r="G66" s="511">
        <v>0</v>
      </c>
      <c r="H66" s="512">
        <v>0</v>
      </c>
      <c r="I66" s="513">
        <v>0</v>
      </c>
      <c r="J66" s="1190">
        <v>0</v>
      </c>
      <c r="K66" s="1286">
        <v>0</v>
      </c>
      <c r="L66" s="1189">
        <v>0</v>
      </c>
      <c r="M66" s="511">
        <v>0</v>
      </c>
      <c r="N66" s="511">
        <v>1</v>
      </c>
      <c r="O66" s="511">
        <v>0</v>
      </c>
      <c r="P66" s="512">
        <v>0</v>
      </c>
      <c r="Q66" s="513">
        <v>1</v>
      </c>
      <c r="R66" s="1190">
        <v>0</v>
      </c>
      <c r="S66" s="1286">
        <v>1</v>
      </c>
      <c r="T66" s="1189">
        <v>1</v>
      </c>
      <c r="U66" s="511">
        <v>0</v>
      </c>
      <c r="V66" s="511">
        <v>0</v>
      </c>
      <c r="W66" s="511">
        <v>0</v>
      </c>
      <c r="X66" s="512">
        <v>0</v>
      </c>
      <c r="Y66" s="513">
        <v>1</v>
      </c>
      <c r="Z66" s="1190">
        <v>0</v>
      </c>
      <c r="AA66" s="1286">
        <v>1</v>
      </c>
      <c r="AB66" s="304"/>
      <c r="AC66" s="305"/>
      <c r="AD66" s="305"/>
      <c r="AE66" s="305"/>
      <c r="AF66" s="812"/>
      <c r="AG66" s="298"/>
      <c r="AH66" s="282"/>
      <c r="AI66" s="396"/>
      <c r="AJ66" s="328"/>
      <c r="AK66" s="305"/>
      <c r="AL66" s="305"/>
      <c r="AM66" s="305"/>
      <c r="AN66" s="812"/>
      <c r="AO66" s="298"/>
      <c r="AP66" s="282"/>
      <c r="AQ66" s="396"/>
      <c r="AR66" s="304"/>
      <c r="AS66" s="305"/>
      <c r="AT66" s="305"/>
      <c r="AU66" s="305"/>
      <c r="AV66" s="812"/>
      <c r="AW66" s="298"/>
      <c r="AX66" s="282"/>
      <c r="AY66" s="396"/>
      <c r="AZ66" s="304"/>
      <c r="BA66" s="305"/>
      <c r="BB66" s="305"/>
      <c r="BC66" s="305"/>
      <c r="BD66" s="812"/>
      <c r="BE66" s="298"/>
      <c r="BF66" s="282"/>
      <c r="BG66" s="396"/>
      <c r="BH66" s="304"/>
      <c r="BI66" s="305"/>
      <c r="BJ66" s="305"/>
      <c r="BK66" s="305"/>
      <c r="BL66" s="812"/>
      <c r="BM66" s="298"/>
      <c r="BN66" s="282"/>
      <c r="BO66" s="397"/>
    </row>
    <row r="67" spans="1:67" x14ac:dyDescent="0.35">
      <c r="A67" s="3795"/>
      <c r="B67" s="639" t="s">
        <v>1851</v>
      </c>
      <c r="C67" s="1083" t="s">
        <v>1889</v>
      </c>
      <c r="D67" s="1287">
        <v>0</v>
      </c>
      <c r="E67" s="1288">
        <v>0</v>
      </c>
      <c r="F67" s="1288">
        <v>0</v>
      </c>
      <c r="G67" s="1288">
        <v>0</v>
      </c>
      <c r="H67" s="1289">
        <v>3</v>
      </c>
      <c r="I67" s="1290">
        <v>3</v>
      </c>
      <c r="J67" s="1291">
        <v>5</v>
      </c>
      <c r="K67" s="1292">
        <v>8</v>
      </c>
      <c r="L67" s="1287">
        <v>0</v>
      </c>
      <c r="M67" s="1288">
        <v>0</v>
      </c>
      <c r="N67" s="2662">
        <v>1</v>
      </c>
      <c r="O67" s="1288">
        <v>1</v>
      </c>
      <c r="P67" s="1289">
        <v>0</v>
      </c>
      <c r="Q67" s="2663">
        <v>2</v>
      </c>
      <c r="R67" s="1291">
        <v>0</v>
      </c>
      <c r="S67" s="2664">
        <v>2</v>
      </c>
      <c r="T67" s="1287">
        <v>1</v>
      </c>
      <c r="U67" s="1288">
        <v>3</v>
      </c>
      <c r="V67" s="1288">
        <v>4</v>
      </c>
      <c r="W67" s="1288">
        <v>4</v>
      </c>
      <c r="X67" s="1289">
        <v>0</v>
      </c>
      <c r="Y67" s="1290">
        <v>12</v>
      </c>
      <c r="Z67" s="1291">
        <v>1</v>
      </c>
      <c r="AA67" s="1292">
        <v>13</v>
      </c>
      <c r="AB67" s="842"/>
      <c r="AC67" s="843"/>
      <c r="AD67" s="843"/>
      <c r="AE67" s="843"/>
      <c r="AF67" s="844"/>
      <c r="AG67" s="1305"/>
      <c r="AH67" s="1306"/>
      <c r="AI67" s="1307"/>
      <c r="AJ67" s="842"/>
      <c r="AK67" s="843"/>
      <c r="AL67" s="843"/>
      <c r="AM67" s="843"/>
      <c r="AN67" s="844"/>
      <c r="AO67" s="1305"/>
      <c r="AP67" s="1306"/>
      <c r="AQ67" s="1307"/>
      <c r="AR67" s="842"/>
      <c r="AS67" s="843"/>
      <c r="AT67" s="843"/>
      <c r="AU67" s="843"/>
      <c r="AV67" s="844"/>
      <c r="AW67" s="1305"/>
      <c r="AX67" s="1306"/>
      <c r="AY67" s="1307"/>
      <c r="AZ67" s="842"/>
      <c r="BA67" s="843"/>
      <c r="BB67" s="843"/>
      <c r="BC67" s="843"/>
      <c r="BD67" s="844"/>
      <c r="BE67" s="1305"/>
      <c r="BF67" s="1306"/>
      <c r="BG67" s="1307"/>
      <c r="BH67" s="842"/>
      <c r="BI67" s="843"/>
      <c r="BJ67" s="843"/>
      <c r="BK67" s="843"/>
      <c r="BL67" s="844"/>
      <c r="BM67" s="1305"/>
      <c r="BN67" s="1306"/>
      <c r="BO67" s="1308"/>
    </row>
    <row r="68" spans="1:67" x14ac:dyDescent="0.35">
      <c r="A68" s="3741" t="s">
        <v>1890</v>
      </c>
      <c r="B68" s="3741"/>
      <c r="C68" s="3741"/>
      <c r="D68" s="477"/>
      <c r="E68" s="478"/>
      <c r="F68" s="478"/>
      <c r="G68" s="478"/>
      <c r="H68" s="566"/>
      <c r="I68" s="484"/>
      <c r="J68" s="479"/>
      <c r="K68" s="447"/>
      <c r="L68" s="477"/>
      <c r="M68" s="478"/>
      <c r="N68" s="478"/>
      <c r="O68" s="478"/>
      <c r="P68" s="566"/>
      <c r="Q68" s="484"/>
      <c r="R68" s="479"/>
      <c r="S68" s="447"/>
      <c r="T68" s="477"/>
      <c r="U68" s="478"/>
      <c r="V68" s="478"/>
      <c r="W68" s="478"/>
      <c r="X68" s="566"/>
      <c r="Y68" s="484"/>
      <c r="Z68" s="479"/>
      <c r="AA68" s="447"/>
      <c r="AB68" s="111"/>
      <c r="AC68" s="112"/>
      <c r="AD68" s="112"/>
      <c r="AE68" s="112"/>
      <c r="AF68" s="113"/>
      <c r="AG68" s="152"/>
      <c r="AH68" s="137"/>
      <c r="AI68" s="190"/>
      <c r="AJ68" s="111"/>
      <c r="AK68" s="112"/>
      <c r="AL68" s="112"/>
      <c r="AM68" s="112"/>
      <c r="AN68" s="113"/>
      <c r="AO68" s="152"/>
      <c r="AP68" s="137"/>
      <c r="AQ68" s="145"/>
      <c r="AR68" s="111"/>
      <c r="AS68" s="112"/>
      <c r="AT68" s="112"/>
      <c r="AU68" s="112"/>
      <c r="AV68" s="113"/>
      <c r="AW68" s="152"/>
      <c r="AX68" s="137"/>
      <c r="AY68" s="145"/>
      <c r="AZ68" s="161"/>
      <c r="BA68" s="67"/>
      <c r="BB68" s="67"/>
      <c r="BC68" s="67"/>
      <c r="BD68" s="162"/>
      <c r="BE68" s="176"/>
      <c r="BF68" s="177"/>
      <c r="BG68" s="145"/>
      <c r="BH68" s="111"/>
      <c r="BI68" s="112"/>
      <c r="BJ68" s="112"/>
      <c r="BK68" s="112"/>
      <c r="BL68" s="113"/>
      <c r="BM68" s="152"/>
      <c r="BN68" s="137"/>
      <c r="BO68" s="53"/>
    </row>
    <row r="69" spans="1:67" x14ac:dyDescent="0.35">
      <c r="A69" s="3840" t="s">
        <v>1891</v>
      </c>
      <c r="B69" s="3853"/>
      <c r="C69" s="3854"/>
      <c r="D69" s="2361"/>
      <c r="E69" s="2362"/>
      <c r="F69" s="2362"/>
      <c r="G69" s="2362"/>
      <c r="H69" s="2363"/>
      <c r="I69" s="2364"/>
      <c r="J69" s="2365"/>
      <c r="K69" s="2366"/>
      <c r="L69" s="2361"/>
      <c r="M69" s="2362"/>
      <c r="N69" s="2362"/>
      <c r="O69" s="2362"/>
      <c r="P69" s="2363"/>
      <c r="Q69" s="2364"/>
      <c r="R69" s="2365"/>
      <c r="S69" s="2366"/>
      <c r="T69" s="2361"/>
      <c r="U69" s="2362"/>
      <c r="V69" s="2362"/>
      <c r="W69" s="2362"/>
      <c r="X69" s="2363"/>
      <c r="Y69" s="2364"/>
      <c r="Z69" s="2365"/>
      <c r="AA69" s="2366"/>
      <c r="AB69" s="2367"/>
      <c r="AC69" s="2368"/>
      <c r="AD69" s="2368"/>
      <c r="AE69" s="2368"/>
      <c r="AF69" s="2392"/>
      <c r="AG69" s="2370"/>
      <c r="AH69" s="2371"/>
      <c r="AI69" s="2373"/>
      <c r="AJ69" s="2367"/>
      <c r="AK69" s="2368"/>
      <c r="AL69" s="2368"/>
      <c r="AM69" s="2368"/>
      <c r="AN69" s="2392"/>
      <c r="AO69" s="2370"/>
      <c r="AP69" s="2371"/>
      <c r="AQ69" s="2373"/>
      <c r="AR69" s="2367"/>
      <c r="AS69" s="2368"/>
      <c r="AT69" s="2368"/>
      <c r="AU69" s="2368"/>
      <c r="AV69" s="2392"/>
      <c r="AW69" s="2370"/>
      <c r="AX69" s="2371"/>
      <c r="AY69" s="2373"/>
      <c r="AZ69" s="2367"/>
      <c r="BA69" s="2368"/>
      <c r="BB69" s="2368"/>
      <c r="BC69" s="2368"/>
      <c r="BD69" s="2392"/>
      <c r="BE69" s="2370"/>
      <c r="BF69" s="2371"/>
      <c r="BG69" s="2373"/>
      <c r="BH69" s="2367"/>
      <c r="BI69" s="2368"/>
      <c r="BJ69" s="2368"/>
      <c r="BK69" s="2368"/>
      <c r="BL69" s="2392"/>
      <c r="BM69" s="2370"/>
      <c r="BN69" s="2371"/>
      <c r="BO69" s="2379"/>
    </row>
    <row r="70" spans="1:67" x14ac:dyDescent="0.35">
      <c r="A70" s="3795" t="s">
        <v>1888</v>
      </c>
      <c r="B70" s="5" t="s">
        <v>553</v>
      </c>
      <c r="C70" s="36" t="s">
        <v>1892</v>
      </c>
      <c r="D70" s="1293">
        <v>0</v>
      </c>
      <c r="E70" s="1294">
        <v>0</v>
      </c>
      <c r="F70" s="1294">
        <v>0</v>
      </c>
      <c r="G70" s="1294">
        <v>0</v>
      </c>
      <c r="H70" s="1295">
        <v>1.5345421603949503</v>
      </c>
      <c r="I70" s="1296">
        <v>0.20081674980396025</v>
      </c>
      <c r="J70" s="1297">
        <v>2.0620354285730311</v>
      </c>
      <c r="K70" s="1298">
        <v>0.46072913316171032</v>
      </c>
      <c r="L70" s="1293">
        <v>0</v>
      </c>
      <c r="M70" s="1294">
        <v>0</v>
      </c>
      <c r="N70" s="2665">
        <f>N65*1000000/N59</f>
        <v>0</v>
      </c>
      <c r="O70" s="1294">
        <v>0.54580654105474935</v>
      </c>
      <c r="P70" s="1295">
        <v>0</v>
      </c>
      <c r="Q70" s="2666">
        <f>Q65*1000000/Q59</f>
        <v>7.6667057688790743E-2</v>
      </c>
      <c r="R70" s="1297">
        <v>0</v>
      </c>
      <c r="S70" s="2667">
        <f>S65*1000000/S59</f>
        <v>6.2932342297856034E-2</v>
      </c>
      <c r="T70" s="1293">
        <v>0</v>
      </c>
      <c r="U70" s="1294">
        <v>1.2973416172920069</v>
      </c>
      <c r="V70" s="1294">
        <v>0.81381069298421937</v>
      </c>
      <c r="W70" s="1294">
        <v>2.2377309408260024</v>
      </c>
      <c r="X70" s="1295">
        <v>0</v>
      </c>
      <c r="Y70" s="1296">
        <v>0.91187423563178416</v>
      </c>
      <c r="Z70" s="1297">
        <v>0.34593768831982907</v>
      </c>
      <c r="AA70" s="1298">
        <v>0.80247370544440288</v>
      </c>
      <c r="AB70" s="126">
        <v>0</v>
      </c>
      <c r="AC70" s="118">
        <v>1.4138802033442508</v>
      </c>
      <c r="AD70" s="118">
        <v>1.4873655468025864</v>
      </c>
      <c r="AE70" s="118">
        <v>3.0064798660553089</v>
      </c>
      <c r="AF70" s="119">
        <v>6.4152229741965154</v>
      </c>
      <c r="AG70" s="154">
        <v>2.2618331454735916</v>
      </c>
      <c r="AH70" s="139">
        <v>1.4028501706917946</v>
      </c>
      <c r="AI70" s="192">
        <v>2.0911112798250668</v>
      </c>
      <c r="AJ70" s="117">
        <v>0</v>
      </c>
      <c r="AK70" s="127">
        <v>1.0190101993640688</v>
      </c>
      <c r="AL70" s="127">
        <v>0</v>
      </c>
      <c r="AM70" s="127">
        <v>0</v>
      </c>
      <c r="AN70" s="128">
        <v>0</v>
      </c>
      <c r="AO70" s="2857">
        <v>0.17961579097106101</v>
      </c>
      <c r="AP70" s="2826">
        <v>0</v>
      </c>
      <c r="AQ70" s="149">
        <v>0.14361000302311419</v>
      </c>
      <c r="AR70" s="126">
        <v>0</v>
      </c>
      <c r="AS70" s="127">
        <v>0</v>
      </c>
      <c r="AT70" s="127">
        <v>0</v>
      </c>
      <c r="AU70" s="127">
        <v>0</v>
      </c>
      <c r="AV70" s="128">
        <v>0</v>
      </c>
      <c r="AW70" s="2857">
        <v>0</v>
      </c>
      <c r="AX70" s="2826">
        <v>0</v>
      </c>
      <c r="AY70" s="149">
        <v>0</v>
      </c>
      <c r="AZ70" s="171">
        <v>0</v>
      </c>
      <c r="BA70" s="172">
        <v>0</v>
      </c>
      <c r="BB70" s="172">
        <v>0.24064269889449946</v>
      </c>
      <c r="BC70" s="172">
        <v>0.65871987015313915</v>
      </c>
      <c r="BD70" s="173">
        <v>0.56806239597357377</v>
      </c>
      <c r="BE70" s="2858">
        <v>0.28956777087544733</v>
      </c>
      <c r="BF70" s="2859">
        <v>1.301675979089838</v>
      </c>
      <c r="BG70" s="149">
        <v>0.52101481356984303</v>
      </c>
      <c r="BH70" s="126">
        <v>0</v>
      </c>
      <c r="BI70" s="127">
        <v>0</v>
      </c>
      <c r="BJ70" s="127">
        <v>0.24618464726192912</v>
      </c>
      <c r="BK70" s="127">
        <v>0</v>
      </c>
      <c r="BL70" s="128">
        <v>1.6477034007920803</v>
      </c>
      <c r="BM70" s="2857">
        <v>0.39214712765072396</v>
      </c>
      <c r="BN70" s="2826">
        <v>0.34399464469137142</v>
      </c>
      <c r="BO70" s="186">
        <v>0.38146753749871271</v>
      </c>
    </row>
    <row r="71" spans="1:67" x14ac:dyDescent="0.35">
      <c r="A71" s="3795"/>
      <c r="B71" s="36" t="s">
        <v>1464</v>
      </c>
      <c r="C71" s="36" t="s">
        <v>1892</v>
      </c>
      <c r="D71" s="1293">
        <v>0</v>
      </c>
      <c r="E71" s="1294">
        <v>0</v>
      </c>
      <c r="F71" s="1294">
        <v>0</v>
      </c>
      <c r="G71" s="1294">
        <v>0</v>
      </c>
      <c r="H71" s="1295">
        <v>0</v>
      </c>
      <c r="I71" s="1296">
        <v>0</v>
      </c>
      <c r="J71" s="1297">
        <v>0</v>
      </c>
      <c r="K71" s="1298">
        <v>0</v>
      </c>
      <c r="L71" s="1293">
        <v>0</v>
      </c>
      <c r="M71" s="1294">
        <v>0</v>
      </c>
      <c r="N71" s="1294">
        <v>6.6872688043992601E-2</v>
      </c>
      <c r="O71" s="1294">
        <v>0</v>
      </c>
      <c r="P71" s="1295">
        <v>0</v>
      </c>
      <c r="Q71" s="1296">
        <v>1.8566833338530188E-2</v>
      </c>
      <c r="R71" s="1297">
        <v>0</v>
      </c>
      <c r="S71" s="1298">
        <v>1.79463262924308E-2</v>
      </c>
      <c r="T71" s="1293">
        <v>0.11071383297379016</v>
      </c>
      <c r="U71" s="1294">
        <v>0</v>
      </c>
      <c r="V71" s="1294">
        <v>0</v>
      </c>
      <c r="W71" s="1294">
        <v>0</v>
      </c>
      <c r="X71" s="1295">
        <v>0</v>
      </c>
      <c r="Y71" s="1296">
        <v>1.9264633863785668E-2</v>
      </c>
      <c r="Z71" s="1297">
        <v>0</v>
      </c>
      <c r="AA71" s="1298">
        <v>1.8701806962978219E-2</v>
      </c>
      <c r="AB71" s="1309"/>
      <c r="AC71" s="1310"/>
      <c r="AD71" s="1310"/>
      <c r="AE71" s="1310"/>
      <c r="AF71" s="1311"/>
      <c r="AG71" s="1312"/>
      <c r="AH71" s="1313"/>
      <c r="AI71" s="1314"/>
      <c r="AJ71" s="1309"/>
      <c r="AK71" s="1310"/>
      <c r="AL71" s="1310"/>
      <c r="AM71" s="1310"/>
      <c r="AN71" s="1311"/>
      <c r="AO71" s="1312"/>
      <c r="AP71" s="1313"/>
      <c r="AQ71" s="1315"/>
      <c r="AR71" s="1309"/>
      <c r="AS71" s="1310"/>
      <c r="AT71" s="1310"/>
      <c r="AU71" s="1310"/>
      <c r="AV71" s="1311"/>
      <c r="AW71" s="1312"/>
      <c r="AX71" s="1313"/>
      <c r="AY71" s="1315"/>
      <c r="AZ71" s="1316"/>
      <c r="BA71" s="1317"/>
      <c r="BB71" s="1317"/>
      <c r="BC71" s="1317"/>
      <c r="BD71" s="1318"/>
      <c r="BE71" s="1319"/>
      <c r="BF71" s="1320"/>
      <c r="BG71" s="1315"/>
      <c r="BH71" s="1309"/>
      <c r="BI71" s="1310"/>
      <c r="BJ71" s="1310"/>
      <c r="BK71" s="1310"/>
      <c r="BL71" s="1311"/>
      <c r="BM71" s="1312"/>
      <c r="BN71" s="1313"/>
      <c r="BO71" s="1321"/>
    </row>
    <row r="72" spans="1:67" ht="16" thickBot="1" x14ac:dyDescent="0.4">
      <c r="A72" s="3856"/>
      <c r="B72" s="1155" t="s">
        <v>1851</v>
      </c>
      <c r="C72" s="1156" t="s">
        <v>1892</v>
      </c>
      <c r="D72" s="1299">
        <v>0</v>
      </c>
      <c r="E72" s="1300">
        <v>0</v>
      </c>
      <c r="F72" s="1300">
        <v>0</v>
      </c>
      <c r="G72" s="1300">
        <v>0</v>
      </c>
      <c r="H72" s="1301">
        <v>0.42015785750864459</v>
      </c>
      <c r="I72" s="1302">
        <v>3.2238992048938042E-2</v>
      </c>
      <c r="J72" s="1303">
        <v>1.2447432624910111</v>
      </c>
      <c r="K72" s="1304">
        <v>8.236234727548411E-2</v>
      </c>
      <c r="L72" s="1299">
        <v>0</v>
      </c>
      <c r="M72" s="1300">
        <v>0</v>
      </c>
      <c r="N72" s="2668">
        <f>N67*1000000/N61</f>
        <v>4.9958762663431626E-2</v>
      </c>
      <c r="O72" s="1300">
        <v>0.15494468784533297</v>
      </c>
      <c r="P72" s="1301">
        <v>0</v>
      </c>
      <c r="Q72" s="2669">
        <f>Q67*1000000/Q61</f>
        <v>2.9894073786292955E-2</v>
      </c>
      <c r="R72" s="1303">
        <v>0</v>
      </c>
      <c r="S72" s="2670">
        <f>S67*1000000/S61</f>
        <v>2.792836155465361E-2</v>
      </c>
      <c r="T72" s="1299">
        <v>9.6789623687750473E-2</v>
      </c>
      <c r="U72" s="1300">
        <v>0.15567940255642185</v>
      </c>
      <c r="V72" s="1300">
        <v>0.18817112112401008</v>
      </c>
      <c r="W72" s="1300">
        <v>0.65264811155453106</v>
      </c>
      <c r="X72" s="1301">
        <v>0</v>
      </c>
      <c r="Y72" s="1302">
        <v>0.18758306999015095</v>
      </c>
      <c r="Z72" s="1303">
        <v>0.22620207173953466</v>
      </c>
      <c r="AA72" s="1304">
        <v>0.18999034410612686</v>
      </c>
      <c r="AB72" s="1322"/>
      <c r="AC72" s="1323"/>
      <c r="AD72" s="1323"/>
      <c r="AE72" s="1323"/>
      <c r="AF72" s="1324"/>
      <c r="AG72" s="1325"/>
      <c r="AH72" s="1326"/>
      <c r="AI72" s="1327"/>
      <c r="AJ72" s="1322"/>
      <c r="AK72" s="1323"/>
      <c r="AL72" s="1323"/>
      <c r="AM72" s="1323"/>
      <c r="AN72" s="1324"/>
      <c r="AO72" s="1325"/>
      <c r="AP72" s="1326"/>
      <c r="AQ72" s="1328"/>
      <c r="AR72" s="1322"/>
      <c r="AS72" s="1323"/>
      <c r="AT72" s="1323"/>
      <c r="AU72" s="1323"/>
      <c r="AV72" s="1329"/>
      <c r="AW72" s="1325"/>
      <c r="AX72" s="1326"/>
      <c r="AY72" s="1328"/>
      <c r="AZ72" s="1330"/>
      <c r="BA72" s="1331"/>
      <c r="BB72" s="1331"/>
      <c r="BC72" s="1331"/>
      <c r="BD72" s="1332"/>
      <c r="BE72" s="1333"/>
      <c r="BF72" s="1334"/>
      <c r="BG72" s="1328"/>
      <c r="BH72" s="1322"/>
      <c r="BI72" s="1323"/>
      <c r="BJ72" s="1323"/>
      <c r="BK72" s="1323"/>
      <c r="BL72" s="1324"/>
      <c r="BM72" s="1325"/>
      <c r="BN72" s="1326"/>
      <c r="BO72" s="1335"/>
    </row>
    <row r="73" spans="1:67" ht="15.75" customHeight="1" thickTop="1" x14ac:dyDescent="0.35">
      <c r="AR73" s="39"/>
      <c r="AS73" s="39"/>
      <c r="AT73" s="39"/>
      <c r="AU73" s="39"/>
      <c r="AV73" s="39"/>
      <c r="AW73" s="39"/>
      <c r="AX73" s="39"/>
      <c r="AY73" s="39"/>
    </row>
    <row r="74" spans="1:67" x14ac:dyDescent="0.35">
      <c r="A74" s="3755" t="s">
        <v>1893</v>
      </c>
      <c r="B74" s="3755"/>
      <c r="C74" s="3755"/>
      <c r="AR74" s="39"/>
      <c r="AS74" s="39"/>
      <c r="AT74" s="39"/>
      <c r="AU74" s="39"/>
      <c r="AV74" s="39"/>
      <c r="AW74" s="39"/>
      <c r="AX74" s="39"/>
      <c r="AY74" s="39"/>
    </row>
    <row r="75" spans="1:67" x14ac:dyDescent="0.35">
      <c r="A75" s="3755" t="s">
        <v>1894</v>
      </c>
      <c r="B75" s="3755"/>
      <c r="C75" s="3755"/>
      <c r="AR75" s="39"/>
      <c r="AS75" s="39"/>
      <c r="AT75" s="39"/>
      <c r="AU75" s="39"/>
      <c r="AV75" s="39"/>
      <c r="AW75" s="39"/>
      <c r="AX75" s="39"/>
      <c r="AY75" s="39"/>
    </row>
    <row r="76" spans="1:67" x14ac:dyDescent="0.35">
      <c r="A76" s="3755" t="s">
        <v>1895</v>
      </c>
      <c r="B76" s="3755"/>
      <c r="C76" s="3755"/>
      <c r="AR76" s="39"/>
      <c r="AS76" s="39"/>
      <c r="AT76" s="39"/>
      <c r="AU76" s="39"/>
      <c r="AV76" s="39"/>
      <c r="AW76" s="39"/>
      <c r="AX76" s="39"/>
      <c r="AY76" s="39"/>
    </row>
    <row r="77" spans="1:67" x14ac:dyDescent="0.35">
      <c r="A77" s="3788" t="s">
        <v>1896</v>
      </c>
      <c r="B77" s="3788"/>
      <c r="C77" s="3788"/>
      <c r="I77" s="75"/>
      <c r="AR77" s="39"/>
      <c r="AS77" s="39"/>
      <c r="AT77" s="39"/>
      <c r="AU77" s="39"/>
      <c r="AV77" s="39"/>
      <c r="AW77" s="39"/>
      <c r="AX77" s="39"/>
      <c r="AY77" s="39"/>
    </row>
    <row r="78" spans="1:67" x14ac:dyDescent="0.35">
      <c r="H78" s="754"/>
      <c r="K78" s="75"/>
    </row>
    <row r="80" spans="1:67" x14ac:dyDescent="0.35">
      <c r="A80" s="3788"/>
      <c r="B80" s="3788"/>
      <c r="C80" s="3788"/>
      <c r="K80" s="75"/>
    </row>
  </sheetData>
  <sheetProtection formatCells="0" formatColumns="0" formatRows="0" insertColumns="0" insertRows="0" insertHyperlinks="0" deleteColumns="0" deleteRows="0" sort="0" autoFilter="0" pivotTables="0"/>
  <mergeCells count="50">
    <mergeCell ref="BH9:BO9"/>
    <mergeCell ref="A11:C11"/>
    <mergeCell ref="A1:C4"/>
    <mergeCell ref="A7:C7"/>
    <mergeCell ref="A9:C9"/>
    <mergeCell ref="D9:K9"/>
    <mergeCell ref="L9:S9"/>
    <mergeCell ref="T9:AA9"/>
    <mergeCell ref="A21:C21"/>
    <mergeCell ref="AB9:AI9"/>
    <mergeCell ref="AJ9:AQ9"/>
    <mergeCell ref="AR9:AY9"/>
    <mergeCell ref="AZ9:BG9"/>
    <mergeCell ref="A12:C12"/>
    <mergeCell ref="A13:C13"/>
    <mergeCell ref="A14:A16"/>
    <mergeCell ref="A17:C17"/>
    <mergeCell ref="A18:A20"/>
    <mergeCell ref="A43:A45"/>
    <mergeCell ref="A22:A24"/>
    <mergeCell ref="A25:C25"/>
    <mergeCell ref="A26:A28"/>
    <mergeCell ref="A29:C29"/>
    <mergeCell ref="A30:C30"/>
    <mergeCell ref="A31:A33"/>
    <mergeCell ref="A34:C34"/>
    <mergeCell ref="A35:A37"/>
    <mergeCell ref="A38:C38"/>
    <mergeCell ref="A39:A41"/>
    <mergeCell ref="A42:C42"/>
    <mergeCell ref="A65:A67"/>
    <mergeCell ref="A46:C46"/>
    <mergeCell ref="A47:A49"/>
    <mergeCell ref="A50:C50"/>
    <mergeCell ref="A51:A53"/>
    <mergeCell ref="A54:C54"/>
    <mergeCell ref="A55:A57"/>
    <mergeCell ref="A58:C58"/>
    <mergeCell ref="A59:A61"/>
    <mergeCell ref="A62:C62"/>
    <mergeCell ref="A63:C63"/>
    <mergeCell ref="A64:C64"/>
    <mergeCell ref="A77:C77"/>
    <mergeCell ref="A80:C80"/>
    <mergeCell ref="A68:C68"/>
    <mergeCell ref="A69:C69"/>
    <mergeCell ref="A70:A72"/>
    <mergeCell ref="A74:C74"/>
    <mergeCell ref="A75:C75"/>
    <mergeCell ref="A76:C76"/>
  </mergeCell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7558519241921"/>
    <pageSetUpPr autoPageBreaks="0"/>
  </sheetPr>
  <dimension ref="A1:BY41"/>
  <sheetViews>
    <sheetView showGridLines="0" zoomScale="80" zoomScaleNormal="90" workbookViewId="0">
      <pane xSplit="3" topLeftCell="D1" activePane="topRight" state="frozen"/>
      <selection activeCell="K16" sqref="K16"/>
      <selection pane="topRight" activeCell="A6" sqref="A6"/>
    </sheetView>
  </sheetViews>
  <sheetFormatPr baseColWidth="10" defaultColWidth="11" defaultRowHeight="15.5" x14ac:dyDescent="0.35"/>
  <cols>
    <col min="1" max="1" width="10.58203125" style="2159" customWidth="1"/>
    <col min="2" max="2" width="50.58203125" customWidth="1"/>
    <col min="3" max="3" width="32.83203125" customWidth="1"/>
    <col min="4" max="10" width="15.58203125" customWidth="1"/>
    <col min="11" max="11" width="16.25" customWidth="1"/>
    <col min="12" max="51" width="15.58203125" customWidth="1"/>
    <col min="52" max="53" width="15.58203125" style="1" customWidth="1"/>
    <col min="54" max="54" width="13.08203125" style="1" customWidth="1"/>
    <col min="55" max="55" width="13.5" style="1" customWidth="1"/>
    <col min="56" max="56" width="11" style="1"/>
    <col min="57" max="57" width="14.33203125" style="1" customWidth="1"/>
    <col min="58" max="58" width="13.5" style="1" customWidth="1"/>
    <col min="59" max="59" width="14" style="1" customWidth="1"/>
    <col min="60" max="69" width="11" style="1"/>
  </cols>
  <sheetData>
    <row r="1" spans="1:77" s="5" customFormat="1" ht="15.65" customHeight="1" x14ac:dyDescent="0.35">
      <c r="A1" s="3310" t="s">
        <v>1348</v>
      </c>
      <c r="B1" s="3310"/>
      <c r="C1" s="3310"/>
    </row>
    <row r="2" spans="1:77" s="5" customFormat="1" ht="15.65" customHeight="1" x14ac:dyDescent="0.35">
      <c r="A2" s="3310"/>
      <c r="B2" s="3310"/>
      <c r="C2" s="3310"/>
    </row>
    <row r="3" spans="1:77" s="5" customFormat="1" ht="15.65" customHeight="1" x14ac:dyDescent="0.35">
      <c r="A3" s="3310"/>
      <c r="B3" s="3310"/>
      <c r="C3" s="3310"/>
    </row>
    <row r="4" spans="1:77" s="5" customFormat="1" ht="15.65" customHeight="1" x14ac:dyDescent="0.35">
      <c r="A4" s="3310"/>
      <c r="B4" s="3310"/>
      <c r="C4" s="3310"/>
    </row>
    <row r="5" spans="1:77" s="5" customFormat="1" ht="15.65" customHeight="1" x14ac:dyDescent="0.35">
      <c r="A5" s="39"/>
    </row>
    <row r="6" spans="1:77" s="5" customFormat="1" ht="15.65" customHeight="1" x14ac:dyDescent="0.35">
      <c r="A6" s="39"/>
    </row>
    <row r="7" spans="1:77" s="5" customFormat="1" ht="31.5" customHeight="1" x14ac:dyDescent="0.35">
      <c r="A7" s="3375" t="s">
        <v>2780</v>
      </c>
      <c r="B7" s="3375"/>
      <c r="C7" s="3375"/>
      <c r="E7" s="3760"/>
      <c r="F7" s="3760"/>
      <c r="G7" s="3760"/>
      <c r="M7" s="3760"/>
      <c r="N7" s="3760"/>
      <c r="O7" s="3760"/>
    </row>
    <row r="8" spans="1:77" s="5" customFormat="1" ht="15.65" customHeight="1" thickBot="1" x14ac:dyDescent="0.4">
      <c r="A8" s="42"/>
      <c r="B8" s="42"/>
      <c r="C8" s="42"/>
    </row>
    <row r="9" spans="1:77" ht="30" customHeight="1" thickTop="1" x14ac:dyDescent="0.35">
      <c r="A9" s="3603" t="s">
        <v>1349</v>
      </c>
      <c r="B9" s="3604"/>
      <c r="C9" s="3604"/>
      <c r="D9" s="3751">
        <v>2025</v>
      </c>
      <c r="E9" s="3752"/>
      <c r="F9" s="3752"/>
      <c r="G9" s="3752"/>
      <c r="H9" s="3752"/>
      <c r="I9" s="3752"/>
      <c r="J9" s="3752"/>
      <c r="K9" s="3753"/>
      <c r="L9" s="3751">
        <v>2024</v>
      </c>
      <c r="M9" s="3752"/>
      <c r="N9" s="3752"/>
      <c r="O9" s="3752"/>
      <c r="P9" s="3752"/>
      <c r="Q9" s="3752"/>
      <c r="R9" s="3752"/>
      <c r="S9" s="3753"/>
      <c r="T9" s="3751">
        <v>2023</v>
      </c>
      <c r="U9" s="3752"/>
      <c r="V9" s="3752"/>
      <c r="W9" s="3752"/>
      <c r="X9" s="3752"/>
      <c r="Y9" s="3752"/>
      <c r="Z9" s="3752"/>
      <c r="AA9" s="3753"/>
      <c r="AZ9"/>
      <c r="BA9"/>
      <c r="BB9"/>
      <c r="BC9"/>
      <c r="BD9"/>
      <c r="BE9"/>
      <c r="BF9"/>
      <c r="BG9"/>
      <c r="BR9" s="1"/>
      <c r="BS9" s="1"/>
      <c r="BT9" s="1"/>
      <c r="BU9" s="1"/>
      <c r="BV9" s="1"/>
      <c r="BW9" s="1"/>
      <c r="BX9" s="1"/>
      <c r="BY9" s="1"/>
    </row>
    <row r="10" spans="1:77" ht="40" customHeight="1" x14ac:dyDescent="0.35">
      <c r="A10" s="60" t="s">
        <v>1350</v>
      </c>
      <c r="B10" s="243" t="s">
        <v>1351</v>
      </c>
      <c r="C10" s="243" t="s">
        <v>1352</v>
      </c>
      <c r="D10" s="3292" t="s">
        <v>2781</v>
      </c>
      <c r="E10" s="2843" t="s">
        <v>1354</v>
      </c>
      <c r="F10" s="2843" t="s">
        <v>1929</v>
      </c>
      <c r="G10" s="2843" t="s">
        <v>1356</v>
      </c>
      <c r="H10" s="2844" t="s">
        <v>1395</v>
      </c>
      <c r="I10" s="2845" t="s">
        <v>1316</v>
      </c>
      <c r="J10" s="2846" t="s">
        <v>1317</v>
      </c>
      <c r="K10" s="2847" t="s">
        <v>1318</v>
      </c>
      <c r="L10" s="3292" t="s">
        <v>1846</v>
      </c>
      <c r="M10" s="2843" t="s">
        <v>1354</v>
      </c>
      <c r="N10" s="2843" t="s">
        <v>1918</v>
      </c>
      <c r="O10" s="2843" t="s">
        <v>1919</v>
      </c>
      <c r="P10" s="2844" t="s">
        <v>1395</v>
      </c>
      <c r="Q10" s="2845" t="s">
        <v>1316</v>
      </c>
      <c r="R10" s="2846" t="s">
        <v>1317</v>
      </c>
      <c r="S10" s="2847" t="s">
        <v>1318</v>
      </c>
      <c r="T10" s="3292" t="s">
        <v>1846</v>
      </c>
      <c r="U10" s="2843" t="s">
        <v>1354</v>
      </c>
      <c r="V10" s="2843" t="s">
        <v>1918</v>
      </c>
      <c r="W10" s="2843" t="s">
        <v>1919</v>
      </c>
      <c r="X10" s="2844" t="s">
        <v>1395</v>
      </c>
      <c r="Y10" s="2845" t="s">
        <v>1316</v>
      </c>
      <c r="Z10" s="2846" t="s">
        <v>1317</v>
      </c>
      <c r="AA10" s="2847" t="s">
        <v>1318</v>
      </c>
      <c r="AZ10"/>
      <c r="BA10"/>
      <c r="BB10"/>
      <c r="BC10"/>
      <c r="BD10"/>
      <c r="BE10"/>
      <c r="BF10"/>
      <c r="BG10"/>
      <c r="BR10" s="1"/>
      <c r="BS10" s="1"/>
      <c r="BT10" s="1"/>
      <c r="BU10" s="1"/>
      <c r="BV10" s="1"/>
      <c r="BW10" s="1"/>
      <c r="BX10" s="1"/>
      <c r="BY10" s="1"/>
    </row>
    <row r="11" spans="1:77" ht="27" customHeight="1" x14ac:dyDescent="0.35">
      <c r="A11" s="3744" t="s">
        <v>2782</v>
      </c>
      <c r="B11" s="3745"/>
      <c r="C11" s="3745"/>
      <c r="D11" s="728"/>
      <c r="E11" s="542"/>
      <c r="F11" s="542"/>
      <c r="G11" s="542"/>
      <c r="H11" s="547"/>
      <c r="I11" s="541"/>
      <c r="J11" s="543"/>
      <c r="K11" s="544"/>
      <c r="L11" s="728"/>
      <c r="M11" s="542"/>
      <c r="N11" s="542"/>
      <c r="O11" s="542"/>
      <c r="P11" s="547"/>
      <c r="Q11" s="541"/>
      <c r="R11" s="543"/>
      <c r="S11" s="544"/>
      <c r="T11" s="728"/>
      <c r="U11" s="542"/>
      <c r="V11" s="542"/>
      <c r="W11" s="542"/>
      <c r="X11" s="547"/>
      <c r="Y11" s="541"/>
      <c r="Z11" s="543"/>
      <c r="AA11" s="544"/>
      <c r="AZ11"/>
      <c r="BA11"/>
      <c r="BB11"/>
      <c r="BC11"/>
      <c r="BD11"/>
      <c r="BE11"/>
      <c r="BF11"/>
      <c r="BG11"/>
      <c r="BR11" s="1"/>
      <c r="BS11" s="1"/>
      <c r="BT11" s="1"/>
      <c r="BU11" s="1"/>
      <c r="BV11" s="1"/>
      <c r="BW11" s="1"/>
      <c r="BX11" s="1"/>
      <c r="BY11" s="1"/>
    </row>
    <row r="12" spans="1:77" ht="24" customHeight="1" x14ac:dyDescent="0.35">
      <c r="A12" s="3741" t="s">
        <v>1272</v>
      </c>
      <c r="B12" s="3741"/>
      <c r="C12" s="3741"/>
      <c r="D12" s="729"/>
      <c r="E12" s="86"/>
      <c r="F12" s="86"/>
      <c r="G12" s="86"/>
      <c r="H12" s="551"/>
      <c r="I12" s="85"/>
      <c r="J12" s="87"/>
      <c r="K12" s="84"/>
      <c r="L12" s="729"/>
      <c r="M12" s="86"/>
      <c r="N12" s="86"/>
      <c r="O12" s="86"/>
      <c r="P12" s="551"/>
      <c r="Q12" s="85"/>
      <c r="R12" s="87"/>
      <c r="S12" s="84"/>
      <c r="T12" s="729"/>
      <c r="U12" s="86"/>
      <c r="V12" s="86"/>
      <c r="W12" s="86"/>
      <c r="X12" s="551"/>
      <c r="Y12" s="85"/>
      <c r="Z12" s="87"/>
      <c r="AA12" s="84"/>
      <c r="AZ12"/>
      <c r="BA12"/>
      <c r="BB12"/>
      <c r="BC12"/>
      <c r="BD12"/>
      <c r="BE12"/>
      <c r="BF12"/>
      <c r="BG12"/>
      <c r="BR12" s="1"/>
      <c r="BS12" s="1"/>
      <c r="BT12" s="1"/>
      <c r="BU12" s="1"/>
      <c r="BV12" s="1"/>
      <c r="BW12" s="1"/>
      <c r="BX12" s="1"/>
      <c r="BY12" s="1"/>
    </row>
    <row r="13" spans="1:77" ht="31.5" customHeight="1" x14ac:dyDescent="0.35">
      <c r="A13" s="3803" t="s">
        <v>1920</v>
      </c>
      <c r="B13" s="10" t="s">
        <v>1921</v>
      </c>
      <c r="C13" s="19" t="s">
        <v>1922</v>
      </c>
      <c r="D13" s="1591"/>
      <c r="E13" s="724">
        <v>0</v>
      </c>
      <c r="F13" s="1583"/>
      <c r="G13" s="1583"/>
      <c r="H13" s="1417">
        <v>0</v>
      </c>
      <c r="I13" s="1418">
        <v>0</v>
      </c>
      <c r="J13" s="1587"/>
      <c r="K13" s="2141">
        <v>0</v>
      </c>
      <c r="L13" s="1591"/>
      <c r="M13" s="724">
        <v>0</v>
      </c>
      <c r="N13" s="1583"/>
      <c r="O13" s="1583"/>
      <c r="P13" s="1417">
        <v>0</v>
      </c>
      <c r="Q13" s="1418">
        <v>0</v>
      </c>
      <c r="R13" s="1587"/>
      <c r="S13" s="2141">
        <v>0</v>
      </c>
      <c r="T13" s="1591"/>
      <c r="U13" s="724">
        <v>0</v>
      </c>
      <c r="V13" s="1583"/>
      <c r="W13" s="1583"/>
      <c r="X13" s="1417">
        <v>0</v>
      </c>
      <c r="Y13" s="1418">
        <v>0</v>
      </c>
      <c r="Z13" s="1587"/>
      <c r="AA13" s="2141">
        <v>0</v>
      </c>
      <c r="AZ13"/>
      <c r="BA13"/>
      <c r="BB13"/>
      <c r="BC13"/>
      <c r="BD13"/>
      <c r="BE13"/>
      <c r="BF13"/>
      <c r="BG13"/>
      <c r="BR13" s="1"/>
      <c r="BS13" s="1"/>
      <c r="BT13" s="1"/>
      <c r="BU13" s="1"/>
      <c r="BV13" s="1"/>
      <c r="BW13" s="1"/>
      <c r="BX13" s="1"/>
      <c r="BY13" s="1"/>
    </row>
    <row r="14" spans="1:77" x14ac:dyDescent="0.35">
      <c r="A14" s="3746"/>
      <c r="B14" s="10" t="s">
        <v>1923</v>
      </c>
      <c r="C14" s="19" t="s">
        <v>1922</v>
      </c>
      <c r="D14" s="1591"/>
      <c r="E14" s="724">
        <v>0</v>
      </c>
      <c r="F14" s="1583"/>
      <c r="G14" s="1583"/>
      <c r="H14" s="1417">
        <v>0</v>
      </c>
      <c r="I14" s="1418">
        <v>0</v>
      </c>
      <c r="J14" s="1587"/>
      <c r="K14" s="2141">
        <v>0</v>
      </c>
      <c r="L14" s="1591"/>
      <c r="M14" s="724">
        <v>0</v>
      </c>
      <c r="N14" s="1583"/>
      <c r="O14" s="1583"/>
      <c r="P14" s="1417">
        <v>0</v>
      </c>
      <c r="Q14" s="1418">
        <v>0</v>
      </c>
      <c r="R14" s="1587"/>
      <c r="S14" s="2141">
        <v>0</v>
      </c>
      <c r="T14" s="1591"/>
      <c r="U14" s="724">
        <v>0</v>
      </c>
      <c r="V14" s="1583"/>
      <c r="W14" s="1583"/>
      <c r="X14" s="1417">
        <v>0</v>
      </c>
      <c r="Y14" s="1418">
        <v>0</v>
      </c>
      <c r="Z14" s="1587"/>
      <c r="AA14" s="2141">
        <v>0</v>
      </c>
      <c r="AZ14"/>
      <c r="BA14"/>
      <c r="BB14"/>
      <c r="BC14"/>
      <c r="BD14"/>
      <c r="BE14"/>
      <c r="BF14"/>
      <c r="BG14"/>
      <c r="BR14" s="1"/>
      <c r="BS14" s="1"/>
      <c r="BT14" s="1"/>
      <c r="BU14" s="1"/>
      <c r="BV14" s="1"/>
      <c r="BW14" s="1"/>
      <c r="BX14" s="1"/>
      <c r="BY14" s="1"/>
    </row>
    <row r="15" spans="1:77" x14ac:dyDescent="0.35">
      <c r="A15" s="3746"/>
      <c r="B15" s="10" t="s">
        <v>1924</v>
      </c>
      <c r="C15" s="10" t="s">
        <v>1925</v>
      </c>
      <c r="D15" s="1592"/>
      <c r="E15" s="724">
        <v>0</v>
      </c>
      <c r="F15" s="1584"/>
      <c r="G15" s="1584"/>
      <c r="H15" s="1419">
        <v>0</v>
      </c>
      <c r="I15" s="1420">
        <v>0</v>
      </c>
      <c r="J15" s="1588"/>
      <c r="K15" s="2142">
        <v>0</v>
      </c>
      <c r="L15" s="1592"/>
      <c r="M15" s="724">
        <v>0</v>
      </c>
      <c r="N15" s="1584"/>
      <c r="O15" s="1584"/>
      <c r="P15" s="1419">
        <v>0</v>
      </c>
      <c r="Q15" s="1420">
        <v>0</v>
      </c>
      <c r="R15" s="1588"/>
      <c r="S15" s="2142">
        <v>0</v>
      </c>
      <c r="T15" s="1592"/>
      <c r="U15" s="724">
        <v>0</v>
      </c>
      <c r="V15" s="1584"/>
      <c r="W15" s="1584"/>
      <c r="X15" s="1419">
        <v>0</v>
      </c>
      <c r="Y15" s="1420">
        <v>0</v>
      </c>
      <c r="Z15" s="1588"/>
      <c r="AA15" s="2142">
        <v>0</v>
      </c>
      <c r="AZ15"/>
      <c r="BA15"/>
      <c r="BB15"/>
      <c r="BC15"/>
      <c r="BD15"/>
      <c r="BE15"/>
      <c r="BF15"/>
      <c r="BG15"/>
      <c r="BR15" s="1"/>
      <c r="BS15" s="1"/>
      <c r="BT15" s="1"/>
      <c r="BU15" s="1"/>
      <c r="BV15" s="1"/>
      <c r="BW15" s="1"/>
      <c r="BX15" s="1"/>
      <c r="BY15" s="1"/>
    </row>
    <row r="16" spans="1:77" ht="46.5" x14ac:dyDescent="0.35">
      <c r="A16" s="3746"/>
      <c r="B16" s="10" t="s">
        <v>1926</v>
      </c>
      <c r="C16" s="10" t="s">
        <v>1925</v>
      </c>
      <c r="D16" s="1593"/>
      <c r="E16" s="724">
        <v>0</v>
      </c>
      <c r="F16" s="1585"/>
      <c r="G16" s="1585"/>
      <c r="H16" s="1360">
        <v>0</v>
      </c>
      <c r="I16" s="1421">
        <v>0</v>
      </c>
      <c r="J16" s="1589"/>
      <c r="K16" s="2143">
        <v>0</v>
      </c>
      <c r="L16" s="1593"/>
      <c r="M16" s="724">
        <v>0</v>
      </c>
      <c r="N16" s="1585"/>
      <c r="O16" s="1585"/>
      <c r="P16" s="1360">
        <v>0</v>
      </c>
      <c r="Q16" s="1421">
        <v>0</v>
      </c>
      <c r="R16" s="1589"/>
      <c r="S16" s="2143">
        <v>0</v>
      </c>
      <c r="T16" s="1593"/>
      <c r="U16" s="724">
        <v>0</v>
      </c>
      <c r="V16" s="1585"/>
      <c r="W16" s="1585"/>
      <c r="X16" s="1360">
        <v>0</v>
      </c>
      <c r="Y16" s="1421">
        <v>0</v>
      </c>
      <c r="Z16" s="1589"/>
      <c r="AA16" s="2143">
        <v>0</v>
      </c>
      <c r="AZ16"/>
      <c r="BA16"/>
      <c r="BB16"/>
      <c r="BC16"/>
      <c r="BD16"/>
      <c r="BE16"/>
      <c r="BF16"/>
      <c r="BG16"/>
      <c r="BR16" s="1"/>
      <c r="BS16" s="1"/>
      <c r="BT16" s="1"/>
      <c r="BU16" s="1"/>
      <c r="BV16" s="1"/>
      <c r="BW16" s="1"/>
      <c r="BX16" s="1"/>
      <c r="BY16" s="1"/>
    </row>
    <row r="17" spans="1:77" ht="16" thickBot="1" x14ac:dyDescent="0.4">
      <c r="A17" s="3857"/>
      <c r="B17" s="83" t="s">
        <v>1927</v>
      </c>
      <c r="C17" s="719" t="s">
        <v>1922</v>
      </c>
      <c r="D17" s="1594"/>
      <c r="E17" s="1422">
        <v>0</v>
      </c>
      <c r="F17" s="1586"/>
      <c r="G17" s="1586"/>
      <c r="H17" s="1423">
        <v>0</v>
      </c>
      <c r="I17" s="1424">
        <v>0</v>
      </c>
      <c r="J17" s="1590"/>
      <c r="K17" s="2144">
        <v>0</v>
      </c>
      <c r="L17" s="1594"/>
      <c r="M17" s="1422">
        <v>0</v>
      </c>
      <c r="N17" s="1586"/>
      <c r="O17" s="1586"/>
      <c r="P17" s="1423">
        <v>0</v>
      </c>
      <c r="Q17" s="1424">
        <v>0</v>
      </c>
      <c r="R17" s="1590"/>
      <c r="S17" s="2144">
        <v>0</v>
      </c>
      <c r="T17" s="1594"/>
      <c r="U17" s="1422">
        <v>0</v>
      </c>
      <c r="V17" s="1586"/>
      <c r="W17" s="1586"/>
      <c r="X17" s="1423">
        <v>0</v>
      </c>
      <c r="Y17" s="1424">
        <v>0</v>
      </c>
      <c r="Z17" s="1590"/>
      <c r="AA17" s="2144">
        <v>0</v>
      </c>
      <c r="AZ17"/>
      <c r="BA17"/>
      <c r="BB17"/>
      <c r="BC17"/>
      <c r="BD17"/>
      <c r="BE17"/>
      <c r="BF17"/>
      <c r="BG17"/>
      <c r="BR17" s="1"/>
      <c r="BS17" s="1"/>
      <c r="BT17" s="1"/>
      <c r="BU17" s="1"/>
      <c r="BV17" s="1"/>
      <c r="BW17" s="1"/>
      <c r="BX17" s="1"/>
      <c r="BY17" s="1"/>
    </row>
    <row r="18" spans="1:77" ht="16" thickTop="1" x14ac:dyDescent="0.35"/>
    <row r="19" spans="1:77" ht="17.5" x14ac:dyDescent="0.35">
      <c r="A19" s="3872" t="s">
        <v>1928</v>
      </c>
      <c r="B19" s="3872"/>
      <c r="C19" s="3872"/>
    </row>
    <row r="20" spans="1:77" ht="16" thickBot="1" x14ac:dyDescent="0.4"/>
    <row r="21" spans="1:77" ht="30" customHeight="1" thickTop="1" x14ac:dyDescent="0.35">
      <c r="A21" s="3603" t="s">
        <v>1349</v>
      </c>
      <c r="B21" s="3604"/>
      <c r="C21" s="3604"/>
      <c r="D21" s="3751">
        <v>2025</v>
      </c>
      <c r="E21" s="3752"/>
      <c r="F21" s="3752"/>
      <c r="G21" s="3752"/>
      <c r="H21" s="3752"/>
      <c r="I21" s="3752"/>
      <c r="J21" s="3752"/>
      <c r="K21" s="3753"/>
      <c r="L21" s="3751">
        <v>2024</v>
      </c>
      <c r="M21" s="3752"/>
      <c r="N21" s="3752"/>
      <c r="O21" s="3752"/>
      <c r="P21" s="3752"/>
      <c r="Q21" s="3752"/>
      <c r="R21" s="3752"/>
      <c r="S21" s="3753"/>
      <c r="T21" s="3751">
        <v>2023</v>
      </c>
      <c r="U21" s="3752"/>
      <c r="V21" s="3752"/>
      <c r="W21" s="3752"/>
      <c r="X21" s="3752"/>
      <c r="Y21" s="3752"/>
      <c r="Z21" s="3752"/>
      <c r="AA21" s="3753"/>
      <c r="AZ21"/>
      <c r="BA21"/>
      <c r="BB21"/>
      <c r="BC21"/>
      <c r="BD21"/>
      <c r="BE21"/>
      <c r="BF21"/>
      <c r="BG21"/>
      <c r="BR21" s="1"/>
      <c r="BS21" s="1"/>
      <c r="BT21" s="1"/>
      <c r="BU21" s="1"/>
      <c r="BV21" s="1"/>
      <c r="BW21" s="1"/>
      <c r="BX21" s="1"/>
      <c r="BY21" s="1"/>
    </row>
    <row r="22" spans="1:77" ht="40" customHeight="1" x14ac:dyDescent="0.35">
      <c r="A22" s="60" t="s">
        <v>1350</v>
      </c>
      <c r="B22" s="243" t="s">
        <v>1351</v>
      </c>
      <c r="C22" s="243" t="s">
        <v>1352</v>
      </c>
      <c r="D22" s="2842" t="s">
        <v>1353</v>
      </c>
      <c r="E22" s="2843" t="s">
        <v>1354</v>
      </c>
      <c r="F22" s="2843" t="s">
        <v>1929</v>
      </c>
      <c r="G22" s="2843" t="s">
        <v>1930</v>
      </c>
      <c r="H22" s="2844" t="s">
        <v>1395</v>
      </c>
      <c r="I22" s="2845" t="s">
        <v>1316</v>
      </c>
      <c r="J22" s="2846" t="s">
        <v>1317</v>
      </c>
      <c r="K22" s="2847" t="s">
        <v>1318</v>
      </c>
      <c r="L22" s="2842" t="s">
        <v>1353</v>
      </c>
      <c r="M22" s="2843" t="s">
        <v>1354</v>
      </c>
      <c r="N22" s="2843" t="s">
        <v>1929</v>
      </c>
      <c r="O22" s="2843" t="s">
        <v>1930</v>
      </c>
      <c r="P22" s="2844" t="s">
        <v>1395</v>
      </c>
      <c r="Q22" s="2845" t="s">
        <v>1316</v>
      </c>
      <c r="R22" s="2846" t="s">
        <v>1317</v>
      </c>
      <c r="S22" s="2847" t="s">
        <v>1318</v>
      </c>
      <c r="T22" s="2842" t="s">
        <v>1353</v>
      </c>
      <c r="U22" s="2843" t="s">
        <v>1354</v>
      </c>
      <c r="V22" s="3869" t="s">
        <v>1931</v>
      </c>
      <c r="W22" s="3870"/>
      <c r="X22" s="3871"/>
      <c r="Y22" s="2845" t="s">
        <v>1316</v>
      </c>
      <c r="Z22" s="2846" t="s">
        <v>1317</v>
      </c>
      <c r="AA22" s="2847" t="s">
        <v>1318</v>
      </c>
      <c r="AZ22"/>
      <c r="BA22"/>
      <c r="BB22"/>
      <c r="BC22"/>
      <c r="BD22"/>
      <c r="BE22"/>
      <c r="BF22"/>
      <c r="BG22"/>
      <c r="BR22" s="1"/>
      <c r="BS22" s="1"/>
      <c r="BT22" s="1"/>
      <c r="BU22" s="1"/>
      <c r="BV22" s="1"/>
      <c r="BW22" s="1"/>
      <c r="BX22" s="1"/>
      <c r="BY22" s="1"/>
    </row>
    <row r="23" spans="1:77" ht="27" customHeight="1" x14ac:dyDescent="0.35">
      <c r="A23" s="3744" t="s">
        <v>2784</v>
      </c>
      <c r="B23" s="3745"/>
      <c r="C23" s="3745"/>
      <c r="D23" s="545"/>
      <c r="E23" s="542"/>
      <c r="F23" s="542"/>
      <c r="G23" s="542"/>
      <c r="H23" s="2139"/>
      <c r="I23" s="541"/>
      <c r="J23" s="543"/>
      <c r="K23" s="544"/>
      <c r="L23" s="545"/>
      <c r="M23" s="542"/>
      <c r="N23" s="542"/>
      <c r="O23" s="542"/>
      <c r="P23" s="2139"/>
      <c r="Q23" s="541"/>
      <c r="R23" s="543"/>
      <c r="S23" s="544"/>
      <c r="T23" s="545"/>
      <c r="U23" s="542"/>
      <c r="V23" s="2139"/>
      <c r="W23" s="2139"/>
      <c r="X23" s="2139"/>
      <c r="Y23" s="541"/>
      <c r="Z23" s="543"/>
      <c r="AA23" s="544"/>
      <c r="AZ23"/>
      <c r="BA23"/>
      <c r="BB23"/>
      <c r="BC23"/>
      <c r="BD23"/>
      <c r="BE23"/>
      <c r="BF23"/>
      <c r="BG23"/>
      <c r="BR23" s="1"/>
      <c r="BS23" s="1"/>
      <c r="BT23" s="1"/>
      <c r="BU23" s="1"/>
      <c r="BV23" s="1"/>
      <c r="BW23" s="1"/>
      <c r="BX23" s="1"/>
      <c r="BY23" s="1"/>
    </row>
    <row r="24" spans="1:77" ht="24" customHeight="1" x14ac:dyDescent="0.35">
      <c r="A24" s="3741" t="s">
        <v>2790</v>
      </c>
      <c r="B24" s="3741"/>
      <c r="C24" s="3741"/>
      <c r="D24" s="88"/>
      <c r="E24" s="86"/>
      <c r="F24" s="86"/>
      <c r="G24" s="86"/>
      <c r="H24" s="2140"/>
      <c r="I24" s="85"/>
      <c r="J24" s="87"/>
      <c r="K24" s="84"/>
      <c r="L24" s="88"/>
      <c r="M24" s="86"/>
      <c r="N24" s="86"/>
      <c r="O24" s="86"/>
      <c r="P24" s="2140"/>
      <c r="Q24" s="85"/>
      <c r="R24" s="87"/>
      <c r="S24" s="84"/>
      <c r="T24" s="88"/>
      <c r="U24" s="86"/>
      <c r="V24" s="2140"/>
      <c r="W24" s="2140"/>
      <c r="X24" s="2140"/>
      <c r="Y24" s="85"/>
      <c r="Z24" s="87"/>
      <c r="AA24" s="84"/>
      <c r="AZ24"/>
      <c r="BA24"/>
      <c r="BB24"/>
      <c r="BC24"/>
      <c r="BD24"/>
      <c r="BE24"/>
      <c r="BF24"/>
      <c r="BG24"/>
      <c r="BR24" s="1"/>
      <c r="BS24" s="1"/>
      <c r="BT24" s="1"/>
      <c r="BU24" s="1"/>
      <c r="BV24" s="1"/>
      <c r="BW24" s="1"/>
      <c r="BX24" s="1"/>
      <c r="BY24" s="1"/>
    </row>
    <row r="25" spans="1:77" s="231" customFormat="1" x14ac:dyDescent="0.35">
      <c r="A25" s="3858" t="s">
        <v>1932</v>
      </c>
      <c r="B25" s="5" t="s">
        <v>2792</v>
      </c>
      <c r="C25" s="58" t="s">
        <v>1678</v>
      </c>
      <c r="D25" s="2029">
        <v>6</v>
      </c>
      <c r="E25" s="344">
        <v>36</v>
      </c>
      <c r="F25" s="344">
        <v>11</v>
      </c>
      <c r="G25" s="344">
        <v>2</v>
      </c>
      <c r="H25" s="1843">
        <v>1</v>
      </c>
      <c r="I25" s="1421">
        <v>56</v>
      </c>
      <c r="J25" s="1589"/>
      <c r="K25" s="2143">
        <v>56</v>
      </c>
      <c r="L25" s="2029">
        <v>0</v>
      </c>
      <c r="M25" s="344">
        <v>18</v>
      </c>
      <c r="N25" s="344">
        <v>2</v>
      </c>
      <c r="O25" s="344">
        <v>2</v>
      </c>
      <c r="P25" s="1843">
        <v>1</v>
      </c>
      <c r="Q25" s="1421">
        <v>23</v>
      </c>
      <c r="R25" s="1589"/>
      <c r="S25" s="2143">
        <v>23</v>
      </c>
      <c r="T25" s="763"/>
      <c r="U25" s="344">
        <v>6</v>
      </c>
      <c r="V25" s="3860">
        <v>2</v>
      </c>
      <c r="W25" s="3861"/>
      <c r="X25" s="3862"/>
      <c r="Y25" s="1416">
        <v>8</v>
      </c>
      <c r="Z25" s="1589"/>
      <c r="AA25" s="2143">
        <v>8</v>
      </c>
      <c r="BH25" s="11"/>
      <c r="BI25" s="11"/>
      <c r="BJ25" s="11"/>
      <c r="BK25" s="11"/>
      <c r="BL25" s="11"/>
      <c r="BM25" s="11"/>
      <c r="BN25" s="11"/>
      <c r="BO25" s="11"/>
      <c r="BP25" s="11"/>
      <c r="BQ25" s="11"/>
      <c r="BR25" s="11"/>
      <c r="BS25" s="11"/>
      <c r="BT25" s="11"/>
      <c r="BU25" s="11"/>
      <c r="BV25" s="11"/>
      <c r="BW25" s="11"/>
      <c r="BX25" s="11"/>
      <c r="BY25" s="11"/>
    </row>
    <row r="26" spans="1:77" s="231" customFormat="1" ht="15.75" customHeight="1" x14ac:dyDescent="0.35">
      <c r="A26" s="3858"/>
      <c r="B26" s="5" t="s">
        <v>2786</v>
      </c>
      <c r="C26" s="58" t="s">
        <v>1678</v>
      </c>
      <c r="D26" s="2029">
        <v>2</v>
      </c>
      <c r="E26" s="344">
        <v>99</v>
      </c>
      <c r="F26" s="344">
        <v>26</v>
      </c>
      <c r="G26" s="344">
        <v>0</v>
      </c>
      <c r="H26" s="1843">
        <v>0</v>
      </c>
      <c r="I26" s="1421">
        <v>127</v>
      </c>
      <c r="J26" s="1589"/>
      <c r="K26" s="2143">
        <v>127</v>
      </c>
      <c r="L26" s="2029">
        <v>0</v>
      </c>
      <c r="M26" s="344">
        <v>66</v>
      </c>
      <c r="N26" s="344">
        <v>20</v>
      </c>
      <c r="O26" s="344">
        <v>3</v>
      </c>
      <c r="P26" s="1843">
        <v>1</v>
      </c>
      <c r="Q26" s="1421">
        <v>90</v>
      </c>
      <c r="R26" s="1589"/>
      <c r="S26" s="2143">
        <v>90</v>
      </c>
      <c r="T26" s="763"/>
      <c r="U26" s="344">
        <v>84</v>
      </c>
      <c r="V26" s="3860">
        <v>41</v>
      </c>
      <c r="W26" s="3861"/>
      <c r="X26" s="3862"/>
      <c r="Y26" s="1416">
        <v>125</v>
      </c>
      <c r="Z26" s="1589"/>
      <c r="AA26" s="2143">
        <v>125</v>
      </c>
      <c r="BH26" s="11"/>
      <c r="BI26" s="11"/>
      <c r="BJ26" s="11"/>
      <c r="BK26" s="11"/>
      <c r="BL26" s="11"/>
      <c r="BM26" s="11"/>
      <c r="BN26" s="11"/>
      <c r="BO26" s="11"/>
      <c r="BP26" s="11"/>
      <c r="BQ26" s="11"/>
      <c r="BR26" s="11"/>
      <c r="BS26" s="11"/>
      <c r="BT26" s="11"/>
      <c r="BU26" s="11"/>
      <c r="BV26" s="11"/>
      <c r="BW26" s="11"/>
      <c r="BX26" s="11"/>
      <c r="BY26" s="11"/>
    </row>
    <row r="27" spans="1:77" s="231" customFormat="1" x14ac:dyDescent="0.35">
      <c r="A27" s="3858"/>
      <c r="B27" s="5" t="s">
        <v>2785</v>
      </c>
      <c r="C27" s="58" t="s">
        <v>1678</v>
      </c>
      <c r="D27" s="2029">
        <v>0</v>
      </c>
      <c r="E27" s="344">
        <v>110</v>
      </c>
      <c r="F27" s="344">
        <v>5</v>
      </c>
      <c r="G27" s="344">
        <v>0</v>
      </c>
      <c r="H27" s="1843">
        <v>0</v>
      </c>
      <c r="I27" s="1421">
        <v>115</v>
      </c>
      <c r="J27" s="1589"/>
      <c r="K27" s="2143">
        <v>115</v>
      </c>
      <c r="L27" s="2029">
        <v>1</v>
      </c>
      <c r="M27" s="344">
        <v>61</v>
      </c>
      <c r="N27" s="344">
        <v>5</v>
      </c>
      <c r="O27" s="344">
        <v>0</v>
      </c>
      <c r="P27" s="1843">
        <v>0</v>
      </c>
      <c r="Q27" s="1421">
        <v>67</v>
      </c>
      <c r="R27" s="1589"/>
      <c r="S27" s="2143">
        <v>67</v>
      </c>
      <c r="T27" s="763"/>
      <c r="U27" s="344">
        <v>25</v>
      </c>
      <c r="V27" s="3860">
        <v>11</v>
      </c>
      <c r="W27" s="3861"/>
      <c r="X27" s="3862"/>
      <c r="Y27" s="1416">
        <v>36</v>
      </c>
      <c r="Z27" s="1589"/>
      <c r="AA27" s="2143">
        <v>36</v>
      </c>
      <c r="BH27" s="11"/>
      <c r="BI27" s="11"/>
      <c r="BJ27" s="11"/>
      <c r="BK27" s="11"/>
      <c r="BL27" s="11"/>
      <c r="BM27" s="11"/>
      <c r="BN27" s="11"/>
      <c r="BO27" s="11"/>
      <c r="BP27" s="11"/>
      <c r="BQ27" s="11"/>
      <c r="BR27" s="11"/>
      <c r="BS27" s="11"/>
      <c r="BT27" s="11"/>
      <c r="BU27" s="11"/>
      <c r="BV27" s="11"/>
      <c r="BW27" s="11"/>
      <c r="BX27" s="11"/>
      <c r="BY27" s="11"/>
    </row>
    <row r="28" spans="1:77" s="231" customFormat="1" x14ac:dyDescent="0.35">
      <c r="A28" s="3858"/>
      <c r="B28" s="5" t="s">
        <v>2787</v>
      </c>
      <c r="C28" s="58" t="s">
        <v>1678</v>
      </c>
      <c r="D28" s="2029">
        <v>0</v>
      </c>
      <c r="E28" s="344">
        <v>0</v>
      </c>
      <c r="F28" s="344">
        <v>1</v>
      </c>
      <c r="G28" s="344">
        <v>0</v>
      </c>
      <c r="H28" s="1843">
        <v>0</v>
      </c>
      <c r="I28" s="1421">
        <v>1</v>
      </c>
      <c r="J28" s="1589"/>
      <c r="K28" s="2143">
        <v>1</v>
      </c>
      <c r="L28" s="2029">
        <v>0</v>
      </c>
      <c r="M28" s="344">
        <v>3</v>
      </c>
      <c r="N28" s="344">
        <v>1</v>
      </c>
      <c r="O28" s="344">
        <v>0</v>
      </c>
      <c r="P28" s="1843">
        <v>0</v>
      </c>
      <c r="Q28" s="1421">
        <v>4</v>
      </c>
      <c r="R28" s="1589"/>
      <c r="S28" s="2143">
        <v>4</v>
      </c>
      <c r="T28" s="763"/>
      <c r="U28" s="344">
        <v>0</v>
      </c>
      <c r="V28" s="3860">
        <v>3</v>
      </c>
      <c r="W28" s="3861"/>
      <c r="X28" s="3862"/>
      <c r="Y28" s="1416">
        <v>3</v>
      </c>
      <c r="Z28" s="1589"/>
      <c r="AA28" s="2143">
        <v>3</v>
      </c>
      <c r="BH28" s="11"/>
      <c r="BI28" s="11"/>
      <c r="BJ28" s="11"/>
      <c r="BK28" s="11"/>
      <c r="BL28" s="11"/>
      <c r="BM28" s="11"/>
      <c r="BN28" s="11"/>
      <c r="BO28" s="11"/>
      <c r="BP28" s="11"/>
      <c r="BQ28" s="11"/>
      <c r="BR28" s="11"/>
      <c r="BS28" s="11"/>
      <c r="BT28" s="11"/>
      <c r="BU28" s="11"/>
      <c r="BV28" s="11"/>
      <c r="BW28" s="11"/>
      <c r="BX28" s="11"/>
      <c r="BY28" s="11"/>
    </row>
    <row r="29" spans="1:77" s="231" customFormat="1" x14ac:dyDescent="0.35">
      <c r="A29" s="3858"/>
      <c r="B29" s="5" t="s">
        <v>2788</v>
      </c>
      <c r="C29" s="58" t="s">
        <v>1678</v>
      </c>
      <c r="D29" s="2029">
        <v>6</v>
      </c>
      <c r="E29" s="344">
        <v>3</v>
      </c>
      <c r="F29" s="344">
        <v>2</v>
      </c>
      <c r="G29" s="344">
        <v>0</v>
      </c>
      <c r="H29" s="1843">
        <v>0</v>
      </c>
      <c r="I29" s="1421">
        <v>11</v>
      </c>
      <c r="J29" s="1589"/>
      <c r="K29" s="2143">
        <v>11</v>
      </c>
      <c r="L29" s="2029">
        <v>2</v>
      </c>
      <c r="M29" s="344">
        <v>6</v>
      </c>
      <c r="N29" s="344">
        <v>1</v>
      </c>
      <c r="O29" s="344">
        <v>0</v>
      </c>
      <c r="P29" s="1843">
        <v>1</v>
      </c>
      <c r="Q29" s="1421">
        <v>10</v>
      </c>
      <c r="R29" s="1589"/>
      <c r="S29" s="2143">
        <v>10</v>
      </c>
      <c r="T29" s="763"/>
      <c r="U29" s="344">
        <v>4</v>
      </c>
      <c r="V29" s="3860">
        <v>3</v>
      </c>
      <c r="W29" s="3861"/>
      <c r="X29" s="3862"/>
      <c r="Y29" s="1416">
        <v>7</v>
      </c>
      <c r="Z29" s="1589"/>
      <c r="AA29" s="2143">
        <v>7</v>
      </c>
      <c r="BH29" s="11"/>
      <c r="BI29" s="11"/>
      <c r="BJ29" s="11"/>
      <c r="BK29" s="11"/>
      <c r="BL29" s="11"/>
      <c r="BM29" s="11"/>
      <c r="BN29" s="11"/>
      <c r="BO29" s="11"/>
      <c r="BP29" s="11"/>
      <c r="BQ29" s="11"/>
      <c r="BR29" s="11"/>
      <c r="BS29" s="11"/>
      <c r="BT29" s="11"/>
      <c r="BU29" s="11"/>
      <c r="BV29" s="11"/>
      <c r="BW29" s="11"/>
      <c r="BX29" s="11"/>
      <c r="BY29" s="11"/>
    </row>
    <row r="30" spans="1:77" s="231" customFormat="1" x14ac:dyDescent="0.35">
      <c r="A30" s="3858"/>
      <c r="B30" s="639" t="s">
        <v>2789</v>
      </c>
      <c r="C30" s="639" t="s">
        <v>1678</v>
      </c>
      <c r="D30" s="2151">
        <v>14</v>
      </c>
      <c r="E30" s="1484">
        <v>248</v>
      </c>
      <c r="F30" s="1484">
        <v>45</v>
      </c>
      <c r="G30" s="1484">
        <v>2</v>
      </c>
      <c r="H30" s="2152">
        <v>1</v>
      </c>
      <c r="I30" s="2153">
        <v>310</v>
      </c>
      <c r="J30" s="2154"/>
      <c r="K30" s="2155">
        <v>310</v>
      </c>
      <c r="L30" s="2151">
        <v>3</v>
      </c>
      <c r="M30" s="1484">
        <v>154</v>
      </c>
      <c r="N30" s="1484">
        <v>29</v>
      </c>
      <c r="O30" s="1484">
        <v>5</v>
      </c>
      <c r="P30" s="2152">
        <v>3</v>
      </c>
      <c r="Q30" s="2153">
        <v>194</v>
      </c>
      <c r="R30" s="2154"/>
      <c r="S30" s="2155">
        <v>194</v>
      </c>
      <c r="T30" s="2156"/>
      <c r="U30" s="1484">
        <v>119</v>
      </c>
      <c r="V30" s="3863">
        <v>60</v>
      </c>
      <c r="W30" s="3864"/>
      <c r="X30" s="3865"/>
      <c r="Y30" s="2157">
        <v>179</v>
      </c>
      <c r="Z30" s="2154"/>
      <c r="AA30" s="2155">
        <v>179</v>
      </c>
      <c r="BH30" s="11"/>
      <c r="BI30" s="11"/>
      <c r="BJ30" s="11"/>
      <c r="BK30" s="11"/>
      <c r="BL30" s="11"/>
      <c r="BM30" s="11"/>
      <c r="BN30" s="11"/>
      <c r="BO30" s="11"/>
      <c r="BP30" s="11"/>
      <c r="BQ30" s="11"/>
      <c r="BR30" s="11"/>
      <c r="BS30" s="11"/>
      <c r="BT30" s="11"/>
      <c r="BU30" s="11"/>
      <c r="BV30" s="11"/>
      <c r="BW30" s="11"/>
      <c r="BX30" s="11"/>
      <c r="BY30" s="11"/>
    </row>
    <row r="31" spans="1:77" s="231" customFormat="1" ht="24" customHeight="1" x14ac:dyDescent="0.35">
      <c r="A31" s="3741" t="s">
        <v>2783</v>
      </c>
      <c r="B31" s="3741"/>
      <c r="C31" s="3741"/>
      <c r="D31" s="88"/>
      <c r="E31" s="86"/>
      <c r="F31" s="86"/>
      <c r="G31" s="86"/>
      <c r="H31" s="2140"/>
      <c r="I31" s="85"/>
      <c r="J31" s="87"/>
      <c r="K31" s="84"/>
      <c r="L31" s="88"/>
      <c r="M31" s="86"/>
      <c r="N31" s="86"/>
      <c r="O31" s="86"/>
      <c r="P31" s="2140"/>
      <c r="Q31" s="85"/>
      <c r="R31" s="87"/>
      <c r="S31" s="84"/>
      <c r="T31" s="88"/>
      <c r="U31" s="86"/>
      <c r="V31" s="2140"/>
      <c r="W31" s="2140"/>
      <c r="X31" s="2140"/>
      <c r="Y31" s="85"/>
      <c r="Z31" s="87"/>
      <c r="AA31" s="84"/>
      <c r="BH31" s="11"/>
      <c r="BI31" s="11"/>
      <c r="BJ31" s="11"/>
      <c r="BK31" s="11"/>
      <c r="BL31" s="11"/>
      <c r="BM31" s="11"/>
      <c r="BN31" s="11"/>
      <c r="BO31" s="11"/>
      <c r="BP31" s="11"/>
      <c r="BQ31" s="11"/>
      <c r="BR31" s="11"/>
      <c r="BS31" s="11"/>
      <c r="BT31" s="11"/>
      <c r="BU31" s="11"/>
      <c r="BV31" s="11"/>
      <c r="BW31" s="11"/>
      <c r="BX31" s="11"/>
      <c r="BY31" s="11"/>
    </row>
    <row r="32" spans="1:77" s="231" customFormat="1" ht="16" thickBot="1" x14ac:dyDescent="0.4">
      <c r="A32" s="2180" t="s">
        <v>1932</v>
      </c>
      <c r="B32" s="83" t="s">
        <v>1933</v>
      </c>
      <c r="C32" s="2621" t="s">
        <v>1442</v>
      </c>
      <c r="D32" s="2624">
        <v>1</v>
      </c>
      <c r="E32" s="2622">
        <v>0.99</v>
      </c>
      <c r="F32" s="2625">
        <v>0.73</v>
      </c>
      <c r="G32" s="2625">
        <v>1</v>
      </c>
      <c r="H32" s="2623">
        <v>1</v>
      </c>
      <c r="I32" s="2626">
        <v>0.95</v>
      </c>
      <c r="J32" s="1590"/>
      <c r="K32" s="2627">
        <v>0.95</v>
      </c>
      <c r="L32" s="2145"/>
      <c r="M32" s="2146"/>
      <c r="N32" s="2149"/>
      <c r="O32" s="2149"/>
      <c r="P32" s="2150"/>
      <c r="Q32" s="2147"/>
      <c r="R32" s="1590"/>
      <c r="S32" s="2148"/>
      <c r="T32" s="2145"/>
      <c r="U32" s="2146"/>
      <c r="V32" s="3866"/>
      <c r="W32" s="3867"/>
      <c r="X32" s="3868"/>
      <c r="Y32" s="2147"/>
      <c r="Z32" s="1590"/>
      <c r="AA32" s="2148"/>
      <c r="BH32" s="11"/>
      <c r="BI32" s="11"/>
      <c r="BJ32" s="11"/>
      <c r="BK32" s="11"/>
      <c r="BL32" s="11"/>
      <c r="BM32" s="11"/>
      <c r="BN32" s="11"/>
      <c r="BO32" s="11"/>
      <c r="BP32" s="11"/>
      <c r="BQ32" s="11"/>
      <c r="BR32" s="11"/>
      <c r="BS32" s="11"/>
      <c r="BT32" s="11"/>
      <c r="BU32" s="11"/>
      <c r="BV32" s="11"/>
      <c r="BW32" s="11"/>
      <c r="BX32" s="11"/>
      <c r="BY32" s="11"/>
    </row>
    <row r="33" spans="1:69" ht="15.75" customHeight="1" thickTop="1" x14ac:dyDescent="0.35"/>
    <row r="34" spans="1:69" s="1544" customFormat="1" ht="95" customHeight="1" x14ac:dyDescent="0.35">
      <c r="A34" s="3755" t="s">
        <v>1934</v>
      </c>
      <c r="B34" s="3755"/>
      <c r="C34" s="3755"/>
      <c r="E34"/>
      <c r="I34" s="2030"/>
      <c r="M34"/>
      <c r="AW34" s="501"/>
      <c r="AX34" s="501"/>
      <c r="AY34" s="501"/>
      <c r="AZ34" s="501"/>
      <c r="BA34" s="501"/>
      <c r="BB34" s="501"/>
      <c r="BC34" s="501"/>
      <c r="BD34" s="501"/>
      <c r="BE34" s="501"/>
      <c r="BF34" s="501"/>
      <c r="BG34" s="501"/>
      <c r="BH34" s="501"/>
      <c r="BI34" s="501"/>
      <c r="BJ34" s="501"/>
      <c r="BK34" s="501"/>
      <c r="BL34" s="501"/>
      <c r="BM34" s="501"/>
      <c r="BN34" s="501"/>
    </row>
    <row r="35" spans="1:69" s="718" customFormat="1" ht="117" customHeight="1" x14ac:dyDescent="0.35">
      <c r="A35" s="3755" t="s">
        <v>2791</v>
      </c>
      <c r="B35" s="3755"/>
      <c r="C35" s="3755"/>
      <c r="I35" s="2030"/>
      <c r="AW35" s="18"/>
      <c r="AX35" s="18"/>
      <c r="AY35" s="18"/>
      <c r="AZ35" s="18"/>
      <c r="BA35" s="18"/>
      <c r="BB35" s="18"/>
      <c r="BC35" s="18"/>
      <c r="BD35" s="18"/>
      <c r="BE35" s="18"/>
      <c r="BF35" s="18"/>
      <c r="BG35" s="18"/>
      <c r="BH35" s="18"/>
      <c r="BI35" s="18"/>
      <c r="BJ35" s="18"/>
      <c r="BK35" s="18"/>
      <c r="BL35" s="18"/>
      <c r="BM35" s="18"/>
      <c r="BN35" s="18"/>
    </row>
    <row r="36" spans="1:69" x14ac:dyDescent="0.35">
      <c r="A36" s="2158"/>
      <c r="B36" s="232"/>
      <c r="C36" s="232"/>
      <c r="I36" s="2030"/>
      <c r="AW36" s="1"/>
      <c r="AX36" s="1"/>
      <c r="AY36" s="1"/>
      <c r="BO36"/>
      <c r="BP36"/>
      <c r="BQ36"/>
    </row>
    <row r="37" spans="1:69" x14ac:dyDescent="0.35">
      <c r="A37" s="2158"/>
      <c r="B37" s="232"/>
      <c r="C37" s="232"/>
      <c r="I37" s="2030"/>
      <c r="AW37" s="1"/>
      <c r="AX37" s="1"/>
      <c r="AY37" s="1"/>
      <c r="BO37"/>
      <c r="BP37"/>
      <c r="BQ37"/>
    </row>
    <row r="38" spans="1:69" x14ac:dyDescent="0.35">
      <c r="A38" s="3859"/>
      <c r="B38" s="3859"/>
      <c r="C38" s="3859"/>
    </row>
    <row r="39" spans="1:69" x14ac:dyDescent="0.35">
      <c r="A39" s="3859"/>
      <c r="B39" s="3859"/>
      <c r="C39" s="3859"/>
    </row>
    <row r="40" spans="1:69" x14ac:dyDescent="0.35">
      <c r="A40" s="3859"/>
      <c r="B40" s="3859"/>
      <c r="C40" s="3859"/>
    </row>
    <row r="41" spans="1:69" x14ac:dyDescent="0.35">
      <c r="A41" s="3859"/>
      <c r="B41" s="3859"/>
      <c r="C41" s="3859"/>
    </row>
  </sheetData>
  <sheetProtection algorithmName="SHA-512" hashValue="2XtYsEBoM9TAcBPOooFpFv7+oIWwJvGV50IyXTeElmAgzgrdA2kqEj1xKHwCVNVwPEwow03sYF6e9y0V+z+jbA==" saltValue="odYAs+5IdFu0x3jXTwRxFQ==" spinCount="100000" sheet="1" objects="1" scenarios="1" formatCells="0" formatColumns="0" formatRows="0"/>
  <mergeCells count="34">
    <mergeCell ref="A1:C4"/>
    <mergeCell ref="A7:C7"/>
    <mergeCell ref="E7:G7"/>
    <mergeCell ref="M7:O7"/>
    <mergeCell ref="A9:C9"/>
    <mergeCell ref="L9:S9"/>
    <mergeCell ref="T9:AA9"/>
    <mergeCell ref="D9:K9"/>
    <mergeCell ref="V28:X28"/>
    <mergeCell ref="A11:C11"/>
    <mergeCell ref="A12:C12"/>
    <mergeCell ref="A21:C21"/>
    <mergeCell ref="L21:S21"/>
    <mergeCell ref="T21:AA21"/>
    <mergeCell ref="V22:X22"/>
    <mergeCell ref="A19:C19"/>
    <mergeCell ref="A23:C23"/>
    <mergeCell ref="A24:C24"/>
    <mergeCell ref="V25:X25"/>
    <mergeCell ref="V26:X26"/>
    <mergeCell ref="V27:X27"/>
    <mergeCell ref="D21:K21"/>
    <mergeCell ref="A41:C41"/>
    <mergeCell ref="V29:X29"/>
    <mergeCell ref="V30:X30"/>
    <mergeCell ref="A34:C34"/>
    <mergeCell ref="A35:C35"/>
    <mergeCell ref="A31:C31"/>
    <mergeCell ref="V32:X32"/>
    <mergeCell ref="A13:A17"/>
    <mergeCell ref="A25:A30"/>
    <mergeCell ref="A38:C38"/>
    <mergeCell ref="A39:C39"/>
    <mergeCell ref="A40:C40"/>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7558519241921"/>
    <outlinePr summaryRight="0"/>
    <pageSetUpPr autoPageBreaks="0"/>
  </sheetPr>
  <dimension ref="A1:BS288"/>
  <sheetViews>
    <sheetView showGridLines="0" zoomScale="85" zoomScaleNormal="85" workbookViewId="0">
      <pane xSplit="3" topLeftCell="G1" activePane="topRight" state="frozen"/>
      <selection activeCell="P71" sqref="P71"/>
      <selection pane="topRight" activeCell="A6" sqref="A6"/>
    </sheetView>
  </sheetViews>
  <sheetFormatPr baseColWidth="10" defaultColWidth="9" defaultRowHeight="15.5" x14ac:dyDescent="0.35"/>
  <cols>
    <col min="1" max="1" width="13.33203125" style="505" customWidth="1"/>
    <col min="2" max="2" width="50.58203125" style="5" customWidth="1"/>
    <col min="3" max="3" width="35.58203125" style="5" customWidth="1"/>
    <col min="4" max="21" width="15.58203125" style="5" customWidth="1"/>
    <col min="22" max="22" width="19.58203125" style="5" customWidth="1"/>
    <col min="23" max="25" width="15.58203125" style="5" customWidth="1"/>
    <col min="26" max="26" width="15.58203125" style="34" customWidth="1"/>
    <col min="27" max="33" width="15.58203125" style="5" customWidth="1"/>
    <col min="34" max="34" width="15.58203125" style="34" customWidth="1"/>
    <col min="35" max="41" width="15.58203125" style="5" customWidth="1"/>
    <col min="42" max="42" width="15.58203125" style="34" customWidth="1"/>
    <col min="43" max="48" width="15.58203125" style="5" customWidth="1"/>
    <col min="49" max="49" width="19.4140625" style="5" customWidth="1"/>
    <col min="50" max="50" width="15.58203125" style="34" customWidth="1"/>
    <col min="51" max="91" width="15.58203125" style="5" customWidth="1"/>
    <col min="92" max="16384" width="9" style="5"/>
  </cols>
  <sheetData>
    <row r="1" spans="1:67" ht="15.65" customHeight="1" x14ac:dyDescent="0.35">
      <c r="A1" s="3310" t="s">
        <v>1348</v>
      </c>
      <c r="B1" s="3310"/>
      <c r="C1" s="3310"/>
      <c r="D1" s="2839"/>
      <c r="E1" s="3073"/>
      <c r="F1" s="3073"/>
      <c r="G1" s="3073"/>
      <c r="H1" s="3073"/>
      <c r="I1" s="3073"/>
      <c r="J1" s="2839"/>
      <c r="K1" s="2839"/>
      <c r="L1" s="2839"/>
      <c r="M1" s="3073"/>
      <c r="N1" s="3073"/>
      <c r="O1" s="3073"/>
      <c r="P1" s="3073"/>
      <c r="Q1" s="3073"/>
      <c r="R1" s="2839"/>
      <c r="S1" s="2839"/>
    </row>
    <row r="2" spans="1:67" ht="15.65" customHeight="1" x14ac:dyDescent="0.35">
      <c r="A2" s="3310"/>
      <c r="B2" s="3310"/>
      <c r="C2" s="3310"/>
      <c r="D2" s="2839"/>
      <c r="E2" s="3073"/>
      <c r="F2" s="3073"/>
      <c r="G2" s="3073"/>
      <c r="H2" s="3073"/>
      <c r="I2" s="3073"/>
      <c r="J2" s="2839"/>
      <c r="K2" s="2839"/>
      <c r="L2" s="2839"/>
      <c r="M2" s="3073"/>
      <c r="N2" s="3073"/>
      <c r="O2" s="3073"/>
      <c r="P2" s="3073"/>
      <c r="Q2" s="3073"/>
      <c r="R2" s="2839"/>
      <c r="S2" s="2839"/>
      <c r="W2" s="71"/>
      <c r="X2" s="71"/>
      <c r="Y2" s="71"/>
      <c r="Z2" s="71"/>
    </row>
    <row r="3" spans="1:67" ht="15.65" customHeight="1" x14ac:dyDescent="0.35">
      <c r="A3" s="3310"/>
      <c r="B3" s="3310"/>
      <c r="C3" s="3310"/>
      <c r="D3" s="2839"/>
      <c r="E3" s="3073"/>
      <c r="F3" s="3073"/>
      <c r="G3" s="3885"/>
      <c r="H3" s="3885"/>
      <c r="I3" s="3885"/>
      <c r="J3" s="3885"/>
      <c r="K3" s="2839"/>
      <c r="L3" s="2839"/>
      <c r="M3" s="3073"/>
      <c r="N3" s="3073"/>
      <c r="O3" s="3073"/>
      <c r="P3" s="3073"/>
      <c r="Q3" s="3073"/>
      <c r="R3" s="2839"/>
      <c r="S3" s="2839"/>
      <c r="Z3" s="5"/>
    </row>
    <row r="4" spans="1:67" ht="15.65" customHeight="1" x14ac:dyDescent="0.35">
      <c r="A4" s="3310"/>
      <c r="B4" s="3310"/>
      <c r="C4" s="3310"/>
      <c r="D4" s="2839"/>
      <c r="E4" s="3073"/>
      <c r="F4" s="3073"/>
      <c r="G4" s="3073"/>
      <c r="H4" s="3073"/>
      <c r="I4" s="3073"/>
      <c r="J4" s="2839"/>
      <c r="K4" s="2839"/>
      <c r="L4" s="2839"/>
      <c r="M4" s="3073"/>
      <c r="N4" s="3073"/>
      <c r="O4" s="3073"/>
      <c r="P4" s="3073"/>
      <c r="Q4" s="3073"/>
      <c r="R4" s="2839"/>
      <c r="S4" s="2839"/>
      <c r="W4" s="71"/>
      <c r="X4" s="71"/>
      <c r="Y4" s="71"/>
      <c r="Z4" s="71"/>
    </row>
    <row r="5" spans="1:67" ht="15.65" customHeight="1" x14ac:dyDescent="0.35">
      <c r="E5" s="3073"/>
      <c r="F5" s="3073"/>
      <c r="G5" s="3073"/>
      <c r="H5" s="3073"/>
      <c r="I5" s="3073"/>
      <c r="M5" s="3073"/>
      <c r="N5" s="3073"/>
      <c r="O5" s="3073"/>
      <c r="P5" s="3073"/>
      <c r="Q5" s="3073"/>
      <c r="R5" s="75"/>
      <c r="W5" s="71"/>
      <c r="X5" s="71"/>
      <c r="Y5" s="71"/>
      <c r="Z5" s="71"/>
    </row>
    <row r="6" spans="1:67" ht="15.65" customHeight="1" x14ac:dyDescent="0.35">
      <c r="E6" s="3073"/>
      <c r="F6" s="3074"/>
      <c r="G6" s="3074"/>
      <c r="H6" s="3074"/>
      <c r="I6" s="3075"/>
      <c r="M6" s="3073"/>
      <c r="N6" s="3074"/>
      <c r="O6" s="3074"/>
      <c r="P6" s="3074"/>
      <c r="Q6" s="3075"/>
      <c r="W6" s="303"/>
      <c r="X6" s="303"/>
      <c r="Y6" s="303"/>
      <c r="Z6" s="303"/>
    </row>
    <row r="7" spans="1:67" ht="31.5" customHeight="1" x14ac:dyDescent="0.35">
      <c r="A7" s="3375" t="s">
        <v>2793</v>
      </c>
      <c r="B7" s="3375"/>
      <c r="C7" s="3375"/>
      <c r="D7" s="39"/>
      <c r="E7" s="3076"/>
      <c r="F7" s="3074"/>
      <c r="G7" s="3074"/>
      <c r="H7" s="3074"/>
      <c r="I7" s="3074"/>
      <c r="J7" s="505"/>
      <c r="K7" s="39"/>
      <c r="L7" s="2020"/>
      <c r="M7" s="3076"/>
      <c r="N7" s="3074"/>
      <c r="O7" s="3074"/>
      <c r="P7" s="3074"/>
      <c r="Q7" s="3074"/>
      <c r="R7" s="505"/>
      <c r="S7" s="39"/>
      <c r="T7" s="74"/>
      <c r="W7" s="303"/>
      <c r="X7" s="303"/>
      <c r="Y7" s="303"/>
      <c r="Z7" s="303"/>
    </row>
    <row r="8" spans="1:67" ht="15.5" customHeight="1" thickBot="1" x14ac:dyDescent="0.4">
      <c r="J8" s="505"/>
      <c r="Q8" s="754"/>
      <c r="R8" s="505"/>
    </row>
    <row r="9" spans="1:67" s="1661" customFormat="1" ht="30" customHeight="1" thickTop="1" x14ac:dyDescent="0.35">
      <c r="A9" s="3603" t="s">
        <v>1349</v>
      </c>
      <c r="B9" s="3604"/>
      <c r="C9" s="3604"/>
      <c r="D9" s="3764">
        <v>2025</v>
      </c>
      <c r="E9" s="3765"/>
      <c r="F9" s="3765"/>
      <c r="G9" s="3765"/>
      <c r="H9" s="3765"/>
      <c r="I9" s="3765"/>
      <c r="J9" s="3765"/>
      <c r="K9" s="3766"/>
      <c r="L9" s="3764">
        <v>2024</v>
      </c>
      <c r="M9" s="3765"/>
      <c r="N9" s="3765"/>
      <c r="O9" s="3765"/>
      <c r="P9" s="3765"/>
      <c r="Q9" s="3765"/>
      <c r="R9" s="3765"/>
      <c r="S9" s="3766"/>
      <c r="T9" s="3764">
        <v>2023</v>
      </c>
      <c r="U9" s="3765"/>
      <c r="V9" s="3765"/>
      <c r="W9" s="3765"/>
      <c r="X9" s="3765"/>
      <c r="Y9" s="3765"/>
      <c r="Z9" s="3765"/>
      <c r="AA9" s="3766"/>
      <c r="AB9" s="3882">
        <v>2022</v>
      </c>
      <c r="AC9" s="3883"/>
      <c r="AD9" s="3883"/>
      <c r="AE9" s="3883"/>
      <c r="AF9" s="3883"/>
      <c r="AG9" s="3883"/>
      <c r="AH9" s="3883"/>
      <c r="AI9" s="3891"/>
      <c r="AJ9" s="3894">
        <v>2021</v>
      </c>
      <c r="AK9" s="3895"/>
      <c r="AL9" s="3895"/>
      <c r="AM9" s="3895"/>
      <c r="AN9" s="3895"/>
      <c r="AO9" s="3895"/>
      <c r="AP9" s="3895"/>
      <c r="AQ9" s="3896"/>
      <c r="AR9" s="3894">
        <v>2020</v>
      </c>
      <c r="AS9" s="3895"/>
      <c r="AT9" s="3895"/>
      <c r="AU9" s="3895"/>
      <c r="AV9" s="3895"/>
      <c r="AW9" s="3895"/>
      <c r="AX9" s="3895"/>
      <c r="AY9" s="3896"/>
      <c r="AZ9" s="3894">
        <v>2019</v>
      </c>
      <c r="BA9" s="3895"/>
      <c r="BB9" s="3895"/>
      <c r="BC9" s="3895"/>
      <c r="BD9" s="3895"/>
      <c r="BE9" s="3895"/>
      <c r="BF9" s="3895"/>
      <c r="BG9" s="3896"/>
      <c r="BH9" s="3894">
        <v>2018</v>
      </c>
      <c r="BI9" s="3895"/>
      <c r="BJ9" s="3895"/>
      <c r="BK9" s="3895"/>
      <c r="BL9" s="3895"/>
      <c r="BM9" s="3895"/>
      <c r="BN9" s="3895"/>
      <c r="BO9" s="3897"/>
    </row>
    <row r="10" spans="1:67" s="434" customFormat="1" ht="40" customHeight="1" x14ac:dyDescent="0.35">
      <c r="A10" s="60" t="s">
        <v>1350</v>
      </c>
      <c r="B10" s="243" t="s">
        <v>1351</v>
      </c>
      <c r="C10" s="243" t="s">
        <v>1352</v>
      </c>
      <c r="D10" s="3077" t="s">
        <v>1353</v>
      </c>
      <c r="E10" s="3078" t="s">
        <v>1354</v>
      </c>
      <c r="F10" s="3078" t="s">
        <v>1355</v>
      </c>
      <c r="G10" s="3078" t="s">
        <v>1356</v>
      </c>
      <c r="H10" s="3079" t="s">
        <v>1395</v>
      </c>
      <c r="I10" s="2845" t="s">
        <v>1316</v>
      </c>
      <c r="J10" s="2846" t="s">
        <v>1317</v>
      </c>
      <c r="K10" s="2847" t="s">
        <v>1318</v>
      </c>
      <c r="L10" s="3077" t="s">
        <v>1353</v>
      </c>
      <c r="M10" s="3078" t="s">
        <v>1354</v>
      </c>
      <c r="N10" s="3078" t="s">
        <v>1355</v>
      </c>
      <c r="O10" s="3078" t="s">
        <v>1356</v>
      </c>
      <c r="P10" s="3079" t="s">
        <v>1395</v>
      </c>
      <c r="Q10" s="2845" t="s">
        <v>1316</v>
      </c>
      <c r="R10" s="2846" t="s">
        <v>1317</v>
      </c>
      <c r="S10" s="2847" t="s">
        <v>1318</v>
      </c>
      <c r="T10" s="3077" t="s">
        <v>1353</v>
      </c>
      <c r="U10" s="3078" t="s">
        <v>1354</v>
      </c>
      <c r="V10" s="3078" t="s">
        <v>1355</v>
      </c>
      <c r="W10" s="3078" t="s">
        <v>1356</v>
      </c>
      <c r="X10" s="3079" t="s">
        <v>1395</v>
      </c>
      <c r="Y10" s="2845" t="s">
        <v>1316</v>
      </c>
      <c r="Z10" s="2846" t="s">
        <v>1317</v>
      </c>
      <c r="AA10" s="2847" t="s">
        <v>1318</v>
      </c>
      <c r="AB10" s="3077" t="s">
        <v>1353</v>
      </c>
      <c r="AC10" s="3078" t="s">
        <v>1354</v>
      </c>
      <c r="AD10" s="3078" t="s">
        <v>1355</v>
      </c>
      <c r="AE10" s="3078" t="s">
        <v>1356</v>
      </c>
      <c r="AF10" s="3079" t="s">
        <v>1395</v>
      </c>
      <c r="AG10" s="2845" t="s">
        <v>1316</v>
      </c>
      <c r="AH10" s="2846" t="s">
        <v>1317</v>
      </c>
      <c r="AI10" s="2847" t="s">
        <v>1318</v>
      </c>
      <c r="AJ10" s="2842" t="s">
        <v>1353</v>
      </c>
      <c r="AK10" s="2843" t="s">
        <v>1354</v>
      </c>
      <c r="AL10" s="2843" t="s">
        <v>1355</v>
      </c>
      <c r="AM10" s="2843" t="s">
        <v>1356</v>
      </c>
      <c r="AN10" s="2844" t="s">
        <v>1395</v>
      </c>
      <c r="AO10" s="2845" t="s">
        <v>1316</v>
      </c>
      <c r="AP10" s="2846" t="s">
        <v>1317</v>
      </c>
      <c r="AQ10" s="2847" t="s">
        <v>1318</v>
      </c>
      <c r="AR10" s="2842" t="s">
        <v>1353</v>
      </c>
      <c r="AS10" s="2843" t="s">
        <v>1354</v>
      </c>
      <c r="AT10" s="2843" t="s">
        <v>1355</v>
      </c>
      <c r="AU10" s="2843" t="s">
        <v>1356</v>
      </c>
      <c r="AV10" s="2844" t="s">
        <v>1395</v>
      </c>
      <c r="AW10" s="2845" t="s">
        <v>1316</v>
      </c>
      <c r="AX10" s="2846" t="s">
        <v>1317</v>
      </c>
      <c r="AY10" s="2847" t="s">
        <v>1318</v>
      </c>
      <c r="AZ10" s="2842" t="s">
        <v>1353</v>
      </c>
      <c r="BA10" s="2843" t="s">
        <v>1354</v>
      </c>
      <c r="BB10" s="2843" t="s">
        <v>1355</v>
      </c>
      <c r="BC10" s="2843" t="s">
        <v>1356</v>
      </c>
      <c r="BD10" s="2844" t="s">
        <v>1395</v>
      </c>
      <c r="BE10" s="2845" t="s">
        <v>1316</v>
      </c>
      <c r="BF10" s="2846" t="s">
        <v>1317</v>
      </c>
      <c r="BG10" s="2847" t="s">
        <v>1318</v>
      </c>
      <c r="BH10" s="2842" t="s">
        <v>1353</v>
      </c>
      <c r="BI10" s="2843" t="s">
        <v>1354</v>
      </c>
      <c r="BJ10" s="2843" t="s">
        <v>1355</v>
      </c>
      <c r="BK10" s="2843" t="s">
        <v>1356</v>
      </c>
      <c r="BL10" s="2844" t="s">
        <v>1395</v>
      </c>
      <c r="BM10" s="2845" t="s">
        <v>1316</v>
      </c>
      <c r="BN10" s="2846" t="s">
        <v>1317</v>
      </c>
      <c r="BO10" s="2855" t="s">
        <v>1318</v>
      </c>
    </row>
    <row r="11" spans="1:67" s="434" customFormat="1" ht="27" customHeight="1" x14ac:dyDescent="0.35">
      <c r="A11" s="3744" t="s">
        <v>2820</v>
      </c>
      <c r="B11" s="3745"/>
      <c r="C11" s="3745"/>
      <c r="D11" s="474"/>
      <c r="E11" s="475"/>
      <c r="F11" s="475"/>
      <c r="G11" s="475"/>
      <c r="H11" s="565"/>
      <c r="I11" s="483"/>
      <c r="J11" s="476"/>
      <c r="K11" s="446"/>
      <c r="L11" s="474"/>
      <c r="M11" s="475"/>
      <c r="N11" s="475"/>
      <c r="O11" s="475"/>
      <c r="P11" s="565"/>
      <c r="Q11" s="483"/>
      <c r="R11" s="476"/>
      <c r="S11" s="446"/>
      <c r="T11" s="474"/>
      <c r="U11" s="475"/>
      <c r="V11" s="475"/>
      <c r="W11" s="475"/>
      <c r="X11" s="565"/>
      <c r="Y11" s="483"/>
      <c r="Z11" s="476"/>
      <c r="AA11" s="446"/>
      <c r="AB11" s="474"/>
      <c r="AC11" s="475"/>
      <c r="AD11" s="475"/>
      <c r="AE11" s="475"/>
      <c r="AF11" s="565"/>
      <c r="AG11" s="483"/>
      <c r="AH11" s="476"/>
      <c r="AI11" s="446"/>
      <c r="AJ11" s="474"/>
      <c r="AK11" s="475"/>
      <c r="AL11" s="475"/>
      <c r="AM11" s="475"/>
      <c r="AN11" s="565"/>
      <c r="AO11" s="483"/>
      <c r="AP11" s="476"/>
      <c r="AQ11" s="446"/>
      <c r="AR11" s="474"/>
      <c r="AS11" s="475"/>
      <c r="AT11" s="475"/>
      <c r="AU11" s="475"/>
      <c r="AV11" s="565"/>
      <c r="AW11" s="483"/>
      <c r="AX11" s="476"/>
      <c r="AY11" s="446"/>
      <c r="AZ11" s="474"/>
      <c r="BA11" s="475"/>
      <c r="BB11" s="475"/>
      <c r="BC11" s="475"/>
      <c r="BD11" s="565"/>
      <c r="BE11" s="483"/>
      <c r="BF11" s="476"/>
      <c r="BG11" s="446"/>
      <c r="BH11" s="474"/>
      <c r="BI11" s="475"/>
      <c r="BJ11" s="475"/>
      <c r="BK11" s="475"/>
      <c r="BL11" s="565"/>
      <c r="BM11" s="483"/>
      <c r="BN11" s="476"/>
      <c r="BO11" s="616"/>
    </row>
    <row r="12" spans="1:67" s="434" customFormat="1" ht="24" customHeight="1" x14ac:dyDescent="0.35">
      <c r="A12" s="3741" t="s">
        <v>914</v>
      </c>
      <c r="B12" s="3742"/>
      <c r="C12" s="3742"/>
      <c r="D12" s="477"/>
      <c r="E12" s="478"/>
      <c r="F12" s="478"/>
      <c r="G12" s="478"/>
      <c r="H12" s="566"/>
      <c r="I12" s="484"/>
      <c r="J12" s="479"/>
      <c r="K12" s="447"/>
      <c r="L12" s="477"/>
      <c r="M12" s="478"/>
      <c r="N12" s="478"/>
      <c r="O12" s="478"/>
      <c r="P12" s="566"/>
      <c r="Q12" s="484"/>
      <c r="R12" s="479"/>
      <c r="S12" s="447"/>
      <c r="T12" s="477"/>
      <c r="U12" s="478"/>
      <c r="V12" s="478"/>
      <c r="W12" s="478"/>
      <c r="X12" s="566"/>
      <c r="Y12" s="484"/>
      <c r="Z12" s="479"/>
      <c r="AA12" s="447"/>
      <c r="AB12" s="477"/>
      <c r="AC12" s="112"/>
      <c r="AD12" s="478"/>
      <c r="AE12" s="478"/>
      <c r="AF12" s="566"/>
      <c r="AG12" s="484"/>
      <c r="AH12" s="479"/>
      <c r="AI12" s="447"/>
      <c r="AJ12" s="477"/>
      <c r="AK12" s="478"/>
      <c r="AL12" s="478"/>
      <c r="AM12" s="478"/>
      <c r="AN12" s="566"/>
      <c r="AO12" s="484"/>
      <c r="AP12" s="479"/>
      <c r="AQ12" s="447"/>
      <c r="AR12" s="477"/>
      <c r="AS12" s="478"/>
      <c r="AT12" s="478"/>
      <c r="AU12" s="478"/>
      <c r="AV12" s="566"/>
      <c r="AW12" s="484"/>
      <c r="AX12" s="479"/>
      <c r="AY12" s="447"/>
      <c r="AZ12" s="477"/>
      <c r="BA12" s="478"/>
      <c r="BB12" s="478"/>
      <c r="BC12" s="478"/>
      <c r="BD12" s="566"/>
      <c r="BE12" s="484"/>
      <c r="BF12" s="479"/>
      <c r="BG12" s="447"/>
      <c r="BH12" s="477"/>
      <c r="BI12" s="478"/>
      <c r="BJ12" s="478"/>
      <c r="BK12" s="478"/>
      <c r="BL12" s="566"/>
      <c r="BM12" s="484"/>
      <c r="BN12" s="479"/>
      <c r="BO12" s="497"/>
    </row>
    <row r="13" spans="1:67" s="434" customFormat="1" ht="20.149999999999999" customHeight="1" x14ac:dyDescent="0.35">
      <c r="A13" s="3757" t="s">
        <v>2821</v>
      </c>
      <c r="B13" s="3758"/>
      <c r="C13" s="3758"/>
      <c r="D13" s="766"/>
      <c r="E13" s="767"/>
      <c r="F13" s="767"/>
      <c r="G13" s="767"/>
      <c r="H13" s="768"/>
      <c r="I13" s="769"/>
      <c r="J13" s="770"/>
      <c r="K13" s="1055"/>
      <c r="L13" s="766"/>
      <c r="M13" s="767"/>
      <c r="N13" s="767"/>
      <c r="O13" s="767"/>
      <c r="P13" s="768"/>
      <c r="Q13" s="769"/>
      <c r="R13" s="770"/>
      <c r="S13" s="1055"/>
      <c r="T13" s="766"/>
      <c r="U13" s="767"/>
      <c r="V13" s="767"/>
      <c r="W13" s="767"/>
      <c r="X13" s="768"/>
      <c r="Y13" s="769"/>
      <c r="Z13" s="770"/>
      <c r="AA13" s="1055"/>
      <c r="AB13" s="766"/>
      <c r="AC13" s="767"/>
      <c r="AD13" s="767"/>
      <c r="AE13" s="767"/>
      <c r="AF13" s="768"/>
      <c r="AG13" s="769"/>
      <c r="AH13" s="770"/>
      <c r="AI13" s="1055"/>
      <c r="AJ13" s="766"/>
      <c r="AK13" s="767"/>
      <c r="AL13" s="767"/>
      <c r="AM13" s="767"/>
      <c r="AN13" s="768"/>
      <c r="AO13" s="769"/>
      <c r="AP13" s="770"/>
      <c r="AQ13" s="1055"/>
      <c r="AR13" s="766"/>
      <c r="AS13" s="767"/>
      <c r="AT13" s="767"/>
      <c r="AU13" s="767"/>
      <c r="AV13" s="768"/>
      <c r="AW13" s="769"/>
      <c r="AX13" s="770"/>
      <c r="AY13" s="1055"/>
      <c r="AZ13" s="766"/>
      <c r="BA13" s="767"/>
      <c r="BB13" s="767"/>
      <c r="BC13" s="767"/>
      <c r="BD13" s="768"/>
      <c r="BE13" s="769"/>
      <c r="BF13" s="770"/>
      <c r="BG13" s="1055"/>
      <c r="BH13" s="766"/>
      <c r="BI13" s="767"/>
      <c r="BJ13" s="767"/>
      <c r="BK13" s="767"/>
      <c r="BL13" s="768"/>
      <c r="BM13" s="769"/>
      <c r="BN13" s="770"/>
      <c r="BO13" s="771"/>
    </row>
    <row r="14" spans="1:67" s="434" customFormat="1" ht="15.75" customHeight="1" x14ac:dyDescent="0.35">
      <c r="A14" s="3873" t="s">
        <v>1935</v>
      </c>
      <c r="B14" s="5" t="s">
        <v>1936</v>
      </c>
      <c r="C14" s="5" t="s">
        <v>2822</v>
      </c>
      <c r="D14" s="129">
        <v>75.12178604651163</v>
      </c>
      <c r="E14" s="724">
        <v>4788174.0685380781</v>
      </c>
      <c r="F14" s="724">
        <v>8487522.3762214482</v>
      </c>
      <c r="G14" s="724">
        <v>2121485.7481508767</v>
      </c>
      <c r="H14" s="773">
        <v>2217543.9871984911</v>
      </c>
      <c r="I14" s="774">
        <v>17614801.30189494</v>
      </c>
      <c r="J14" s="760">
        <v>1058673.1762508894</v>
      </c>
      <c r="K14" s="255">
        <v>18673474.47814583</v>
      </c>
      <c r="L14" s="129">
        <v>12.341436279069772</v>
      </c>
      <c r="M14" s="724">
        <v>4039764.0108854072</v>
      </c>
      <c r="N14" s="724">
        <v>8619385.2710492946</v>
      </c>
      <c r="O14" s="724">
        <v>1707725.4143815925</v>
      </c>
      <c r="P14" s="773">
        <v>2131532.9251852185</v>
      </c>
      <c r="Q14" s="774">
        <v>16498419.962937791</v>
      </c>
      <c r="R14" s="760">
        <v>1282227.8183497675</v>
      </c>
      <c r="S14" s="255">
        <v>17780647.781287558</v>
      </c>
      <c r="T14" s="1844">
        <v>28.055687441860471</v>
      </c>
      <c r="U14" s="1809">
        <v>4168374.6487630606</v>
      </c>
      <c r="V14" s="1809">
        <v>9106262.018312702</v>
      </c>
      <c r="W14" s="724">
        <v>1636758.2089319611</v>
      </c>
      <c r="X14" s="1935">
        <v>1762355.7466192972</v>
      </c>
      <c r="Y14" s="774">
        <v>16673778.678314464</v>
      </c>
      <c r="Z14" s="2098">
        <v>1249982.443255814</v>
      </c>
      <c r="AA14" s="1936">
        <v>17923761.121570278</v>
      </c>
      <c r="AB14" s="1404"/>
      <c r="AC14" s="305"/>
      <c r="AD14" s="305"/>
      <c r="AE14" s="305"/>
      <c r="AF14" s="812"/>
      <c r="AG14" s="298"/>
      <c r="AH14" s="282"/>
      <c r="AI14" s="1595"/>
      <c r="AJ14" s="1404"/>
      <c r="AK14" s="305"/>
      <c r="AL14" s="305"/>
      <c r="AM14" s="305"/>
      <c r="AN14" s="812"/>
      <c r="AO14" s="298"/>
      <c r="AP14" s="282"/>
      <c r="AQ14" s="1595"/>
      <c r="AR14" s="1404"/>
      <c r="AS14" s="305"/>
      <c r="AT14" s="305"/>
      <c r="AU14" s="305"/>
      <c r="AV14" s="812"/>
      <c r="AW14" s="298"/>
      <c r="AX14" s="282"/>
      <c r="AY14" s="1595"/>
      <c r="AZ14" s="1404"/>
      <c r="BA14" s="305"/>
      <c r="BB14" s="305"/>
      <c r="BC14" s="305"/>
      <c r="BD14" s="812"/>
      <c r="BE14" s="298"/>
      <c r="BF14" s="282"/>
      <c r="BG14" s="1595"/>
      <c r="BH14" s="1404"/>
      <c r="BI14" s="305"/>
      <c r="BJ14" s="305"/>
      <c r="BK14" s="305"/>
      <c r="BL14" s="812"/>
      <c r="BM14" s="298"/>
      <c r="BN14" s="282"/>
      <c r="BO14" s="1596"/>
    </row>
    <row r="15" spans="1:67" s="434" customFormat="1" ht="15.75" customHeight="1" x14ac:dyDescent="0.35">
      <c r="A15" s="3873"/>
      <c r="B15" s="434" t="s">
        <v>1937</v>
      </c>
      <c r="C15" s="5" t="s">
        <v>2822</v>
      </c>
      <c r="D15" s="129">
        <v>0</v>
      </c>
      <c r="E15" s="335">
        <v>69.708347832558132</v>
      </c>
      <c r="F15" s="335">
        <v>34.734386009302327</v>
      </c>
      <c r="G15" s="335">
        <v>0</v>
      </c>
      <c r="H15" s="738">
        <v>59.281495032558148</v>
      </c>
      <c r="I15" s="747">
        <v>163.7242288744186</v>
      </c>
      <c r="J15" s="336">
        <v>0</v>
      </c>
      <c r="K15" s="730">
        <v>163.7242288744186</v>
      </c>
      <c r="L15" s="129">
        <v>0</v>
      </c>
      <c r="M15" s="335">
        <v>93.351263508837206</v>
      </c>
      <c r="N15" s="335">
        <v>325.34224409302323</v>
      </c>
      <c r="O15" s="335">
        <v>0</v>
      </c>
      <c r="P15" s="738">
        <v>264.45654941023258</v>
      </c>
      <c r="Q15" s="747">
        <v>683.15005701209304</v>
      </c>
      <c r="R15" s="336">
        <v>0</v>
      </c>
      <c r="S15" s="730">
        <v>683.15005701209304</v>
      </c>
      <c r="T15" s="1844">
        <v>0</v>
      </c>
      <c r="U15" s="1937">
        <v>221.07200483720925</v>
      </c>
      <c r="V15" s="1937">
        <v>567.37918615813942</v>
      </c>
      <c r="W15" s="335">
        <v>0</v>
      </c>
      <c r="X15" s="738">
        <v>91.704350913488383</v>
      </c>
      <c r="Y15" s="747">
        <v>880.15554190883711</v>
      </c>
      <c r="Z15" s="2099">
        <v>0</v>
      </c>
      <c r="AA15" s="1939">
        <v>880.15554190883711</v>
      </c>
      <c r="AB15" s="1404"/>
      <c r="AC15" s="305"/>
      <c r="AD15" s="305"/>
      <c r="AE15" s="305"/>
      <c r="AF15" s="812"/>
      <c r="AG15" s="298"/>
      <c r="AH15" s="282"/>
      <c r="AI15" s="396"/>
      <c r="AJ15" s="1404"/>
      <c r="AK15" s="305"/>
      <c r="AL15" s="305"/>
      <c r="AM15" s="305"/>
      <c r="AN15" s="812"/>
      <c r="AO15" s="298"/>
      <c r="AP15" s="282"/>
      <c r="AQ15" s="396"/>
      <c r="AR15" s="1404"/>
      <c r="AS15" s="305"/>
      <c r="AT15" s="305"/>
      <c r="AU15" s="305"/>
      <c r="AV15" s="812"/>
      <c r="AW15" s="298"/>
      <c r="AX15" s="282"/>
      <c r="AY15" s="396"/>
      <c r="AZ15" s="1404"/>
      <c r="BA15" s="305"/>
      <c r="BB15" s="305"/>
      <c r="BC15" s="305"/>
      <c r="BD15" s="812"/>
      <c r="BE15" s="298"/>
      <c r="BF15" s="282"/>
      <c r="BG15" s="396"/>
      <c r="BH15" s="1404"/>
      <c r="BI15" s="305"/>
      <c r="BJ15" s="305"/>
      <c r="BK15" s="305"/>
      <c r="BL15" s="812"/>
      <c r="BM15" s="298"/>
      <c r="BN15" s="282"/>
      <c r="BO15" s="397"/>
    </row>
    <row r="16" spans="1:67" s="434" customFormat="1" ht="15.75" customHeight="1" x14ac:dyDescent="0.35">
      <c r="A16" s="3873"/>
      <c r="B16" s="434" t="s">
        <v>1938</v>
      </c>
      <c r="C16" s="5" t="s">
        <v>2822</v>
      </c>
      <c r="D16" s="129">
        <v>0</v>
      </c>
      <c r="E16" s="335">
        <v>0</v>
      </c>
      <c r="F16" s="335">
        <v>131023.10057441863</v>
      </c>
      <c r="G16" s="335">
        <v>63484.290479260468</v>
      </c>
      <c r="H16" s="738">
        <v>0</v>
      </c>
      <c r="I16" s="747">
        <v>194507.39105367911</v>
      </c>
      <c r="J16" s="336">
        <v>0</v>
      </c>
      <c r="K16" s="1569">
        <v>194507.39105367911</v>
      </c>
      <c r="L16" s="129">
        <v>0</v>
      </c>
      <c r="M16" s="335">
        <v>0</v>
      </c>
      <c r="N16" s="335">
        <v>61970.30984511628</v>
      </c>
      <c r="O16" s="335">
        <v>78980.717909720945</v>
      </c>
      <c r="P16" s="738">
        <v>0</v>
      </c>
      <c r="Q16" s="747">
        <v>140951.02775483724</v>
      </c>
      <c r="R16" s="336">
        <v>0</v>
      </c>
      <c r="S16" s="1569">
        <v>140951.02775483724</v>
      </c>
      <c r="T16" s="1844">
        <v>0</v>
      </c>
      <c r="U16" s="335">
        <v>0</v>
      </c>
      <c r="V16" s="335">
        <v>17963.708685613954</v>
      </c>
      <c r="W16" s="335">
        <v>0</v>
      </c>
      <c r="X16" s="738">
        <v>0</v>
      </c>
      <c r="Y16" s="747">
        <v>17963.708685613954</v>
      </c>
      <c r="Z16" s="2099">
        <v>0</v>
      </c>
      <c r="AA16" s="1569">
        <v>17963.708685613954</v>
      </c>
      <c r="AB16" s="1404"/>
      <c r="AC16" s="305"/>
      <c r="AD16" s="305"/>
      <c r="AE16" s="305"/>
      <c r="AF16" s="812"/>
      <c r="AG16" s="298"/>
      <c r="AH16" s="282"/>
      <c r="AI16" s="396"/>
      <c r="AJ16" s="1404"/>
      <c r="AK16" s="305"/>
      <c r="AL16" s="305"/>
      <c r="AM16" s="305"/>
      <c r="AN16" s="812"/>
      <c r="AO16" s="298"/>
      <c r="AP16" s="282"/>
      <c r="AQ16" s="396"/>
      <c r="AR16" s="1404"/>
      <c r="AS16" s="305"/>
      <c r="AT16" s="305"/>
      <c r="AU16" s="305"/>
      <c r="AV16" s="812"/>
      <c r="AW16" s="298"/>
      <c r="AX16" s="282"/>
      <c r="AY16" s="396"/>
      <c r="AZ16" s="1404"/>
      <c r="BA16" s="305"/>
      <c r="BB16" s="305"/>
      <c r="BC16" s="305"/>
      <c r="BD16" s="812"/>
      <c r="BE16" s="298"/>
      <c r="BF16" s="282"/>
      <c r="BG16" s="396"/>
      <c r="BH16" s="1404"/>
      <c r="BI16" s="305"/>
      <c r="BJ16" s="305"/>
      <c r="BK16" s="305"/>
      <c r="BL16" s="812"/>
      <c r="BM16" s="298"/>
      <c r="BN16" s="282"/>
      <c r="BO16" s="397"/>
    </row>
    <row r="17" spans="1:67" s="434" customFormat="1" ht="15.75" customHeight="1" x14ac:dyDescent="0.35">
      <c r="A17" s="3873"/>
      <c r="B17" s="434" t="s">
        <v>1939</v>
      </c>
      <c r="C17" s="5" t="s">
        <v>2822</v>
      </c>
      <c r="D17" s="129">
        <v>0</v>
      </c>
      <c r="E17" s="335">
        <v>1826.1567627906977</v>
      </c>
      <c r="F17" s="335">
        <v>396.8113395348837</v>
      </c>
      <c r="G17" s="335">
        <v>337.55707674418602</v>
      </c>
      <c r="H17" s="738">
        <v>535.79559767441867</v>
      </c>
      <c r="I17" s="747">
        <v>3096.3207767441863</v>
      </c>
      <c r="J17" s="336">
        <v>48.138865116279078</v>
      </c>
      <c r="K17" s="730">
        <v>3144.4596418604656</v>
      </c>
      <c r="L17" s="129">
        <v>0</v>
      </c>
      <c r="M17" s="335">
        <v>2281.7766348837213</v>
      </c>
      <c r="N17" s="335">
        <v>520.6574846511628</v>
      </c>
      <c r="O17" s="335">
        <v>809.02823023255814</v>
      </c>
      <c r="P17" s="738">
        <v>821.81511627906968</v>
      </c>
      <c r="Q17" s="747">
        <v>4433.277466046512</v>
      </c>
      <c r="R17" s="336">
        <v>84.326588372093042</v>
      </c>
      <c r="S17" s="730">
        <v>4517.6040544186053</v>
      </c>
      <c r="T17" s="1844">
        <v>0</v>
      </c>
      <c r="U17" s="1937">
        <v>2905.7989604651166</v>
      </c>
      <c r="V17" s="335">
        <v>404.41661162790706</v>
      </c>
      <c r="W17" s="335">
        <v>1320.2529488372093</v>
      </c>
      <c r="X17" s="738">
        <v>877.05780697674425</v>
      </c>
      <c r="Y17" s="747">
        <v>5507.5263279069777</v>
      </c>
      <c r="Z17" s="2099">
        <v>100.37287674418606</v>
      </c>
      <c r="AA17" s="1939">
        <v>5607.8992046511639</v>
      </c>
      <c r="AB17" s="1404"/>
      <c r="AC17" s="305"/>
      <c r="AD17" s="305"/>
      <c r="AE17" s="305"/>
      <c r="AF17" s="812"/>
      <c r="AG17" s="298"/>
      <c r="AH17" s="282"/>
      <c r="AI17" s="396"/>
      <c r="AJ17" s="1404"/>
      <c r="AK17" s="305"/>
      <c r="AL17" s="305"/>
      <c r="AM17" s="305"/>
      <c r="AN17" s="812"/>
      <c r="AO17" s="298"/>
      <c r="AP17" s="282"/>
      <c r="AQ17" s="396"/>
      <c r="AR17" s="1404"/>
      <c r="AS17" s="305"/>
      <c r="AT17" s="305"/>
      <c r="AU17" s="305"/>
      <c r="AV17" s="812"/>
      <c r="AW17" s="298"/>
      <c r="AX17" s="282"/>
      <c r="AY17" s="396"/>
      <c r="AZ17" s="1404"/>
      <c r="BA17" s="305"/>
      <c r="BB17" s="305"/>
      <c r="BC17" s="305"/>
      <c r="BD17" s="812"/>
      <c r="BE17" s="298"/>
      <c r="BF17" s="282"/>
      <c r="BG17" s="396"/>
      <c r="BH17" s="1404"/>
      <c r="BI17" s="305"/>
      <c r="BJ17" s="305"/>
      <c r="BK17" s="305"/>
      <c r="BL17" s="812"/>
      <c r="BM17" s="298"/>
      <c r="BN17" s="282"/>
      <c r="BO17" s="397"/>
    </row>
    <row r="18" spans="1:67" s="434" customFormat="1" ht="15.75" customHeight="1" x14ac:dyDescent="0.35">
      <c r="A18" s="3873"/>
      <c r="B18" s="1622" t="s">
        <v>1940</v>
      </c>
      <c r="C18" s="1628" t="s">
        <v>2822</v>
      </c>
      <c r="D18" s="1931">
        <v>0</v>
      </c>
      <c r="E18" s="1629">
        <v>4755.0638972093029</v>
      </c>
      <c r="F18" s="1629">
        <v>0</v>
      </c>
      <c r="G18" s="1629">
        <v>0</v>
      </c>
      <c r="H18" s="1630">
        <v>0</v>
      </c>
      <c r="I18" s="1631">
        <v>4755.0638972093029</v>
      </c>
      <c r="J18" s="1632">
        <v>0</v>
      </c>
      <c r="K18" s="1633">
        <v>4755.0638972093029</v>
      </c>
      <c r="L18" s="1931">
        <v>0</v>
      </c>
      <c r="M18" s="1629">
        <v>4519.6836990697684</v>
      </c>
      <c r="N18" s="1629">
        <v>0</v>
      </c>
      <c r="O18" s="1629">
        <v>0</v>
      </c>
      <c r="P18" s="1630">
        <v>0</v>
      </c>
      <c r="Q18" s="1631">
        <v>4519.6836990697684</v>
      </c>
      <c r="R18" s="1632">
        <v>0</v>
      </c>
      <c r="S18" s="1633">
        <v>4519.6836990697684</v>
      </c>
      <c r="T18" s="1940">
        <v>0</v>
      </c>
      <c r="U18" s="1629">
        <v>6196.4382893023267</v>
      </c>
      <c r="V18" s="1629">
        <v>0</v>
      </c>
      <c r="W18" s="1629">
        <v>0</v>
      </c>
      <c r="X18" s="1630">
        <v>0</v>
      </c>
      <c r="Y18" s="1631">
        <v>6196.4382893023267</v>
      </c>
      <c r="Z18" s="2100">
        <v>0</v>
      </c>
      <c r="AA18" s="1633">
        <v>6196.4382893023267</v>
      </c>
      <c r="AB18" s="1623"/>
      <c r="AC18" s="1634"/>
      <c r="AD18" s="1634"/>
      <c r="AE18" s="1634"/>
      <c r="AF18" s="1635"/>
      <c r="AG18" s="1636"/>
      <c r="AH18" s="1637"/>
      <c r="AI18" s="1638"/>
      <c r="AJ18" s="1623"/>
      <c r="AK18" s="1634"/>
      <c r="AL18" s="1634"/>
      <c r="AM18" s="1634"/>
      <c r="AN18" s="1635"/>
      <c r="AO18" s="1636"/>
      <c r="AP18" s="1637"/>
      <c r="AQ18" s="1638"/>
      <c r="AR18" s="1623"/>
      <c r="AS18" s="1634"/>
      <c r="AT18" s="1634"/>
      <c r="AU18" s="1634"/>
      <c r="AV18" s="1635"/>
      <c r="AW18" s="1636"/>
      <c r="AX18" s="1637"/>
      <c r="AY18" s="1638"/>
      <c r="AZ18" s="1623"/>
      <c r="BA18" s="1634"/>
      <c r="BB18" s="1634"/>
      <c r="BC18" s="1634"/>
      <c r="BD18" s="1635"/>
      <c r="BE18" s="1636"/>
      <c r="BF18" s="1637"/>
      <c r="BG18" s="1638"/>
      <c r="BH18" s="1623"/>
      <c r="BI18" s="1634"/>
      <c r="BJ18" s="1634"/>
      <c r="BK18" s="1634"/>
      <c r="BL18" s="1635"/>
      <c r="BM18" s="1636"/>
      <c r="BN18" s="1637"/>
      <c r="BO18" s="1639"/>
    </row>
    <row r="19" spans="1:67" s="434" customFormat="1" ht="15.75" customHeight="1" x14ac:dyDescent="0.35">
      <c r="A19" s="3873"/>
      <c r="B19" s="3887" t="s">
        <v>1941</v>
      </c>
      <c r="C19" s="835" t="s">
        <v>1942</v>
      </c>
      <c r="D19" s="129">
        <v>75.12178604651163</v>
      </c>
      <c r="E19" s="335">
        <v>4794824.997545911</v>
      </c>
      <c r="F19" s="335">
        <v>8618977.022521412</v>
      </c>
      <c r="G19" s="335">
        <v>2185307.5957068815</v>
      </c>
      <c r="H19" s="738">
        <v>2218139.0642911978</v>
      </c>
      <c r="I19" s="747">
        <v>17817323.801851451</v>
      </c>
      <c r="J19" s="336">
        <v>1058721.3151160057</v>
      </c>
      <c r="K19" s="730">
        <v>18876045.116967458</v>
      </c>
      <c r="L19" s="129">
        <v>12.341436279069772</v>
      </c>
      <c r="M19" s="335">
        <v>4046658.822482869</v>
      </c>
      <c r="N19" s="335">
        <v>8682201.5806231536</v>
      </c>
      <c r="O19" s="335">
        <v>1787515.1605215461</v>
      </c>
      <c r="P19" s="738">
        <v>2132619.196850908</v>
      </c>
      <c r="Q19" s="747">
        <v>16649007.101914756</v>
      </c>
      <c r="R19" s="336">
        <v>1282312.1449381395</v>
      </c>
      <c r="S19" s="730">
        <v>17931319.246852897</v>
      </c>
      <c r="T19" s="1844">
        <v>28.055687441860471</v>
      </c>
      <c r="U19" s="1937">
        <v>4177697.958017665</v>
      </c>
      <c r="V19" s="1937">
        <v>9125197.5227961037</v>
      </c>
      <c r="W19" s="335">
        <v>1638078.4618807982</v>
      </c>
      <c r="X19" s="1938">
        <v>1763324.5087771874</v>
      </c>
      <c r="Y19" s="747">
        <v>16704326.507159196</v>
      </c>
      <c r="Z19" s="2099">
        <v>1250082.8161325583</v>
      </c>
      <c r="AA19" s="1939">
        <v>17954409.323291752</v>
      </c>
      <c r="AB19" s="1404"/>
      <c r="AC19" s="335">
        <v>3841041</v>
      </c>
      <c r="AD19" s="335">
        <v>8869283</v>
      </c>
      <c r="AE19" s="335">
        <v>1411865</v>
      </c>
      <c r="AF19" s="738">
        <v>1606680</v>
      </c>
      <c r="AG19" s="747">
        <v>15728869</v>
      </c>
      <c r="AH19" s="336">
        <v>1265919.048403535</v>
      </c>
      <c r="AI19" s="730">
        <v>16994788.048403535</v>
      </c>
      <c r="AJ19" s="1404"/>
      <c r="AK19" s="335">
        <v>3450666.5572099998</v>
      </c>
      <c r="AL19" s="335">
        <v>7769829.7776799994</v>
      </c>
      <c r="AM19" s="335">
        <v>1093096.2244899999</v>
      </c>
      <c r="AN19" s="738">
        <v>1921256.5494099997</v>
      </c>
      <c r="AO19" s="747">
        <v>14234849.108789999</v>
      </c>
      <c r="AP19" s="336">
        <v>1206216.8969060003</v>
      </c>
      <c r="AQ19" s="730">
        <v>15441066.005695999</v>
      </c>
      <c r="AR19" s="1404"/>
      <c r="AS19" s="335">
        <v>3347896.8809999996</v>
      </c>
      <c r="AT19" s="335">
        <v>6136020.9165499993</v>
      </c>
      <c r="AU19" s="335">
        <v>1040549.8374899999</v>
      </c>
      <c r="AV19" s="738">
        <v>1975476.918756</v>
      </c>
      <c r="AW19" s="747">
        <v>12499944.553795999</v>
      </c>
      <c r="AX19" s="336">
        <v>1190658.7274209999</v>
      </c>
      <c r="AY19" s="730">
        <v>13690603.281217</v>
      </c>
      <c r="AZ19" s="1404"/>
      <c r="BA19" s="335">
        <v>3294625.5281007998</v>
      </c>
      <c r="BB19" s="335">
        <v>5630397.2223919993</v>
      </c>
      <c r="BC19" s="335">
        <v>1158699.41658</v>
      </c>
      <c r="BD19" s="738">
        <v>1855866.7848542</v>
      </c>
      <c r="BE19" s="747">
        <v>11939588.951926999</v>
      </c>
      <c r="BF19" s="336">
        <v>1170780.7880409998</v>
      </c>
      <c r="BG19" s="730">
        <v>13110369.739967998</v>
      </c>
      <c r="BH19" s="1404"/>
      <c r="BI19" s="115">
        <v>3412907.9313440002</v>
      </c>
      <c r="BJ19" s="115">
        <v>5522092.6666520005</v>
      </c>
      <c r="BK19" s="115">
        <v>1175583.4903289999</v>
      </c>
      <c r="BL19" s="230">
        <v>1851642.1499723999</v>
      </c>
      <c r="BM19" s="153">
        <v>11962226.238297399</v>
      </c>
      <c r="BN19" s="138">
        <v>1198544.5998470001</v>
      </c>
      <c r="BO19" s="13">
        <v>13160770.838144399</v>
      </c>
    </row>
    <row r="20" spans="1:67" s="434" customFormat="1" ht="15.75" customHeight="1" x14ac:dyDescent="0.35">
      <c r="A20" s="3873"/>
      <c r="B20" s="3886"/>
      <c r="C20" s="824" t="s">
        <v>1943</v>
      </c>
      <c r="D20" s="129">
        <v>20.867162790697673</v>
      </c>
      <c r="E20" s="335">
        <v>1331895.8326516419</v>
      </c>
      <c r="F20" s="335">
        <v>2394160.2840337255</v>
      </c>
      <c r="G20" s="335">
        <v>607029.88769635593</v>
      </c>
      <c r="H20" s="738">
        <v>616149.74008088827</v>
      </c>
      <c r="I20" s="747">
        <v>4949256.6116254022</v>
      </c>
      <c r="J20" s="336">
        <v>294089.25419889047</v>
      </c>
      <c r="K20" s="730">
        <v>5243345.8658242924</v>
      </c>
      <c r="L20" s="129">
        <v>3.428176744186048</v>
      </c>
      <c r="M20" s="335">
        <v>1124071.8951341303</v>
      </c>
      <c r="N20" s="335">
        <v>2411722.6612842092</v>
      </c>
      <c r="O20" s="335">
        <v>496531.98903376283</v>
      </c>
      <c r="P20" s="738">
        <v>592394.22134747449</v>
      </c>
      <c r="Q20" s="747">
        <v>4624724.1949763205</v>
      </c>
      <c r="R20" s="336">
        <v>356197.81803837209</v>
      </c>
      <c r="S20" s="730">
        <v>4980922.0130146928</v>
      </c>
      <c r="T20" s="1844">
        <v>7.7932465116279088</v>
      </c>
      <c r="U20" s="1937">
        <v>1160471.6550049069</v>
      </c>
      <c r="V20" s="1937">
        <v>2534777.0896655847</v>
      </c>
      <c r="W20" s="335">
        <v>455021.79496688838</v>
      </c>
      <c r="X20" s="1938">
        <v>489812.36354921869</v>
      </c>
      <c r="Y20" s="747">
        <v>4640090.6964331102</v>
      </c>
      <c r="Z20" s="2099">
        <v>347245.22670348844</v>
      </c>
      <c r="AA20" s="1939">
        <v>4987335.9231365984</v>
      </c>
      <c r="AB20" s="1404"/>
      <c r="AC20" s="305"/>
      <c r="AD20" s="305"/>
      <c r="AE20" s="305"/>
      <c r="AF20" s="812"/>
      <c r="AG20" s="298"/>
      <c r="AH20" s="282"/>
      <c r="AI20" s="396"/>
      <c r="AJ20" s="1404"/>
      <c r="AK20" s="305"/>
      <c r="AL20" s="305"/>
      <c r="AM20" s="305"/>
      <c r="AN20" s="812"/>
      <c r="AO20" s="298"/>
      <c r="AP20" s="282"/>
      <c r="AQ20" s="396"/>
      <c r="AR20" s="1404"/>
      <c r="AS20" s="305"/>
      <c r="AT20" s="305"/>
      <c r="AU20" s="305"/>
      <c r="AV20" s="812"/>
      <c r="AW20" s="298"/>
      <c r="AX20" s="282"/>
      <c r="AY20" s="396"/>
      <c r="AZ20" s="1404"/>
      <c r="BA20" s="305"/>
      <c r="BB20" s="305"/>
      <c r="BC20" s="305"/>
      <c r="BD20" s="812"/>
      <c r="BE20" s="298"/>
      <c r="BF20" s="282"/>
      <c r="BG20" s="396"/>
      <c r="BH20" s="1404"/>
      <c r="BI20" s="305"/>
      <c r="BJ20" s="305"/>
      <c r="BK20" s="305"/>
      <c r="BL20" s="812"/>
      <c r="BM20" s="298"/>
      <c r="BN20" s="282"/>
      <c r="BO20" s="397"/>
    </row>
    <row r="21" spans="1:67" s="434" customFormat="1" ht="15.75" customHeight="1" x14ac:dyDescent="0.35">
      <c r="A21" s="3873"/>
      <c r="B21" s="3892" t="s">
        <v>1944</v>
      </c>
      <c r="C21" s="835" t="s">
        <v>1942</v>
      </c>
      <c r="D21" s="129">
        <v>33.7284000000001</v>
      </c>
      <c r="E21" s="335">
        <v>0</v>
      </c>
      <c r="F21" s="335">
        <v>0</v>
      </c>
      <c r="G21" s="335">
        <v>0</v>
      </c>
      <c r="H21" s="738">
        <v>0</v>
      </c>
      <c r="I21" s="747">
        <v>33.7284000000001</v>
      </c>
      <c r="J21" s="336">
        <v>7178.1444000000001</v>
      </c>
      <c r="K21" s="730">
        <v>7211.8728000000001</v>
      </c>
      <c r="L21" s="129">
        <v>58.129199999999997</v>
      </c>
      <c r="M21" s="335">
        <v>0</v>
      </c>
      <c r="N21" s="335">
        <v>0</v>
      </c>
      <c r="O21" s="335">
        <v>0</v>
      </c>
      <c r="P21" s="738">
        <v>0</v>
      </c>
      <c r="Q21" s="747">
        <v>58.129199999999997</v>
      </c>
      <c r="R21" s="336">
        <v>7779.6</v>
      </c>
      <c r="S21" s="730">
        <v>7837.7292000000007</v>
      </c>
      <c r="T21" s="1844">
        <v>250.22653199999925</v>
      </c>
      <c r="U21" s="335">
        <v>0</v>
      </c>
      <c r="V21" s="335">
        <v>0</v>
      </c>
      <c r="W21" s="335">
        <v>0</v>
      </c>
      <c r="X21" s="738">
        <v>0</v>
      </c>
      <c r="Y21" s="747">
        <v>250.22653199999925</v>
      </c>
      <c r="Z21" s="2099">
        <v>7653.6</v>
      </c>
      <c r="AA21" s="1939">
        <v>7903.826532</v>
      </c>
      <c r="AB21" s="1404"/>
      <c r="AC21" s="344">
        <v>1115440.0452000001</v>
      </c>
      <c r="AD21" s="130">
        <v>19569.257999999998</v>
      </c>
      <c r="AE21" s="130">
        <v>0</v>
      </c>
      <c r="AF21" s="245">
        <v>0</v>
      </c>
      <c r="AG21" s="248">
        <v>1135009.3032000002</v>
      </c>
      <c r="AH21" s="131">
        <v>8590.5972000000002</v>
      </c>
      <c r="AI21" s="730">
        <v>1143599.9004000002</v>
      </c>
      <c r="AJ21" s="1404"/>
      <c r="AK21" s="344">
        <v>2377912.9356</v>
      </c>
      <c r="AL21" s="130">
        <v>5128790.6087999996</v>
      </c>
      <c r="AM21" s="130">
        <v>1146868.7327999999</v>
      </c>
      <c r="AN21" s="245">
        <v>0</v>
      </c>
      <c r="AO21" s="248">
        <v>8653572.2771999985</v>
      </c>
      <c r="AP21" s="131">
        <v>7580.0519999999988</v>
      </c>
      <c r="AQ21" s="150">
        <v>8661152.3291999977</v>
      </c>
      <c r="AR21" s="1404"/>
      <c r="AS21" s="344">
        <v>3121905.1536000008</v>
      </c>
      <c r="AT21" s="130">
        <v>5089395.2544000009</v>
      </c>
      <c r="AU21" s="130">
        <v>1127575.5444</v>
      </c>
      <c r="AV21" s="245">
        <v>796692.95279999985</v>
      </c>
      <c r="AW21" s="248">
        <v>10135568.905200001</v>
      </c>
      <c r="AX21" s="131">
        <v>8054.5932000000012</v>
      </c>
      <c r="AY21" s="150">
        <v>10143623.498400001</v>
      </c>
      <c r="AZ21" s="1404"/>
      <c r="BA21" s="344">
        <v>2135468.9861926525</v>
      </c>
      <c r="BB21" s="130">
        <v>4786689.6000000006</v>
      </c>
      <c r="BC21" s="130">
        <v>1014822</v>
      </c>
      <c r="BD21" s="245">
        <v>1707570.8352000001</v>
      </c>
      <c r="BE21" s="248">
        <v>9644551.4213926513</v>
      </c>
      <c r="BF21" s="131">
        <v>9920.3688000000002</v>
      </c>
      <c r="BG21" s="730">
        <v>9654471.7901926506</v>
      </c>
      <c r="BH21" s="1404"/>
      <c r="BI21" s="335">
        <v>1828918.0356048939</v>
      </c>
      <c r="BJ21" s="335">
        <v>4841564.2884</v>
      </c>
      <c r="BK21" s="335">
        <v>1060596</v>
      </c>
      <c r="BL21" s="738">
        <v>1545266.4624000001</v>
      </c>
      <c r="BM21" s="747">
        <v>9276344.7864048947</v>
      </c>
      <c r="BN21" s="336">
        <v>10523.840399999999</v>
      </c>
      <c r="BO21" s="617">
        <v>9286868.6268048938</v>
      </c>
    </row>
    <row r="22" spans="1:67" s="434" customFormat="1" ht="15.75" customHeight="1" x14ac:dyDescent="0.35">
      <c r="A22" s="3873"/>
      <c r="B22" s="3893"/>
      <c r="C22" s="1485" t="s">
        <v>1943</v>
      </c>
      <c r="D22" s="1932">
        <v>9.3690000000000282</v>
      </c>
      <c r="E22" s="1447">
        <v>0</v>
      </c>
      <c r="F22" s="1447">
        <v>0</v>
      </c>
      <c r="G22" s="1447">
        <v>0</v>
      </c>
      <c r="H22" s="740">
        <v>0</v>
      </c>
      <c r="I22" s="748">
        <v>9.3690000000000282</v>
      </c>
      <c r="J22" s="1626">
        <v>1993.9290000000001</v>
      </c>
      <c r="K22" s="1627">
        <v>2003.2980000000002</v>
      </c>
      <c r="L22" s="1932">
        <v>16.146999999999998</v>
      </c>
      <c r="M22" s="1447">
        <v>0</v>
      </c>
      <c r="N22" s="1447">
        <v>0</v>
      </c>
      <c r="O22" s="1447">
        <v>0</v>
      </c>
      <c r="P22" s="740">
        <v>0</v>
      </c>
      <c r="Q22" s="748">
        <v>16.146999999999998</v>
      </c>
      <c r="R22" s="1626">
        <v>2161</v>
      </c>
      <c r="S22" s="1627">
        <v>2177.1469999999999</v>
      </c>
      <c r="T22" s="1941">
        <v>69.507369999999796</v>
      </c>
      <c r="U22" s="1447">
        <v>0</v>
      </c>
      <c r="V22" s="1447">
        <v>0</v>
      </c>
      <c r="W22" s="1447">
        <v>0</v>
      </c>
      <c r="X22" s="740">
        <v>0</v>
      </c>
      <c r="Y22" s="748">
        <v>69.507369999999796</v>
      </c>
      <c r="Z22" s="2101">
        <v>2126</v>
      </c>
      <c r="AA22" s="1942">
        <v>2195.5073699999998</v>
      </c>
      <c r="AB22" s="1607"/>
      <c r="AC22" s="1447">
        <v>309844.45699999999</v>
      </c>
      <c r="AD22" s="1447">
        <v>5435.9049999999997</v>
      </c>
      <c r="AE22" s="1447">
        <v>0</v>
      </c>
      <c r="AF22" s="740">
        <v>0</v>
      </c>
      <c r="AG22" s="748">
        <v>315280.36200000002</v>
      </c>
      <c r="AH22" s="1626">
        <v>2386.277</v>
      </c>
      <c r="AI22" s="1627">
        <v>317666.63900000002</v>
      </c>
      <c r="AJ22" s="1607"/>
      <c r="AK22" s="1447">
        <v>660531.37099999993</v>
      </c>
      <c r="AL22" s="1447">
        <v>1424664.058</v>
      </c>
      <c r="AM22" s="1447">
        <v>318574.64799999999</v>
      </c>
      <c r="AN22" s="740">
        <v>0</v>
      </c>
      <c r="AO22" s="748">
        <v>2403770.0769999996</v>
      </c>
      <c r="AP22" s="1626">
        <v>2105.5699999999997</v>
      </c>
      <c r="AQ22" s="1627">
        <v>2405875.6469999994</v>
      </c>
      <c r="AR22" s="1607"/>
      <c r="AS22" s="1447">
        <v>867195.87600000016</v>
      </c>
      <c r="AT22" s="1447">
        <v>1413720.9040000001</v>
      </c>
      <c r="AU22" s="1447">
        <v>313215.429</v>
      </c>
      <c r="AV22" s="740">
        <v>221303.59799999997</v>
      </c>
      <c r="AW22" s="748">
        <v>2815435.807</v>
      </c>
      <c r="AX22" s="1626">
        <v>2237.3870000000002</v>
      </c>
      <c r="AY22" s="1627">
        <v>2817673.1940000001</v>
      </c>
      <c r="AZ22" s="1607"/>
      <c r="BA22" s="1447">
        <v>593185.829497959</v>
      </c>
      <c r="BB22" s="1447">
        <v>1329636</v>
      </c>
      <c r="BC22" s="1447">
        <v>281895</v>
      </c>
      <c r="BD22" s="740">
        <v>474325.23200000002</v>
      </c>
      <c r="BE22" s="748">
        <v>2679042.0614979588</v>
      </c>
      <c r="BF22" s="1626">
        <v>2755.6579999999999</v>
      </c>
      <c r="BG22" s="1627">
        <v>2681797.7194979587</v>
      </c>
      <c r="BH22" s="1625"/>
      <c r="BI22" s="1447">
        <v>508032.78766802605</v>
      </c>
      <c r="BJ22" s="1447">
        <v>1344878.969</v>
      </c>
      <c r="BK22" s="1447">
        <v>294610</v>
      </c>
      <c r="BL22" s="740">
        <v>429240.68400000001</v>
      </c>
      <c r="BM22" s="748">
        <v>2576762.440668026</v>
      </c>
      <c r="BN22" s="1626">
        <v>2923.2889999999998</v>
      </c>
      <c r="BO22" s="637">
        <v>2579685.7296680259</v>
      </c>
    </row>
    <row r="23" spans="1:67" s="434" customFormat="1" ht="15.75" customHeight="1" x14ac:dyDescent="0.35">
      <c r="A23" s="3873"/>
      <c r="B23" s="3889" t="s">
        <v>1945</v>
      </c>
      <c r="C23" s="833" t="s">
        <v>1942</v>
      </c>
      <c r="D23" s="644">
        <v>108.85018604651174</v>
      </c>
      <c r="E23" s="1448">
        <v>4794824.997545911</v>
      </c>
      <c r="F23" s="1448">
        <v>8618977.022521412</v>
      </c>
      <c r="G23" s="1448">
        <v>2185307.5957068815</v>
      </c>
      <c r="H23" s="743">
        <v>2218139.0642911978</v>
      </c>
      <c r="I23" s="749">
        <v>17817357.530251451</v>
      </c>
      <c r="J23" s="1495">
        <v>1065899.4595160058</v>
      </c>
      <c r="K23" s="1483">
        <v>18883256.989767458</v>
      </c>
      <c r="L23" s="644">
        <v>70.470636279069765</v>
      </c>
      <c r="M23" s="1448">
        <v>4046658.822482869</v>
      </c>
      <c r="N23" s="1448">
        <v>8682201.5806231536</v>
      </c>
      <c r="O23" s="1448">
        <v>1787515.1605215461</v>
      </c>
      <c r="P23" s="743">
        <v>2132619.196850908</v>
      </c>
      <c r="Q23" s="749">
        <v>16649065.231114756</v>
      </c>
      <c r="R23" s="1495">
        <v>1290091.7449381396</v>
      </c>
      <c r="S23" s="1483">
        <v>17939156.976052895</v>
      </c>
      <c r="T23" s="1943">
        <v>278.28221944185975</v>
      </c>
      <c r="U23" s="1944">
        <v>4177697.958017665</v>
      </c>
      <c r="V23" s="1944">
        <v>9125197.5227961037</v>
      </c>
      <c r="W23" s="1448">
        <v>1638078.4618807982</v>
      </c>
      <c r="X23" s="1945">
        <v>1763324.5087771874</v>
      </c>
      <c r="Y23" s="749">
        <v>16704576.733691197</v>
      </c>
      <c r="Z23" s="2102">
        <v>1257736.4161325584</v>
      </c>
      <c r="AA23" s="1946">
        <v>17962313.149823755</v>
      </c>
      <c r="AB23" s="1611"/>
      <c r="AC23" s="1484">
        <v>4956481.0451999996</v>
      </c>
      <c r="AD23" s="645">
        <v>8888852.2579999994</v>
      </c>
      <c r="AE23" s="645">
        <v>1411865</v>
      </c>
      <c r="AF23" s="646">
        <v>1606680</v>
      </c>
      <c r="AG23" s="647">
        <v>16863878.303199999</v>
      </c>
      <c r="AH23" s="648">
        <v>1274509.645603535</v>
      </c>
      <c r="AI23" s="1483">
        <v>18138387.948803533</v>
      </c>
      <c r="AJ23" s="1611"/>
      <c r="AK23" s="1484">
        <v>5828579.4928099997</v>
      </c>
      <c r="AL23" s="645">
        <v>12898620.38648</v>
      </c>
      <c r="AM23" s="645">
        <v>2239964.9572899998</v>
      </c>
      <c r="AN23" s="646">
        <v>1921256.5494099997</v>
      </c>
      <c r="AO23" s="647">
        <v>22888421.385989998</v>
      </c>
      <c r="AP23" s="648">
        <v>1213796.9489060002</v>
      </c>
      <c r="AQ23" s="1483">
        <v>24102218.334895998</v>
      </c>
      <c r="AR23" s="1611"/>
      <c r="AS23" s="1484">
        <v>6469802.0346000008</v>
      </c>
      <c r="AT23" s="645">
        <v>11225416.170949999</v>
      </c>
      <c r="AU23" s="645">
        <v>2168125.3818899998</v>
      </c>
      <c r="AV23" s="646">
        <v>2772169.8715559999</v>
      </c>
      <c r="AW23" s="647">
        <v>22635513.458995998</v>
      </c>
      <c r="AX23" s="648">
        <v>1198713.3206209999</v>
      </c>
      <c r="AY23" s="1483">
        <v>23834226.779617</v>
      </c>
      <c r="AZ23" s="1611"/>
      <c r="BA23" s="1484">
        <v>5430094.5142934527</v>
      </c>
      <c r="BB23" s="645">
        <v>10417086.822392</v>
      </c>
      <c r="BC23" s="645">
        <v>2173521.41658</v>
      </c>
      <c r="BD23" s="646">
        <v>3563437.6200542003</v>
      </c>
      <c r="BE23" s="647">
        <v>21584140.373319648</v>
      </c>
      <c r="BF23" s="648">
        <v>1180701.1568409998</v>
      </c>
      <c r="BG23" s="1483">
        <v>22764841.530160651</v>
      </c>
      <c r="BH23" s="1611"/>
      <c r="BI23" s="1484">
        <v>5241825.9669488939</v>
      </c>
      <c r="BJ23" s="645">
        <v>10363656.955052</v>
      </c>
      <c r="BK23" s="645">
        <v>2236179.4903290002</v>
      </c>
      <c r="BL23" s="646">
        <v>3396908.6123724002</v>
      </c>
      <c r="BM23" s="647">
        <v>21238571.024702296</v>
      </c>
      <c r="BN23" s="648">
        <v>1209068.4402470002</v>
      </c>
      <c r="BO23" s="640">
        <v>22447639.464949295</v>
      </c>
    </row>
    <row r="24" spans="1:67" s="434" customFormat="1" ht="15.75" customHeight="1" x14ac:dyDescent="0.35">
      <c r="A24" s="3873"/>
      <c r="B24" s="3890"/>
      <c r="C24" s="803" t="s">
        <v>1943</v>
      </c>
      <c r="D24" s="129">
        <v>30.236162790697701</v>
      </c>
      <c r="E24" s="335">
        <v>1331895.8326516419</v>
      </c>
      <c r="F24" s="335">
        <v>2394160.2840337255</v>
      </c>
      <c r="G24" s="335">
        <v>607029.88769635593</v>
      </c>
      <c r="H24" s="738">
        <v>616149.74008088827</v>
      </c>
      <c r="I24" s="747">
        <v>4949265.9806254022</v>
      </c>
      <c r="J24" s="336">
        <v>296083.18319889047</v>
      </c>
      <c r="K24" s="730">
        <v>5245349.1638242928</v>
      </c>
      <c r="L24" s="129">
        <v>19.575176744186045</v>
      </c>
      <c r="M24" s="335">
        <v>1124071.8951341303</v>
      </c>
      <c r="N24" s="335">
        <v>2411722.6612842092</v>
      </c>
      <c r="O24" s="335">
        <v>496531.98903376283</v>
      </c>
      <c r="P24" s="738">
        <v>592394.22134747449</v>
      </c>
      <c r="Q24" s="747">
        <v>4624740.3419763204</v>
      </c>
      <c r="R24" s="336">
        <v>358358.81803837209</v>
      </c>
      <c r="S24" s="730">
        <v>4983099.1600146927</v>
      </c>
      <c r="T24" s="1844">
        <v>77.300616511627709</v>
      </c>
      <c r="U24" s="1937">
        <v>1160471.6550049069</v>
      </c>
      <c r="V24" s="1937">
        <v>2534777.0896655847</v>
      </c>
      <c r="W24" s="335">
        <v>455021.79496688838</v>
      </c>
      <c r="X24" s="1938">
        <v>489812.36354921869</v>
      </c>
      <c r="Y24" s="747">
        <v>4640160.2038031099</v>
      </c>
      <c r="Z24" s="2099">
        <v>349371.22670348844</v>
      </c>
      <c r="AA24" s="1939">
        <v>4989531.4305065982</v>
      </c>
      <c r="AB24" s="1404"/>
      <c r="AC24" s="335">
        <v>1376800.2903333444</v>
      </c>
      <c r="AD24" s="335">
        <v>2469125.6272222418</v>
      </c>
      <c r="AE24" s="335">
        <v>392184.72222222539</v>
      </c>
      <c r="AF24" s="738">
        <v>446300.00000000361</v>
      </c>
      <c r="AG24" s="747">
        <v>4684410.639777815</v>
      </c>
      <c r="AH24" s="336">
        <v>354030.45711209311</v>
      </c>
      <c r="AI24" s="730">
        <v>5038441.0968899084</v>
      </c>
      <c r="AJ24" s="1404"/>
      <c r="AK24" s="305"/>
      <c r="AL24" s="305"/>
      <c r="AM24" s="305"/>
      <c r="AN24" s="812"/>
      <c r="AO24" s="1160"/>
      <c r="AP24" s="1660"/>
      <c r="AQ24" s="396"/>
      <c r="AR24" s="1404"/>
      <c r="AS24" s="305"/>
      <c r="AT24" s="305"/>
      <c r="AU24" s="305"/>
      <c r="AV24" s="812"/>
      <c r="AW24" s="1160"/>
      <c r="AX24" s="1660"/>
      <c r="AY24" s="396"/>
      <c r="AZ24" s="1404"/>
      <c r="BA24" s="305"/>
      <c r="BB24" s="305"/>
      <c r="BC24" s="305"/>
      <c r="BD24" s="812"/>
      <c r="BE24" s="1160"/>
      <c r="BF24" s="1660"/>
      <c r="BG24" s="396"/>
      <c r="BH24" s="1404"/>
      <c r="BI24" s="305"/>
      <c r="BJ24" s="305"/>
      <c r="BK24" s="305"/>
      <c r="BL24" s="812"/>
      <c r="BM24" s="1160"/>
      <c r="BN24" s="306"/>
      <c r="BO24" s="397"/>
    </row>
    <row r="25" spans="1:67" s="434" customFormat="1" ht="20.149999999999999" customHeight="1" x14ac:dyDescent="0.35">
      <c r="A25" s="3757" t="s">
        <v>1946</v>
      </c>
      <c r="B25" s="3758"/>
      <c r="C25" s="3758"/>
      <c r="D25" s="1612"/>
      <c r="E25" s="776"/>
      <c r="F25" s="776"/>
      <c r="G25" s="776"/>
      <c r="H25" s="777"/>
      <c r="I25" s="778"/>
      <c r="J25" s="779"/>
      <c r="K25" s="1480"/>
      <c r="L25" s="1612"/>
      <c r="M25" s="776"/>
      <c r="N25" s="776"/>
      <c r="O25" s="776"/>
      <c r="P25" s="777"/>
      <c r="Q25" s="778"/>
      <c r="R25" s="779"/>
      <c r="S25" s="1480"/>
      <c r="T25" s="1612"/>
      <c r="U25" s="776"/>
      <c r="V25" s="776"/>
      <c r="W25" s="776"/>
      <c r="X25" s="777"/>
      <c r="Y25" s="778"/>
      <c r="Z25" s="2103"/>
      <c r="AA25" s="1480"/>
      <c r="AB25" s="1612"/>
      <c r="AC25" s="776"/>
      <c r="AD25" s="776"/>
      <c r="AE25" s="776"/>
      <c r="AF25" s="777"/>
      <c r="AG25" s="778"/>
      <c r="AH25" s="779"/>
      <c r="AI25" s="1480"/>
      <c r="AJ25" s="1612"/>
      <c r="AK25" s="776"/>
      <c r="AL25" s="776"/>
      <c r="AM25" s="776"/>
      <c r="AN25" s="777"/>
      <c r="AO25" s="778"/>
      <c r="AP25" s="779"/>
      <c r="AQ25" s="1480"/>
      <c r="AR25" s="1612"/>
      <c r="AS25" s="776"/>
      <c r="AT25" s="776"/>
      <c r="AU25" s="776"/>
      <c r="AV25" s="777"/>
      <c r="AW25" s="778"/>
      <c r="AX25" s="779"/>
      <c r="AY25" s="1480"/>
      <c r="AZ25" s="1612"/>
      <c r="BA25" s="776"/>
      <c r="BB25" s="776"/>
      <c r="BC25" s="776"/>
      <c r="BD25" s="777"/>
      <c r="BE25" s="778"/>
      <c r="BF25" s="779"/>
      <c r="BG25" s="1480"/>
      <c r="BH25" s="1612"/>
      <c r="BI25" s="776"/>
      <c r="BJ25" s="776"/>
      <c r="BK25" s="776"/>
      <c r="BL25" s="777"/>
      <c r="BM25" s="778"/>
      <c r="BN25" s="779"/>
      <c r="BO25" s="780"/>
    </row>
    <row r="26" spans="1:67" s="434" customFormat="1" ht="15.75" customHeight="1" x14ac:dyDescent="0.35">
      <c r="A26" s="3873" t="s">
        <v>1947</v>
      </c>
      <c r="B26" s="3887" t="s">
        <v>1948</v>
      </c>
      <c r="C26" s="835" t="s">
        <v>1942</v>
      </c>
      <c r="D26" s="129">
        <v>0</v>
      </c>
      <c r="E26" s="335">
        <v>0</v>
      </c>
      <c r="F26" s="335">
        <v>0</v>
      </c>
      <c r="G26" s="335">
        <v>0</v>
      </c>
      <c r="H26" s="738">
        <v>0</v>
      </c>
      <c r="I26" s="747">
        <v>0</v>
      </c>
      <c r="J26" s="336">
        <v>0</v>
      </c>
      <c r="K26" s="730">
        <v>0</v>
      </c>
      <c r="L26" s="129">
        <v>0</v>
      </c>
      <c r="M26" s="335">
        <v>0</v>
      </c>
      <c r="N26" s="335">
        <v>0</v>
      </c>
      <c r="O26" s="335">
        <v>0</v>
      </c>
      <c r="P26" s="738">
        <v>0</v>
      </c>
      <c r="Q26" s="747">
        <v>0</v>
      </c>
      <c r="R26" s="336">
        <v>0</v>
      </c>
      <c r="S26" s="730">
        <v>0</v>
      </c>
      <c r="T26" s="1844">
        <v>0</v>
      </c>
      <c r="U26" s="335">
        <v>0</v>
      </c>
      <c r="V26" s="335">
        <v>0</v>
      </c>
      <c r="W26" s="335">
        <v>0</v>
      </c>
      <c r="X26" s="738">
        <v>0</v>
      </c>
      <c r="Y26" s="747">
        <v>0</v>
      </c>
      <c r="Z26" s="2099">
        <v>0</v>
      </c>
      <c r="AA26" s="730">
        <v>0</v>
      </c>
      <c r="AB26" s="1404"/>
      <c r="AC26" s="335">
        <v>0</v>
      </c>
      <c r="AD26" s="335">
        <v>0</v>
      </c>
      <c r="AE26" s="335">
        <v>0</v>
      </c>
      <c r="AF26" s="738">
        <v>0</v>
      </c>
      <c r="AG26" s="747">
        <v>0</v>
      </c>
      <c r="AH26" s="336">
        <v>0</v>
      </c>
      <c r="AI26" s="730">
        <v>0</v>
      </c>
      <c r="AJ26" s="1404"/>
      <c r="AK26" s="335">
        <v>0</v>
      </c>
      <c r="AL26" s="335">
        <v>0</v>
      </c>
      <c r="AM26" s="335">
        <v>0</v>
      </c>
      <c r="AN26" s="738">
        <v>0</v>
      </c>
      <c r="AO26" s="747">
        <v>0</v>
      </c>
      <c r="AP26" s="336">
        <v>0</v>
      </c>
      <c r="AQ26" s="730">
        <v>0</v>
      </c>
      <c r="AR26" s="1404"/>
      <c r="AS26" s="335">
        <v>0</v>
      </c>
      <c r="AT26" s="335">
        <v>0</v>
      </c>
      <c r="AU26" s="335">
        <v>0</v>
      </c>
      <c r="AV26" s="738">
        <v>0</v>
      </c>
      <c r="AW26" s="747">
        <v>0</v>
      </c>
      <c r="AX26" s="336">
        <v>0</v>
      </c>
      <c r="AY26" s="730">
        <v>0</v>
      </c>
      <c r="AZ26" s="1404"/>
      <c r="BA26" s="335">
        <v>0</v>
      </c>
      <c r="BB26" s="335">
        <v>0</v>
      </c>
      <c r="BC26" s="335">
        <v>0</v>
      </c>
      <c r="BD26" s="738">
        <v>0</v>
      </c>
      <c r="BE26" s="747">
        <v>0</v>
      </c>
      <c r="BF26" s="336">
        <v>0</v>
      </c>
      <c r="BG26" s="730">
        <v>0</v>
      </c>
      <c r="BH26" s="1404"/>
      <c r="BI26" s="335">
        <v>0</v>
      </c>
      <c r="BJ26" s="335">
        <v>0</v>
      </c>
      <c r="BK26" s="335">
        <v>0</v>
      </c>
      <c r="BL26" s="738">
        <v>0</v>
      </c>
      <c r="BM26" s="747">
        <v>0</v>
      </c>
      <c r="BN26" s="336">
        <v>0</v>
      </c>
      <c r="BO26" s="617">
        <v>0</v>
      </c>
    </row>
    <row r="27" spans="1:67" s="434" customFormat="1" ht="15.75" customHeight="1" x14ac:dyDescent="0.35">
      <c r="A27" s="3873"/>
      <c r="B27" s="3886"/>
      <c r="C27" s="824" t="s">
        <v>1943</v>
      </c>
      <c r="D27" s="129">
        <v>0</v>
      </c>
      <c r="E27" s="335">
        <v>0</v>
      </c>
      <c r="F27" s="335">
        <v>0</v>
      </c>
      <c r="G27" s="335">
        <v>0</v>
      </c>
      <c r="H27" s="738">
        <v>0</v>
      </c>
      <c r="I27" s="747">
        <v>0</v>
      </c>
      <c r="J27" s="336">
        <v>0</v>
      </c>
      <c r="K27" s="730">
        <v>0</v>
      </c>
      <c r="L27" s="129">
        <v>0</v>
      </c>
      <c r="M27" s="335">
        <v>0</v>
      </c>
      <c r="N27" s="335">
        <v>0</v>
      </c>
      <c r="O27" s="335">
        <v>0</v>
      </c>
      <c r="P27" s="738">
        <v>0</v>
      </c>
      <c r="Q27" s="747">
        <v>0</v>
      </c>
      <c r="R27" s="336">
        <v>0</v>
      </c>
      <c r="S27" s="730">
        <v>0</v>
      </c>
      <c r="T27" s="1844">
        <v>0</v>
      </c>
      <c r="U27" s="335">
        <v>0</v>
      </c>
      <c r="V27" s="335">
        <v>0</v>
      </c>
      <c r="W27" s="335">
        <v>0</v>
      </c>
      <c r="X27" s="738">
        <v>0</v>
      </c>
      <c r="Y27" s="747">
        <v>0</v>
      </c>
      <c r="Z27" s="2099">
        <v>0</v>
      </c>
      <c r="AA27" s="730">
        <v>0</v>
      </c>
      <c r="AB27" s="1404"/>
      <c r="AC27" s="335">
        <v>0</v>
      </c>
      <c r="AD27" s="335">
        <v>0</v>
      </c>
      <c r="AE27" s="335">
        <v>0</v>
      </c>
      <c r="AF27" s="738">
        <v>0</v>
      </c>
      <c r="AG27" s="747">
        <v>0</v>
      </c>
      <c r="AH27" s="336">
        <v>0</v>
      </c>
      <c r="AI27" s="730">
        <v>0</v>
      </c>
      <c r="AJ27" s="1404"/>
      <c r="AK27" s="335">
        <v>0</v>
      </c>
      <c r="AL27" s="335">
        <v>0</v>
      </c>
      <c r="AM27" s="335">
        <v>0</v>
      </c>
      <c r="AN27" s="738">
        <v>0</v>
      </c>
      <c r="AO27" s="747">
        <v>0</v>
      </c>
      <c r="AP27" s="336">
        <v>0</v>
      </c>
      <c r="AQ27" s="730">
        <v>0</v>
      </c>
      <c r="AR27" s="1404"/>
      <c r="AS27" s="335">
        <v>0</v>
      </c>
      <c r="AT27" s="335">
        <v>0</v>
      </c>
      <c r="AU27" s="335">
        <v>0</v>
      </c>
      <c r="AV27" s="738">
        <v>0</v>
      </c>
      <c r="AW27" s="747">
        <v>0</v>
      </c>
      <c r="AX27" s="336">
        <v>0</v>
      </c>
      <c r="AY27" s="730">
        <v>0</v>
      </c>
      <c r="AZ27" s="1404"/>
      <c r="BA27" s="335">
        <v>0</v>
      </c>
      <c r="BB27" s="335">
        <v>0</v>
      </c>
      <c r="BC27" s="335">
        <v>0</v>
      </c>
      <c r="BD27" s="738">
        <v>0</v>
      </c>
      <c r="BE27" s="747">
        <v>0</v>
      </c>
      <c r="BF27" s="336">
        <v>0</v>
      </c>
      <c r="BG27" s="730">
        <v>0</v>
      </c>
      <c r="BH27" s="1404"/>
      <c r="BI27" s="335">
        <v>0</v>
      </c>
      <c r="BJ27" s="335">
        <v>0</v>
      </c>
      <c r="BK27" s="335">
        <v>0</v>
      </c>
      <c r="BL27" s="738">
        <v>0</v>
      </c>
      <c r="BM27" s="747">
        <v>0</v>
      </c>
      <c r="BN27" s="336">
        <v>0</v>
      </c>
      <c r="BO27" s="617">
        <v>0</v>
      </c>
    </row>
    <row r="28" spans="1:67" s="434" customFormat="1" ht="15.75" customHeight="1" x14ac:dyDescent="0.35">
      <c r="A28" s="3873"/>
      <c r="B28" s="3886" t="s">
        <v>1949</v>
      </c>
      <c r="C28" s="824" t="s">
        <v>1942</v>
      </c>
      <c r="D28" s="129">
        <v>15164.662284000002</v>
      </c>
      <c r="E28" s="335">
        <v>6140335.6788224522</v>
      </c>
      <c r="F28" s="335">
        <v>5272778.9983291402</v>
      </c>
      <c r="G28" s="335">
        <v>1108920.7609175474</v>
      </c>
      <c r="H28" s="738">
        <v>1365232.6485109013</v>
      </c>
      <c r="I28" s="747">
        <v>13902432.748864042</v>
      </c>
      <c r="J28" s="336">
        <v>0</v>
      </c>
      <c r="K28" s="730">
        <v>13902432.748864042</v>
      </c>
      <c r="L28" s="129">
        <v>15728.05926</v>
      </c>
      <c r="M28" s="335">
        <v>6171605.3135151537</v>
      </c>
      <c r="N28" s="335">
        <v>5515098.1596000008</v>
      </c>
      <c r="O28" s="335">
        <v>1102147.8588</v>
      </c>
      <c r="P28" s="738">
        <v>1418086.8978100664</v>
      </c>
      <c r="Q28" s="747">
        <v>14222666.288985219</v>
      </c>
      <c r="R28" s="336">
        <v>0</v>
      </c>
      <c r="S28" s="730">
        <v>14222666.288985219</v>
      </c>
      <c r="T28" s="1844">
        <v>14792.399999999996</v>
      </c>
      <c r="U28" s="335">
        <v>4519214.5510883564</v>
      </c>
      <c r="V28" s="1937">
        <v>5205515.0637048529</v>
      </c>
      <c r="W28" s="1937">
        <v>1124507.3840071883</v>
      </c>
      <c r="X28" s="738">
        <v>1352223.641414403</v>
      </c>
      <c r="Y28" s="747">
        <v>12216253.040214799</v>
      </c>
      <c r="Z28" s="2099">
        <v>0</v>
      </c>
      <c r="AA28" s="1939">
        <v>12216253.040214799</v>
      </c>
      <c r="AB28" s="1404"/>
      <c r="AC28" s="335">
        <v>2910627.0900000003</v>
      </c>
      <c r="AD28" s="335">
        <v>5235382.6704000002</v>
      </c>
      <c r="AE28" s="335">
        <v>1129136.3928</v>
      </c>
      <c r="AF28" s="738">
        <v>1452366.8316000002</v>
      </c>
      <c r="AG28" s="747">
        <v>10727512.984800002</v>
      </c>
      <c r="AH28" s="336">
        <v>0</v>
      </c>
      <c r="AI28" s="730">
        <v>10727512.984800002</v>
      </c>
      <c r="AJ28" s="1404"/>
      <c r="AK28" s="335">
        <v>2368975.4568000003</v>
      </c>
      <c r="AL28" s="335">
        <v>0</v>
      </c>
      <c r="AM28" s="335">
        <v>0</v>
      </c>
      <c r="AN28" s="738">
        <v>1512144.2916000001</v>
      </c>
      <c r="AO28" s="747">
        <v>3881119.7484000004</v>
      </c>
      <c r="AP28" s="336">
        <v>0</v>
      </c>
      <c r="AQ28" s="730">
        <v>3881119.7484000004</v>
      </c>
      <c r="AR28" s="1404"/>
      <c r="AS28" s="335">
        <v>1708884.8063999999</v>
      </c>
      <c r="AT28" s="335">
        <v>0</v>
      </c>
      <c r="AU28" s="335">
        <v>0</v>
      </c>
      <c r="AV28" s="738">
        <v>736088.34960000007</v>
      </c>
      <c r="AW28" s="747">
        <v>2444973.156</v>
      </c>
      <c r="AX28" s="336">
        <v>0</v>
      </c>
      <c r="AY28" s="730">
        <v>2444973.156</v>
      </c>
      <c r="AZ28" s="1404"/>
      <c r="BA28" s="335">
        <v>2700918.6138073476</v>
      </c>
      <c r="BB28" s="335">
        <v>0</v>
      </c>
      <c r="BC28" s="335">
        <v>0</v>
      </c>
      <c r="BD28" s="738">
        <v>4218.3648000000003</v>
      </c>
      <c r="BE28" s="747">
        <v>2705136.9786073477</v>
      </c>
      <c r="BF28" s="336">
        <v>0</v>
      </c>
      <c r="BG28" s="730">
        <v>2705136.9786073477</v>
      </c>
      <c r="BH28" s="1404"/>
      <c r="BI28" s="335">
        <v>2658758.5034249905</v>
      </c>
      <c r="BJ28" s="335">
        <v>0</v>
      </c>
      <c r="BK28" s="335">
        <v>0</v>
      </c>
      <c r="BL28" s="738">
        <v>3320.3376000000003</v>
      </c>
      <c r="BM28" s="747">
        <v>2662078.8410249907</v>
      </c>
      <c r="BN28" s="336">
        <v>0</v>
      </c>
      <c r="BO28" s="617">
        <v>2662078.8410249907</v>
      </c>
    </row>
    <row r="29" spans="1:67" s="434" customFormat="1" ht="15.75" customHeight="1" x14ac:dyDescent="0.35">
      <c r="A29" s="3873"/>
      <c r="B29" s="3886"/>
      <c r="C29" s="824" t="s">
        <v>1943</v>
      </c>
      <c r="D29" s="129">
        <v>4212.4061900000006</v>
      </c>
      <c r="E29" s="335">
        <v>1705648.7996729035</v>
      </c>
      <c r="F29" s="335">
        <v>1464660.8328692059</v>
      </c>
      <c r="G29" s="335">
        <v>308033.54469931877</v>
      </c>
      <c r="H29" s="738">
        <v>379231.29125302815</v>
      </c>
      <c r="I29" s="747">
        <v>3861786.8746844563</v>
      </c>
      <c r="J29" s="336">
        <v>0</v>
      </c>
      <c r="K29" s="730">
        <v>3861786.8746844563</v>
      </c>
      <c r="L29" s="129">
        <v>4368.90535</v>
      </c>
      <c r="M29" s="335">
        <v>1714334.809309765</v>
      </c>
      <c r="N29" s="335">
        <v>1531971.7110000001</v>
      </c>
      <c r="O29" s="335">
        <v>306152.18299999996</v>
      </c>
      <c r="P29" s="738">
        <v>393913.02716946293</v>
      </c>
      <c r="Q29" s="747">
        <v>3950740.6358292275</v>
      </c>
      <c r="R29" s="336">
        <v>0</v>
      </c>
      <c r="S29" s="730">
        <v>3950740.6358292275</v>
      </c>
      <c r="T29" s="1844">
        <v>4108.9999999999991</v>
      </c>
      <c r="U29" s="335">
        <v>1255337.375302321</v>
      </c>
      <c r="V29" s="1937">
        <v>1445976.4065846815</v>
      </c>
      <c r="W29" s="1937">
        <v>312363.16222421895</v>
      </c>
      <c r="X29" s="738">
        <v>375617.6781706675</v>
      </c>
      <c r="Y29" s="747">
        <v>3393403.622281889</v>
      </c>
      <c r="Z29" s="2099">
        <v>0</v>
      </c>
      <c r="AA29" s="1939">
        <v>3393403.622281889</v>
      </c>
      <c r="AB29" s="1404"/>
      <c r="AC29" s="335">
        <v>808507.52500000002</v>
      </c>
      <c r="AD29" s="335">
        <v>1454272.9639999999</v>
      </c>
      <c r="AE29" s="335">
        <v>313648.99800000002</v>
      </c>
      <c r="AF29" s="738">
        <v>403435.23100000003</v>
      </c>
      <c r="AG29" s="747">
        <v>2979864.7180000003</v>
      </c>
      <c r="AH29" s="336">
        <v>0</v>
      </c>
      <c r="AI29" s="730">
        <v>2979864.7180000003</v>
      </c>
      <c r="AJ29" s="1404"/>
      <c r="AK29" s="335">
        <v>658048.73800000001</v>
      </c>
      <c r="AL29" s="335">
        <v>0</v>
      </c>
      <c r="AM29" s="335">
        <v>0</v>
      </c>
      <c r="AN29" s="738">
        <v>420040.08100000001</v>
      </c>
      <c r="AO29" s="747">
        <v>1078088.8190000001</v>
      </c>
      <c r="AP29" s="336">
        <v>0</v>
      </c>
      <c r="AQ29" s="730">
        <v>1078088.8190000001</v>
      </c>
      <c r="AR29" s="1404"/>
      <c r="AS29" s="335">
        <v>474690.22399999999</v>
      </c>
      <c r="AT29" s="335">
        <v>0</v>
      </c>
      <c r="AU29" s="335">
        <v>0</v>
      </c>
      <c r="AV29" s="738">
        <v>204468.986</v>
      </c>
      <c r="AW29" s="747">
        <v>679159.21</v>
      </c>
      <c r="AX29" s="336">
        <v>0</v>
      </c>
      <c r="AY29" s="730">
        <v>679159.21</v>
      </c>
      <c r="AZ29" s="1404"/>
      <c r="BA29" s="335">
        <v>750255.170502041</v>
      </c>
      <c r="BB29" s="335">
        <v>0</v>
      </c>
      <c r="BC29" s="335">
        <v>0</v>
      </c>
      <c r="BD29" s="738">
        <v>1171.768</v>
      </c>
      <c r="BE29" s="747">
        <v>751426.93850204104</v>
      </c>
      <c r="BF29" s="336">
        <v>0</v>
      </c>
      <c r="BG29" s="730">
        <v>751426.93850204104</v>
      </c>
      <c r="BH29" s="1404"/>
      <c r="BI29" s="335">
        <v>738544.02872916404</v>
      </c>
      <c r="BJ29" s="335">
        <v>0</v>
      </c>
      <c r="BK29" s="335">
        <v>0</v>
      </c>
      <c r="BL29" s="738">
        <v>922.31600000000003</v>
      </c>
      <c r="BM29" s="747">
        <v>739466.34472916403</v>
      </c>
      <c r="BN29" s="336">
        <v>0</v>
      </c>
      <c r="BO29" s="617">
        <v>739466.34472916403</v>
      </c>
    </row>
    <row r="30" spans="1:67" s="434" customFormat="1" ht="15.75" customHeight="1" x14ac:dyDescent="0.35">
      <c r="A30" s="3873"/>
      <c r="B30" s="3886" t="s">
        <v>1950</v>
      </c>
      <c r="C30" s="824" t="s">
        <v>1942</v>
      </c>
      <c r="D30" s="129">
        <v>0</v>
      </c>
      <c r="E30" s="335">
        <v>0</v>
      </c>
      <c r="F30" s="335">
        <v>1598.76</v>
      </c>
      <c r="G30" s="335">
        <v>0</v>
      </c>
      <c r="H30" s="738">
        <v>0</v>
      </c>
      <c r="I30" s="747">
        <v>1598.76</v>
      </c>
      <c r="J30" s="336">
        <v>0</v>
      </c>
      <c r="K30" s="730">
        <v>1598.76</v>
      </c>
      <c r="L30" s="129">
        <v>0</v>
      </c>
      <c r="M30" s="335">
        <v>0</v>
      </c>
      <c r="N30" s="335">
        <v>16720.893</v>
      </c>
      <c r="O30" s="335">
        <v>0</v>
      </c>
      <c r="P30" s="738">
        <v>0</v>
      </c>
      <c r="Q30" s="747">
        <v>16720.893</v>
      </c>
      <c r="R30" s="336">
        <v>0</v>
      </c>
      <c r="S30" s="730">
        <v>16720.893</v>
      </c>
      <c r="T30" s="1844">
        <v>0</v>
      </c>
      <c r="U30" s="335">
        <v>0</v>
      </c>
      <c r="V30" s="335">
        <v>14251.348800000002</v>
      </c>
      <c r="W30" s="335">
        <v>0</v>
      </c>
      <c r="X30" s="738">
        <v>0</v>
      </c>
      <c r="Y30" s="747">
        <v>14251.348800000002</v>
      </c>
      <c r="Z30" s="2099">
        <v>0</v>
      </c>
      <c r="AA30" s="730">
        <v>14251.348800000002</v>
      </c>
      <c r="AB30" s="1404"/>
      <c r="AC30" s="305"/>
      <c r="AD30" s="305"/>
      <c r="AE30" s="305"/>
      <c r="AF30" s="812"/>
      <c r="AG30" s="298"/>
      <c r="AH30" s="282"/>
      <c r="AI30" s="396"/>
      <c r="AJ30" s="1404"/>
      <c r="AK30" s="305"/>
      <c r="AL30" s="305"/>
      <c r="AM30" s="305"/>
      <c r="AN30" s="812"/>
      <c r="AO30" s="298"/>
      <c r="AP30" s="282"/>
      <c r="AQ30" s="396"/>
      <c r="AR30" s="1404"/>
      <c r="AS30" s="305"/>
      <c r="AT30" s="305"/>
      <c r="AU30" s="305"/>
      <c r="AV30" s="812"/>
      <c r="AW30" s="298"/>
      <c r="AX30" s="282"/>
      <c r="AY30" s="396"/>
      <c r="AZ30" s="1404"/>
      <c r="BA30" s="305"/>
      <c r="BB30" s="305"/>
      <c r="BC30" s="305"/>
      <c r="BD30" s="812"/>
      <c r="BE30" s="298"/>
      <c r="BF30" s="282"/>
      <c r="BG30" s="396"/>
      <c r="BH30" s="1404"/>
      <c r="BI30" s="305"/>
      <c r="BJ30" s="305"/>
      <c r="BK30" s="305"/>
      <c r="BL30" s="812"/>
      <c r="BM30" s="298"/>
      <c r="BN30" s="282"/>
      <c r="BO30" s="397"/>
    </row>
    <row r="31" spans="1:67" s="434" customFormat="1" ht="15.75" customHeight="1" x14ac:dyDescent="0.35">
      <c r="A31" s="3873"/>
      <c r="B31" s="3888"/>
      <c r="C31" s="1485" t="s">
        <v>1943</v>
      </c>
      <c r="D31" s="1932">
        <v>0</v>
      </c>
      <c r="E31" s="1447">
        <v>0</v>
      </c>
      <c r="F31" s="1447">
        <v>444.1</v>
      </c>
      <c r="G31" s="1447">
        <v>0</v>
      </c>
      <c r="H31" s="740">
        <v>0</v>
      </c>
      <c r="I31" s="748">
        <v>444.1</v>
      </c>
      <c r="J31" s="1626">
        <v>0</v>
      </c>
      <c r="K31" s="1627">
        <v>444.1</v>
      </c>
      <c r="L31" s="1932">
        <v>0</v>
      </c>
      <c r="M31" s="1447">
        <v>0</v>
      </c>
      <c r="N31" s="1447">
        <v>4644.6925000000001</v>
      </c>
      <c r="O31" s="1447">
        <v>0</v>
      </c>
      <c r="P31" s="740">
        <v>0</v>
      </c>
      <c r="Q31" s="748">
        <v>4644.6925000000001</v>
      </c>
      <c r="R31" s="1626">
        <v>0</v>
      </c>
      <c r="S31" s="1627">
        <v>4644.6925000000001</v>
      </c>
      <c r="T31" s="1941">
        <v>0</v>
      </c>
      <c r="U31" s="1447">
        <v>0</v>
      </c>
      <c r="V31" s="1447">
        <v>3958.7080000000001</v>
      </c>
      <c r="W31" s="1447">
        <v>0</v>
      </c>
      <c r="X31" s="740">
        <v>0</v>
      </c>
      <c r="Y31" s="748">
        <v>3958.7080000000001</v>
      </c>
      <c r="Z31" s="2101">
        <v>0</v>
      </c>
      <c r="AA31" s="1627">
        <v>3958.7080000000001</v>
      </c>
      <c r="AB31" s="1607"/>
      <c r="AC31" s="1640"/>
      <c r="AD31" s="1640"/>
      <c r="AE31" s="1640"/>
      <c r="AF31" s="1641"/>
      <c r="AG31" s="1642"/>
      <c r="AH31" s="1643"/>
      <c r="AI31" s="1644"/>
      <c r="AJ31" s="1625"/>
      <c r="AK31" s="1640"/>
      <c r="AL31" s="1640"/>
      <c r="AM31" s="1640"/>
      <c r="AN31" s="1641"/>
      <c r="AO31" s="1642"/>
      <c r="AP31" s="1643"/>
      <c r="AQ31" s="1644"/>
      <c r="AR31" s="1625"/>
      <c r="AS31" s="1640"/>
      <c r="AT31" s="1640"/>
      <c r="AU31" s="1640"/>
      <c r="AV31" s="1641"/>
      <c r="AW31" s="1642"/>
      <c r="AX31" s="1643"/>
      <c r="AY31" s="1644"/>
      <c r="AZ31" s="1625"/>
      <c r="BA31" s="1640"/>
      <c r="BB31" s="1640"/>
      <c r="BC31" s="1640"/>
      <c r="BD31" s="1641"/>
      <c r="BE31" s="1642"/>
      <c r="BF31" s="1643"/>
      <c r="BG31" s="1644"/>
      <c r="BH31" s="1625"/>
      <c r="BI31" s="1640"/>
      <c r="BJ31" s="1640"/>
      <c r="BK31" s="1640"/>
      <c r="BL31" s="1641"/>
      <c r="BM31" s="1642"/>
      <c r="BN31" s="1643"/>
      <c r="BO31" s="1645"/>
    </row>
    <row r="32" spans="1:67" s="434" customFormat="1" ht="15.75" customHeight="1" x14ac:dyDescent="0.35">
      <c r="A32" s="3873"/>
      <c r="B32" s="3889" t="s">
        <v>1951</v>
      </c>
      <c r="C32" s="833" t="s">
        <v>1942</v>
      </c>
      <c r="D32" s="644">
        <v>15164.662284000002</v>
      </c>
      <c r="E32" s="1448">
        <v>6140335.6788224522</v>
      </c>
      <c r="F32" s="1448">
        <v>5274377.75832914</v>
      </c>
      <c r="G32" s="1448">
        <v>1108920.7609175474</v>
      </c>
      <c r="H32" s="743">
        <v>1365232.6485109013</v>
      </c>
      <c r="I32" s="749">
        <v>13904031.508864041</v>
      </c>
      <c r="J32" s="1495">
        <v>0</v>
      </c>
      <c r="K32" s="1483">
        <v>13904031.508864041</v>
      </c>
      <c r="L32" s="644">
        <v>15728.05926</v>
      </c>
      <c r="M32" s="1448">
        <v>6171605.3135151537</v>
      </c>
      <c r="N32" s="1448">
        <v>5531819.052600001</v>
      </c>
      <c r="O32" s="1448">
        <v>1102147.8588</v>
      </c>
      <c r="P32" s="743">
        <v>1418086.8978100664</v>
      </c>
      <c r="Q32" s="749">
        <v>14239387.18198522</v>
      </c>
      <c r="R32" s="1495">
        <v>0</v>
      </c>
      <c r="S32" s="1483">
        <v>14239387.18198522</v>
      </c>
      <c r="T32" s="1943">
        <v>14792.399999999996</v>
      </c>
      <c r="U32" s="1448">
        <v>4519214.5510883564</v>
      </c>
      <c r="V32" s="1944">
        <v>5219766.4125048527</v>
      </c>
      <c r="W32" s="1944">
        <v>1124507.3840071883</v>
      </c>
      <c r="X32" s="743">
        <v>1352223.641414403</v>
      </c>
      <c r="Y32" s="749">
        <v>12230504.389014799</v>
      </c>
      <c r="Z32" s="2102">
        <v>0</v>
      </c>
      <c r="AA32" s="1946">
        <v>12230504.389014799</v>
      </c>
      <c r="AB32" s="1611"/>
      <c r="AC32" s="1615">
        <v>2910627.0900000003</v>
      </c>
      <c r="AD32" s="645">
        <v>5235382.6704000002</v>
      </c>
      <c r="AE32" s="645">
        <v>1129136.3928</v>
      </c>
      <c r="AF32" s="646">
        <v>1452366.8316000002</v>
      </c>
      <c r="AG32" s="647">
        <v>10727512.984800002</v>
      </c>
      <c r="AH32" s="648">
        <v>0</v>
      </c>
      <c r="AI32" s="1483">
        <v>10727512.984800002</v>
      </c>
      <c r="AJ32" s="1611"/>
      <c r="AK32" s="1484">
        <v>2368975.4568000003</v>
      </c>
      <c r="AL32" s="645">
        <v>0</v>
      </c>
      <c r="AM32" s="645">
        <v>0</v>
      </c>
      <c r="AN32" s="646">
        <v>1512144.2916000001</v>
      </c>
      <c r="AO32" s="647">
        <v>3881119.7484000004</v>
      </c>
      <c r="AP32" s="648">
        <v>0</v>
      </c>
      <c r="AQ32" s="1483">
        <v>3881119.7484000004</v>
      </c>
      <c r="AR32" s="1611"/>
      <c r="AS32" s="1484">
        <v>1708884.8063999999</v>
      </c>
      <c r="AT32" s="645">
        <v>0</v>
      </c>
      <c r="AU32" s="645">
        <v>0</v>
      </c>
      <c r="AV32" s="646">
        <v>736088.34960000007</v>
      </c>
      <c r="AW32" s="647">
        <v>2444973.156</v>
      </c>
      <c r="AX32" s="648">
        <v>0</v>
      </c>
      <c r="AY32" s="1483">
        <v>2444973.156</v>
      </c>
      <c r="AZ32" s="1611"/>
      <c r="BA32" s="1484">
        <v>2700918.6138073476</v>
      </c>
      <c r="BB32" s="645">
        <v>0</v>
      </c>
      <c r="BC32" s="645">
        <v>0</v>
      </c>
      <c r="BD32" s="646">
        <v>4218.3648000000003</v>
      </c>
      <c r="BE32" s="647">
        <v>2705136.9786073477</v>
      </c>
      <c r="BF32" s="648">
        <v>0</v>
      </c>
      <c r="BG32" s="1483">
        <v>2705136.9786073477</v>
      </c>
      <c r="BH32" s="1611"/>
      <c r="BI32" s="1484">
        <v>2658758.5034249905</v>
      </c>
      <c r="BJ32" s="645">
        <v>0</v>
      </c>
      <c r="BK32" s="645">
        <v>0</v>
      </c>
      <c r="BL32" s="646">
        <v>3320.3376000000003</v>
      </c>
      <c r="BM32" s="647">
        <v>2662078.8410249907</v>
      </c>
      <c r="BN32" s="648">
        <v>0</v>
      </c>
      <c r="BO32" s="640">
        <v>2662078.8410249907</v>
      </c>
    </row>
    <row r="33" spans="1:67" s="434" customFormat="1" ht="15.75" customHeight="1" x14ac:dyDescent="0.35">
      <c r="A33" s="3873"/>
      <c r="B33" s="3890"/>
      <c r="C33" s="803" t="s">
        <v>1943</v>
      </c>
      <c r="D33" s="129">
        <v>4212.4061900000006</v>
      </c>
      <c r="E33" s="335">
        <v>1705648.7996729035</v>
      </c>
      <c r="F33" s="335">
        <v>1465104.9328692059</v>
      </c>
      <c r="G33" s="335">
        <v>308033.54469931877</v>
      </c>
      <c r="H33" s="738">
        <v>379231.29125302815</v>
      </c>
      <c r="I33" s="747">
        <v>3862230.9746844559</v>
      </c>
      <c r="J33" s="336">
        <v>0</v>
      </c>
      <c r="K33" s="730">
        <v>3862230.9746844559</v>
      </c>
      <c r="L33" s="129">
        <v>4368.90535</v>
      </c>
      <c r="M33" s="335">
        <v>1714334.809309765</v>
      </c>
      <c r="N33" s="335">
        <v>1536616.4035</v>
      </c>
      <c r="O33" s="335">
        <v>306152.18299999996</v>
      </c>
      <c r="P33" s="738">
        <v>393913.02716946293</v>
      </c>
      <c r="Q33" s="747">
        <v>3955385.3283292274</v>
      </c>
      <c r="R33" s="336">
        <v>0</v>
      </c>
      <c r="S33" s="730">
        <v>3955385.3283292274</v>
      </c>
      <c r="T33" s="1844">
        <v>4108.9999999999991</v>
      </c>
      <c r="U33" s="335">
        <v>1255337.375302321</v>
      </c>
      <c r="V33" s="1937">
        <v>1449935.1145846816</v>
      </c>
      <c r="W33" s="1937">
        <v>312363.16222421895</v>
      </c>
      <c r="X33" s="738">
        <v>375617.6781706675</v>
      </c>
      <c r="Y33" s="747">
        <v>3397362.3302818895</v>
      </c>
      <c r="Z33" s="2099">
        <v>0</v>
      </c>
      <c r="AA33" s="1939">
        <v>3397362.3302818895</v>
      </c>
      <c r="AB33" s="1404"/>
      <c r="AC33" s="335">
        <v>808507.52500000002</v>
      </c>
      <c r="AD33" s="335">
        <v>1454272.9639999999</v>
      </c>
      <c r="AE33" s="335">
        <v>313648.99800000002</v>
      </c>
      <c r="AF33" s="738">
        <v>403435.23100000003</v>
      </c>
      <c r="AG33" s="747">
        <v>2979864.7180000003</v>
      </c>
      <c r="AH33" s="336">
        <v>0</v>
      </c>
      <c r="AI33" s="730">
        <v>2979864.7180000003</v>
      </c>
      <c r="AJ33" s="1404"/>
      <c r="AK33" s="335">
        <v>658048.73800000001</v>
      </c>
      <c r="AL33" s="335">
        <v>0</v>
      </c>
      <c r="AM33" s="335">
        <v>0</v>
      </c>
      <c r="AN33" s="738">
        <v>420040.08100000001</v>
      </c>
      <c r="AO33" s="747">
        <v>1078088.8190000001</v>
      </c>
      <c r="AP33" s="336">
        <v>0</v>
      </c>
      <c r="AQ33" s="730">
        <v>1078088.8190000001</v>
      </c>
      <c r="AR33" s="1404"/>
      <c r="AS33" s="335">
        <v>474690.22399999999</v>
      </c>
      <c r="AT33" s="335">
        <v>0</v>
      </c>
      <c r="AU33" s="335">
        <v>0</v>
      </c>
      <c r="AV33" s="738">
        <v>204468.986</v>
      </c>
      <c r="AW33" s="747">
        <v>679159.21</v>
      </c>
      <c r="AX33" s="336">
        <v>0</v>
      </c>
      <c r="AY33" s="730">
        <v>679159.21</v>
      </c>
      <c r="AZ33" s="1404"/>
      <c r="BA33" s="335">
        <v>750255.170502041</v>
      </c>
      <c r="BB33" s="335">
        <v>0</v>
      </c>
      <c r="BC33" s="335">
        <v>0</v>
      </c>
      <c r="BD33" s="738">
        <v>1171.768</v>
      </c>
      <c r="BE33" s="747">
        <v>751426.93850204104</v>
      </c>
      <c r="BF33" s="336">
        <v>0</v>
      </c>
      <c r="BG33" s="730">
        <v>751426.93850204104</v>
      </c>
      <c r="BH33" s="1404"/>
      <c r="BI33" s="335">
        <v>738544.02872916404</v>
      </c>
      <c r="BJ33" s="335">
        <v>0</v>
      </c>
      <c r="BK33" s="335">
        <v>0</v>
      </c>
      <c r="BL33" s="738">
        <v>922.31600000000003</v>
      </c>
      <c r="BM33" s="747">
        <v>739466.34472916403</v>
      </c>
      <c r="BN33" s="336">
        <v>0</v>
      </c>
      <c r="BO33" s="617">
        <v>739466.34472916403</v>
      </c>
    </row>
    <row r="34" spans="1:67" s="434" customFormat="1" ht="20.149999999999999" customHeight="1" x14ac:dyDescent="0.35">
      <c r="A34" s="3757" t="s">
        <v>1952</v>
      </c>
      <c r="B34" s="3758"/>
      <c r="C34" s="3758"/>
      <c r="D34" s="1612"/>
      <c r="E34" s="776"/>
      <c r="F34" s="776"/>
      <c r="G34" s="776"/>
      <c r="H34" s="777"/>
      <c r="I34" s="778"/>
      <c r="J34" s="779"/>
      <c r="K34" s="1480"/>
      <c r="L34" s="1612"/>
      <c r="M34" s="776"/>
      <c r="N34" s="776"/>
      <c r="O34" s="776"/>
      <c r="P34" s="777"/>
      <c r="Q34" s="778"/>
      <c r="R34" s="779"/>
      <c r="S34" s="1480"/>
      <c r="T34" s="1612"/>
      <c r="U34" s="776"/>
      <c r="V34" s="776"/>
      <c r="W34" s="776"/>
      <c r="X34" s="777"/>
      <c r="Y34" s="778"/>
      <c r="Z34" s="2103"/>
      <c r="AA34" s="1480"/>
      <c r="AB34" s="1612"/>
      <c r="AC34" s="776"/>
      <c r="AD34" s="776"/>
      <c r="AE34" s="776"/>
      <c r="AF34" s="777"/>
      <c r="AG34" s="778"/>
      <c r="AH34" s="779"/>
      <c r="AI34" s="1480"/>
      <c r="AJ34" s="1612"/>
      <c r="AK34" s="776"/>
      <c r="AL34" s="776"/>
      <c r="AM34" s="776"/>
      <c r="AN34" s="777"/>
      <c r="AO34" s="778"/>
      <c r="AP34" s="779"/>
      <c r="AQ34" s="1480"/>
      <c r="AR34" s="1612"/>
      <c r="AS34" s="776"/>
      <c r="AT34" s="776"/>
      <c r="AU34" s="776"/>
      <c r="AV34" s="777"/>
      <c r="AW34" s="778"/>
      <c r="AX34" s="779"/>
      <c r="AY34" s="1480"/>
      <c r="AZ34" s="1612"/>
      <c r="BA34" s="776"/>
      <c r="BB34" s="776"/>
      <c r="BC34" s="776"/>
      <c r="BD34" s="777"/>
      <c r="BE34" s="778"/>
      <c r="BF34" s="779"/>
      <c r="BG34" s="1480"/>
      <c r="BH34" s="1612"/>
      <c r="BI34" s="776"/>
      <c r="BJ34" s="776"/>
      <c r="BK34" s="776"/>
      <c r="BL34" s="777"/>
      <c r="BM34" s="778"/>
      <c r="BN34" s="779"/>
      <c r="BO34" s="780"/>
    </row>
    <row r="35" spans="1:67" s="434" customFormat="1" ht="15.75" customHeight="1" x14ac:dyDescent="0.35">
      <c r="A35" s="3873" t="s">
        <v>1935</v>
      </c>
      <c r="B35" s="3887" t="s">
        <v>1953</v>
      </c>
      <c r="C35" s="5" t="s">
        <v>2822</v>
      </c>
      <c r="D35" s="129">
        <v>75.12178604651163</v>
      </c>
      <c r="E35" s="335">
        <v>4794824.997545911</v>
      </c>
      <c r="F35" s="335">
        <v>8618977.022521412</v>
      </c>
      <c r="G35" s="335">
        <v>2185307.5957068815</v>
      </c>
      <c r="H35" s="738">
        <v>2218139.0642911978</v>
      </c>
      <c r="I35" s="747">
        <v>17817323.801851451</v>
      </c>
      <c r="J35" s="336">
        <v>1058721.3151160057</v>
      </c>
      <c r="K35" s="730">
        <v>18876045.116967458</v>
      </c>
      <c r="L35" s="129">
        <v>12.341436279069772</v>
      </c>
      <c r="M35" s="335">
        <v>4046658.822482869</v>
      </c>
      <c r="N35" s="335">
        <v>8682201.5806231536</v>
      </c>
      <c r="O35" s="335">
        <v>1787515.1605215461</v>
      </c>
      <c r="P35" s="738">
        <v>2132619.196850908</v>
      </c>
      <c r="Q35" s="747">
        <v>16649007.101914756</v>
      </c>
      <c r="R35" s="336">
        <v>1282312.1449381395</v>
      </c>
      <c r="S35" s="730">
        <v>17931319.246852901</v>
      </c>
      <c r="T35" s="1844">
        <v>28.055687441860471</v>
      </c>
      <c r="U35" s="1937">
        <v>4177697.958017665</v>
      </c>
      <c r="V35" s="1937">
        <v>9125197.5227961037</v>
      </c>
      <c r="W35" s="335">
        <v>1638078.4618807982</v>
      </c>
      <c r="X35" s="1938">
        <v>1763324.5087771874</v>
      </c>
      <c r="Y35" s="747">
        <v>16704326.5071592</v>
      </c>
      <c r="Z35" s="2099">
        <v>1250082.8161325583</v>
      </c>
      <c r="AA35" s="1939">
        <v>17954409.323291756</v>
      </c>
      <c r="AB35" s="326"/>
      <c r="AC35" s="130">
        <v>3841041</v>
      </c>
      <c r="AD35" s="130">
        <v>8869283</v>
      </c>
      <c r="AE35" s="130">
        <v>1411865</v>
      </c>
      <c r="AF35" s="245">
        <v>1606680</v>
      </c>
      <c r="AG35" s="248">
        <v>15728869</v>
      </c>
      <c r="AH35" s="131">
        <v>1265919.048403535</v>
      </c>
      <c r="AI35" s="150">
        <v>16994788.048403535</v>
      </c>
      <c r="AJ35" s="326"/>
      <c r="AK35" s="115">
        <v>3450666.5572099998</v>
      </c>
      <c r="AL35" s="115">
        <v>7769829.7776799994</v>
      </c>
      <c r="AM35" s="115">
        <v>1093096.2244899999</v>
      </c>
      <c r="AN35" s="230">
        <v>1921256.5494099997</v>
      </c>
      <c r="AO35" s="153">
        <v>14234849.108789999</v>
      </c>
      <c r="AP35" s="138">
        <v>1206216.8969060003</v>
      </c>
      <c r="AQ35" s="146">
        <v>15441066.005695999</v>
      </c>
      <c r="AR35" s="326"/>
      <c r="AS35" s="115">
        <v>3347896.8809999996</v>
      </c>
      <c r="AT35" s="115">
        <v>6136020.9165499993</v>
      </c>
      <c r="AU35" s="115">
        <v>1040549.8374899999</v>
      </c>
      <c r="AV35" s="230">
        <v>1975476.918756</v>
      </c>
      <c r="AW35" s="153">
        <v>12499944.553795999</v>
      </c>
      <c r="AX35" s="138">
        <v>1190658.7274209999</v>
      </c>
      <c r="AY35" s="146">
        <v>13690603.281217</v>
      </c>
      <c r="AZ35" s="326"/>
      <c r="BA35" s="115">
        <v>3294625.5281007998</v>
      </c>
      <c r="BB35" s="115">
        <v>5630397.2223919993</v>
      </c>
      <c r="BC35" s="115">
        <v>1158699.41658</v>
      </c>
      <c r="BD35" s="230">
        <v>1855866.7848542</v>
      </c>
      <c r="BE35" s="153">
        <v>11939588.951926999</v>
      </c>
      <c r="BF35" s="138">
        <v>1170780.7880409998</v>
      </c>
      <c r="BG35" s="146">
        <v>13110369.739967998</v>
      </c>
      <c r="BH35" s="1404"/>
      <c r="BI35" s="335">
        <v>3412907.9313440002</v>
      </c>
      <c r="BJ35" s="335">
        <v>5522092.6666520005</v>
      </c>
      <c r="BK35" s="335">
        <v>1175583.4903289999</v>
      </c>
      <c r="BL35" s="738">
        <v>1851642.1499723999</v>
      </c>
      <c r="BM35" s="747">
        <v>11962226.238297399</v>
      </c>
      <c r="BN35" s="336">
        <v>1198544.5998470001</v>
      </c>
      <c r="BO35" s="617">
        <v>13160770.838144399</v>
      </c>
    </row>
    <row r="36" spans="1:67" s="434" customFormat="1" ht="15.75" customHeight="1" x14ac:dyDescent="0.35">
      <c r="A36" s="3873"/>
      <c r="B36" s="3886"/>
      <c r="C36" s="824" t="s">
        <v>1943</v>
      </c>
      <c r="D36" s="129">
        <v>20.867162790697673</v>
      </c>
      <c r="E36" s="335">
        <v>1331895.8326516419</v>
      </c>
      <c r="F36" s="335">
        <v>2394160.2840337255</v>
      </c>
      <c r="G36" s="335">
        <v>607029.88769635593</v>
      </c>
      <c r="H36" s="738">
        <v>616149.74008088827</v>
      </c>
      <c r="I36" s="747">
        <v>4949256.6116254022</v>
      </c>
      <c r="J36" s="336">
        <v>294089.25419889047</v>
      </c>
      <c r="K36" s="730">
        <v>5243345.8658242924</v>
      </c>
      <c r="L36" s="129">
        <v>3.428176744186048</v>
      </c>
      <c r="M36" s="335">
        <v>1124071.8951341303</v>
      </c>
      <c r="N36" s="335">
        <v>2411722.6612842092</v>
      </c>
      <c r="O36" s="335">
        <v>496531.98903376283</v>
      </c>
      <c r="P36" s="738">
        <v>592394.22134747449</v>
      </c>
      <c r="Q36" s="747">
        <v>4624724.1949763205</v>
      </c>
      <c r="R36" s="336">
        <v>356197.81803837209</v>
      </c>
      <c r="S36" s="730">
        <v>4980922.0130146928</v>
      </c>
      <c r="T36" s="1844">
        <v>7.7932465116279088</v>
      </c>
      <c r="U36" s="335">
        <v>1160471.6550049069</v>
      </c>
      <c r="V36" s="1937">
        <v>2534777.0896655847</v>
      </c>
      <c r="W36" s="335">
        <v>455021.79496688838</v>
      </c>
      <c r="X36" s="1938">
        <v>489812.36354921869</v>
      </c>
      <c r="Y36" s="747">
        <v>4640090.6964331102</v>
      </c>
      <c r="Z36" s="2099">
        <v>347245.22670348844</v>
      </c>
      <c r="AA36" s="1939">
        <v>4987335.9231365984</v>
      </c>
      <c r="AB36" s="1404"/>
      <c r="AC36" s="305"/>
      <c r="AD36" s="305"/>
      <c r="AE36" s="305"/>
      <c r="AF36" s="812"/>
      <c r="AG36" s="298"/>
      <c r="AH36" s="282"/>
      <c r="AI36" s="396"/>
      <c r="AJ36" s="1404"/>
      <c r="AK36" s="305"/>
      <c r="AL36" s="305"/>
      <c r="AM36" s="305"/>
      <c r="AN36" s="812"/>
      <c r="AO36" s="298"/>
      <c r="AP36" s="282"/>
      <c r="AQ36" s="396"/>
      <c r="AR36" s="1404"/>
      <c r="AS36" s="305"/>
      <c r="AT36" s="305"/>
      <c r="AU36" s="305"/>
      <c r="AV36" s="812"/>
      <c r="AW36" s="298"/>
      <c r="AX36" s="282"/>
      <c r="AY36" s="396"/>
      <c r="AZ36" s="1404"/>
      <c r="BA36" s="305"/>
      <c r="BB36" s="305"/>
      <c r="BC36" s="305"/>
      <c r="BD36" s="812"/>
      <c r="BE36" s="298"/>
      <c r="BF36" s="282"/>
      <c r="BG36" s="396"/>
      <c r="BH36" s="1404"/>
      <c r="BI36" s="305"/>
      <c r="BJ36" s="305"/>
      <c r="BK36" s="305"/>
      <c r="BL36" s="812"/>
      <c r="BM36" s="298"/>
      <c r="BN36" s="282"/>
      <c r="BO36" s="397"/>
    </row>
    <row r="37" spans="1:67" s="434" customFormat="1" ht="15.75" customHeight="1" x14ac:dyDescent="0.35">
      <c r="A37" s="3873"/>
      <c r="B37" s="3886" t="s">
        <v>1954</v>
      </c>
      <c r="C37" s="824" t="s">
        <v>1942</v>
      </c>
      <c r="D37" s="129">
        <v>15198.390684000002</v>
      </c>
      <c r="E37" s="335">
        <v>6140335.6788224522</v>
      </c>
      <c r="F37" s="335">
        <v>5272778.9983291402</v>
      </c>
      <c r="G37" s="335">
        <v>1108920.7609175474</v>
      </c>
      <c r="H37" s="738">
        <v>1365232.6485109013</v>
      </c>
      <c r="I37" s="747">
        <v>13902466.477264041</v>
      </c>
      <c r="J37" s="1620">
        <v>7178.1444000000001</v>
      </c>
      <c r="K37" s="730">
        <v>13909644.621664042</v>
      </c>
      <c r="L37" s="129">
        <v>15786.188459999999</v>
      </c>
      <c r="M37" s="335">
        <v>6171605.3135151537</v>
      </c>
      <c r="N37" s="335">
        <v>5515098.1596000008</v>
      </c>
      <c r="O37" s="335">
        <v>1102147.8588</v>
      </c>
      <c r="P37" s="738">
        <v>1418086.8978100664</v>
      </c>
      <c r="Q37" s="747">
        <v>14222724.418185219</v>
      </c>
      <c r="R37" s="1620">
        <v>7779.6</v>
      </c>
      <c r="S37" s="730">
        <v>14230504.018185219</v>
      </c>
      <c r="T37" s="1844">
        <v>15042.626531999995</v>
      </c>
      <c r="U37" s="335">
        <v>4519214.5510883564</v>
      </c>
      <c r="V37" s="1937">
        <v>5205515.0637048529</v>
      </c>
      <c r="W37" s="1937">
        <v>1124507.3840071883</v>
      </c>
      <c r="X37" s="738">
        <v>1352223.641414403</v>
      </c>
      <c r="Y37" s="747">
        <v>12216503.2667468</v>
      </c>
      <c r="Z37" s="2104">
        <v>7653.6</v>
      </c>
      <c r="AA37" s="1939">
        <v>12224156.8667468</v>
      </c>
      <c r="AB37" s="326"/>
      <c r="AC37" s="1362">
        <v>4026067</v>
      </c>
      <c r="AD37" s="344">
        <v>5254952</v>
      </c>
      <c r="AE37" s="130">
        <v>1129136</v>
      </c>
      <c r="AF37" s="245">
        <v>1452367</v>
      </c>
      <c r="AG37" s="248">
        <v>11862522</v>
      </c>
      <c r="AH37" s="131">
        <v>8590.5972000000002</v>
      </c>
      <c r="AI37" s="150">
        <v>11871112.597200001</v>
      </c>
      <c r="AJ37" s="326"/>
      <c r="AK37" s="115">
        <v>4746888.3924000002</v>
      </c>
      <c r="AL37" s="115">
        <v>5128790.6087999996</v>
      </c>
      <c r="AM37" s="115">
        <v>1146868.7327999999</v>
      </c>
      <c r="AN37" s="230">
        <v>1512144.2916000001</v>
      </c>
      <c r="AO37" s="153">
        <v>12534692.025599999</v>
      </c>
      <c r="AP37" s="138">
        <v>7580.0519999999988</v>
      </c>
      <c r="AQ37" s="146">
        <v>12542272.077599999</v>
      </c>
      <c r="AR37" s="326"/>
      <c r="AS37" s="115">
        <v>4830789.9600000009</v>
      </c>
      <c r="AT37" s="115">
        <v>5089395.2544000009</v>
      </c>
      <c r="AU37" s="115">
        <v>1127575.5444</v>
      </c>
      <c r="AV37" s="230">
        <v>1532781.3023999999</v>
      </c>
      <c r="AW37" s="153">
        <v>12580542.0612</v>
      </c>
      <c r="AX37" s="138">
        <v>8054.5932000000012</v>
      </c>
      <c r="AY37" s="146">
        <v>12588596.6544</v>
      </c>
      <c r="AZ37" s="326"/>
      <c r="BA37" s="115">
        <v>4836387.6000000006</v>
      </c>
      <c r="BB37" s="115">
        <v>4786689.6000000006</v>
      </c>
      <c r="BC37" s="115">
        <v>1014822</v>
      </c>
      <c r="BD37" s="230">
        <v>1711789.2</v>
      </c>
      <c r="BE37" s="153">
        <v>12349688.4</v>
      </c>
      <c r="BF37" s="138">
        <v>9920.3688000000002</v>
      </c>
      <c r="BG37" s="146">
        <v>12359608.7688</v>
      </c>
      <c r="BH37" s="1404"/>
      <c r="BI37" s="335">
        <v>4487676.5390298842</v>
      </c>
      <c r="BJ37" s="335">
        <v>4841564.2884</v>
      </c>
      <c r="BK37" s="335">
        <v>1060596</v>
      </c>
      <c r="BL37" s="738">
        <v>1548586.8</v>
      </c>
      <c r="BM37" s="747">
        <v>11938423.627429884</v>
      </c>
      <c r="BN37" s="336">
        <v>10523.840399999999</v>
      </c>
      <c r="BO37" s="617">
        <v>11948947.467829883</v>
      </c>
    </row>
    <row r="38" spans="1:67" s="434" customFormat="1" ht="15.75" customHeight="1" x14ac:dyDescent="0.35">
      <c r="A38" s="3873"/>
      <c r="B38" s="3886"/>
      <c r="C38" s="824" t="s">
        <v>1943</v>
      </c>
      <c r="D38" s="129">
        <v>4221.7751900000003</v>
      </c>
      <c r="E38" s="335">
        <v>1705648.7996729035</v>
      </c>
      <c r="F38" s="335">
        <v>1464660.8328692059</v>
      </c>
      <c r="G38" s="335">
        <v>308033.54469931877</v>
      </c>
      <c r="H38" s="738">
        <v>379231.29125302815</v>
      </c>
      <c r="I38" s="747">
        <v>3861796.2436844562</v>
      </c>
      <c r="J38" s="336">
        <v>1993.9290000000001</v>
      </c>
      <c r="K38" s="730">
        <v>3863790.1726844562</v>
      </c>
      <c r="L38" s="129">
        <v>4385.0523499999999</v>
      </c>
      <c r="M38" s="335">
        <v>1714334.809309765</v>
      </c>
      <c r="N38" s="335">
        <v>1531971.7110000001</v>
      </c>
      <c r="O38" s="335">
        <v>306152.18299999996</v>
      </c>
      <c r="P38" s="738">
        <v>393913.02716946293</v>
      </c>
      <c r="Q38" s="747">
        <v>3950756.7828292283</v>
      </c>
      <c r="R38" s="336">
        <v>2161</v>
      </c>
      <c r="S38" s="730">
        <v>3952917.7828292302</v>
      </c>
      <c r="T38" s="1844">
        <v>4178.5073699999984</v>
      </c>
      <c r="U38" s="335">
        <v>1255337.375302321</v>
      </c>
      <c r="V38" s="1937">
        <v>1445976.4065846815</v>
      </c>
      <c r="W38" s="1937">
        <v>312363.16222421895</v>
      </c>
      <c r="X38" s="738">
        <v>375617.6781706675</v>
      </c>
      <c r="Y38" s="747">
        <v>3393473.1296518901</v>
      </c>
      <c r="Z38" s="2099">
        <v>2126</v>
      </c>
      <c r="AA38" s="1939">
        <v>3395599.1296518901</v>
      </c>
      <c r="AB38" s="326"/>
      <c r="AC38" s="1362">
        <v>1118351.9820000001</v>
      </c>
      <c r="AD38" s="344">
        <v>1459708.8689999999</v>
      </c>
      <c r="AE38" s="130">
        <v>313648.99800000002</v>
      </c>
      <c r="AF38" s="245">
        <v>403435.23100000003</v>
      </c>
      <c r="AG38" s="248">
        <v>3295145.08</v>
      </c>
      <c r="AH38" s="131">
        <v>2386.277</v>
      </c>
      <c r="AI38" s="150">
        <v>3297531.3569999998</v>
      </c>
      <c r="AJ38" s="326"/>
      <c r="AK38" s="115">
        <v>1318580.1089999999</v>
      </c>
      <c r="AL38" s="115">
        <v>1424664.058</v>
      </c>
      <c r="AM38" s="115">
        <v>318574.64799999999</v>
      </c>
      <c r="AN38" s="230">
        <v>420040.08100000001</v>
      </c>
      <c r="AO38" s="153">
        <v>3481858.8959999997</v>
      </c>
      <c r="AP38" s="138">
        <v>2105.5699999999997</v>
      </c>
      <c r="AQ38" s="146">
        <v>3483964.4659999995</v>
      </c>
      <c r="AR38" s="326"/>
      <c r="AS38" s="115">
        <v>1341886.1000000001</v>
      </c>
      <c r="AT38" s="115">
        <v>1413720.9040000001</v>
      </c>
      <c r="AU38" s="115">
        <v>313215.429</v>
      </c>
      <c r="AV38" s="230">
        <v>425772.58399999997</v>
      </c>
      <c r="AW38" s="153">
        <v>3494595.017</v>
      </c>
      <c r="AX38" s="138">
        <v>2237.3870000000002</v>
      </c>
      <c r="AY38" s="146">
        <v>3496832.4040000001</v>
      </c>
      <c r="AZ38" s="326"/>
      <c r="BA38" s="115">
        <v>1343441</v>
      </c>
      <c r="BB38" s="115">
        <v>1329636</v>
      </c>
      <c r="BC38" s="115">
        <v>281895</v>
      </c>
      <c r="BD38" s="230">
        <v>475497</v>
      </c>
      <c r="BE38" s="153">
        <v>3430469</v>
      </c>
      <c r="BF38" s="138">
        <v>2755.6579999999999</v>
      </c>
      <c r="BG38" s="146">
        <v>3433224.6579999998</v>
      </c>
      <c r="BH38" s="1404"/>
      <c r="BI38" s="335">
        <v>1246576.8163971901</v>
      </c>
      <c r="BJ38" s="335">
        <v>1344878.969</v>
      </c>
      <c r="BK38" s="335">
        <v>294610</v>
      </c>
      <c r="BL38" s="738">
        <v>430163</v>
      </c>
      <c r="BM38" s="747">
        <v>3316228.7853971901</v>
      </c>
      <c r="BN38" s="336">
        <v>2923.2889999999998</v>
      </c>
      <c r="BO38" s="617">
        <v>3319152.07439719</v>
      </c>
    </row>
    <row r="39" spans="1:67" s="434" customFormat="1" ht="38.5" customHeight="1" x14ac:dyDescent="0.35">
      <c r="A39" s="3873"/>
      <c r="B39" s="1624" t="s">
        <v>1955</v>
      </c>
      <c r="C39" s="636" t="s">
        <v>1440</v>
      </c>
      <c r="D39" s="2021">
        <v>0.99778079135473818</v>
      </c>
      <c r="E39" s="1646">
        <v>1</v>
      </c>
      <c r="F39" s="1646">
        <v>1</v>
      </c>
      <c r="G39" s="1646">
        <v>1</v>
      </c>
      <c r="H39" s="1647">
        <v>1</v>
      </c>
      <c r="I39" s="1648">
        <v>0.99999757392689603</v>
      </c>
      <c r="J39" s="1649">
        <v>0</v>
      </c>
      <c r="K39" s="1650">
        <v>0.99948151998155532</v>
      </c>
      <c r="L39" s="2021">
        <v>0.9963177178489101</v>
      </c>
      <c r="M39" s="1646">
        <v>1</v>
      </c>
      <c r="N39" s="1646">
        <v>1</v>
      </c>
      <c r="O39" s="1646">
        <v>1</v>
      </c>
      <c r="P39" s="1647">
        <v>1</v>
      </c>
      <c r="Q39" s="1648">
        <v>0.99999591293494172</v>
      </c>
      <c r="R39" s="1649">
        <v>0</v>
      </c>
      <c r="S39" s="1650">
        <v>0.99944923038635969</v>
      </c>
      <c r="T39" s="3080">
        <v>0.9833655025957273</v>
      </c>
      <c r="U39" s="1646">
        <v>1</v>
      </c>
      <c r="V39" s="1646">
        <v>1</v>
      </c>
      <c r="W39" s="1646">
        <v>1</v>
      </c>
      <c r="X39" s="1647">
        <v>1</v>
      </c>
      <c r="Y39" s="1648">
        <v>0.9999795173359729</v>
      </c>
      <c r="Z39" s="2105">
        <v>0</v>
      </c>
      <c r="AA39" s="1653">
        <v>0.99935342562941865</v>
      </c>
      <c r="AB39" s="1651"/>
      <c r="AC39" s="1797">
        <v>0.72294549302278599</v>
      </c>
      <c r="AD39" s="1646">
        <v>0.99627603482074889</v>
      </c>
      <c r="AE39" s="1646">
        <v>1</v>
      </c>
      <c r="AF39" s="1647">
        <v>1</v>
      </c>
      <c r="AG39" s="1648">
        <v>0.90431973271416632</v>
      </c>
      <c r="AH39" s="1652">
        <v>0</v>
      </c>
      <c r="AI39" s="1653">
        <v>0.90369161132520626</v>
      </c>
      <c r="AJ39" s="1651"/>
      <c r="AK39" s="1646">
        <v>0.49905859606744607</v>
      </c>
      <c r="AL39" s="1646">
        <v>0</v>
      </c>
      <c r="AM39" s="1646">
        <v>0</v>
      </c>
      <c r="AN39" s="1647">
        <v>1</v>
      </c>
      <c r="AO39" s="1648">
        <v>0.30963024384432153</v>
      </c>
      <c r="AP39" s="1652">
        <v>0</v>
      </c>
      <c r="AQ39" s="1653">
        <v>0.30944311560036453</v>
      </c>
      <c r="AR39" s="1651"/>
      <c r="AS39" s="1646">
        <v>0.35374852157720388</v>
      </c>
      <c r="AT39" s="1646">
        <v>0</v>
      </c>
      <c r="AU39" s="1646">
        <v>0</v>
      </c>
      <c r="AV39" s="1647">
        <v>0.48023051197678812</v>
      </c>
      <c r="AW39" s="1648">
        <v>0.19434561278091583</v>
      </c>
      <c r="AX39" s="1652">
        <v>0</v>
      </c>
      <c r="AY39" s="1653">
        <v>0.1942212641426895</v>
      </c>
      <c r="AZ39" s="1651"/>
      <c r="BA39" s="1646">
        <v>0.55845784854120206</v>
      </c>
      <c r="BB39" s="1646">
        <v>0</v>
      </c>
      <c r="BC39" s="1646">
        <v>0</v>
      </c>
      <c r="BD39" s="1647">
        <v>2.4643015623652727E-3</v>
      </c>
      <c r="BE39" s="1648">
        <v>0.21904495813897198</v>
      </c>
      <c r="BF39" s="1652">
        <v>0</v>
      </c>
      <c r="BG39" s="1653">
        <v>0.21886914296478907</v>
      </c>
      <c r="BH39" s="1651"/>
      <c r="BI39" s="1646">
        <v>0.59245769616001398</v>
      </c>
      <c r="BJ39" s="1646">
        <v>0</v>
      </c>
      <c r="BK39" s="1646">
        <v>0</v>
      </c>
      <c r="BL39" s="1647">
        <v>2.1441081636495935E-3</v>
      </c>
      <c r="BM39" s="1648">
        <v>0.22298411616995747</v>
      </c>
      <c r="BN39" s="1652">
        <v>0</v>
      </c>
      <c r="BO39" s="1654">
        <v>0.22278772655014994</v>
      </c>
    </row>
    <row r="40" spans="1:67" s="434" customFormat="1" ht="15.65" customHeight="1" x14ac:dyDescent="0.35">
      <c r="A40" s="3873"/>
      <c r="B40" s="3887" t="s">
        <v>1956</v>
      </c>
      <c r="C40" s="835" t="s">
        <v>1942</v>
      </c>
      <c r="D40" s="129">
        <v>15273.512470046513</v>
      </c>
      <c r="E40" s="335">
        <v>10935160.676368363</v>
      </c>
      <c r="F40" s="335">
        <v>13893354.780850552</v>
      </c>
      <c r="G40" s="335">
        <v>3294228.3566244291</v>
      </c>
      <c r="H40" s="738">
        <v>3583371.7128020991</v>
      </c>
      <c r="I40" s="747">
        <v>31721389.039115489</v>
      </c>
      <c r="J40" s="336">
        <v>1065899.4595160058</v>
      </c>
      <c r="K40" s="730">
        <v>32787288.498631496</v>
      </c>
      <c r="L40" s="129">
        <v>15798.529896279069</v>
      </c>
      <c r="M40" s="335">
        <v>10218264.135998022</v>
      </c>
      <c r="N40" s="335">
        <v>14214020.633223154</v>
      </c>
      <c r="O40" s="335">
        <v>2889663.019321546</v>
      </c>
      <c r="P40" s="738">
        <v>3550706.0946609741</v>
      </c>
      <c r="Q40" s="747">
        <v>30888452.413099974</v>
      </c>
      <c r="R40" s="336">
        <v>1290091.7449381396</v>
      </c>
      <c r="S40" s="730">
        <v>32178544.158038098</v>
      </c>
      <c r="T40" s="1844">
        <v>15070.682219441856</v>
      </c>
      <c r="U40" s="1937">
        <v>8696912.5091060214</v>
      </c>
      <c r="V40" s="1937">
        <v>14344963.935300957</v>
      </c>
      <c r="W40" s="1937">
        <v>2762585.8458879865</v>
      </c>
      <c r="X40" s="1938">
        <v>3115548.1501915902</v>
      </c>
      <c r="Y40" s="747">
        <v>28935081.122705996</v>
      </c>
      <c r="Z40" s="2099">
        <v>1257736.4161325584</v>
      </c>
      <c r="AA40" s="1939">
        <v>30192817.538838554</v>
      </c>
      <c r="AB40" s="1404"/>
      <c r="AC40" s="1362">
        <v>7867108</v>
      </c>
      <c r="AD40" s="130">
        <v>14124235</v>
      </c>
      <c r="AE40" s="130">
        <v>2541001</v>
      </c>
      <c r="AF40" s="245">
        <v>3059047</v>
      </c>
      <c r="AG40" s="248">
        <v>27591391</v>
      </c>
      <c r="AH40" s="131">
        <v>1274509.645603535</v>
      </c>
      <c r="AI40" s="730">
        <v>28865900.645603534</v>
      </c>
      <c r="AJ40" s="1404"/>
      <c r="AK40" s="344">
        <v>8197554.9496100005</v>
      </c>
      <c r="AL40" s="130">
        <v>12898620.38648</v>
      </c>
      <c r="AM40" s="130">
        <v>2239964.9572899998</v>
      </c>
      <c r="AN40" s="245">
        <v>3433400.8410099996</v>
      </c>
      <c r="AO40" s="248">
        <v>26769541.134389997</v>
      </c>
      <c r="AP40" s="131">
        <v>1213796.9489060002</v>
      </c>
      <c r="AQ40" s="730">
        <v>27983338.083295997</v>
      </c>
      <c r="AR40" s="1404"/>
      <c r="AS40" s="344">
        <v>8178686.841</v>
      </c>
      <c r="AT40" s="130">
        <v>11225416.170949999</v>
      </c>
      <c r="AU40" s="130">
        <v>2168125.3818899998</v>
      </c>
      <c r="AV40" s="245">
        <v>3508258.2211560002</v>
      </c>
      <c r="AW40" s="248">
        <v>25080486.614996001</v>
      </c>
      <c r="AX40" s="131">
        <v>1198713.3206209999</v>
      </c>
      <c r="AY40" s="730">
        <v>26279199.935617</v>
      </c>
      <c r="AZ40" s="1404"/>
      <c r="BA40" s="344">
        <v>8131013.1281008003</v>
      </c>
      <c r="BB40" s="130">
        <v>10417086.822392</v>
      </c>
      <c r="BC40" s="130">
        <v>2173521.41658</v>
      </c>
      <c r="BD40" s="245">
        <v>3567655.9848541999</v>
      </c>
      <c r="BE40" s="248">
        <v>24289277.351926997</v>
      </c>
      <c r="BF40" s="131">
        <v>1180701.1568409998</v>
      </c>
      <c r="BG40" s="730">
        <v>25469978.508768</v>
      </c>
      <c r="BH40" s="1404"/>
      <c r="BI40" s="344">
        <v>7900584.4703738838</v>
      </c>
      <c r="BJ40" s="130">
        <v>10363656.955052</v>
      </c>
      <c r="BK40" s="130">
        <v>2236179.4903290002</v>
      </c>
      <c r="BL40" s="245">
        <v>3400228.9499724</v>
      </c>
      <c r="BM40" s="248">
        <v>23900649.865727283</v>
      </c>
      <c r="BN40" s="131">
        <v>1209068.4402470002</v>
      </c>
      <c r="BO40" s="617">
        <v>25109718.305974282</v>
      </c>
    </row>
    <row r="41" spans="1:67" s="434" customFormat="1" x14ac:dyDescent="0.35">
      <c r="A41" s="3873"/>
      <c r="B41" s="3886"/>
      <c r="C41" s="824" t="s">
        <v>1943</v>
      </c>
      <c r="D41" s="129">
        <v>4242.6423527906982</v>
      </c>
      <c r="E41" s="335">
        <v>3037544.6323245456</v>
      </c>
      <c r="F41" s="335">
        <v>3859265.2169029312</v>
      </c>
      <c r="G41" s="335">
        <v>915063.43239567475</v>
      </c>
      <c r="H41" s="738">
        <v>995381.03133391635</v>
      </c>
      <c r="I41" s="747">
        <v>8811496.9553098585</v>
      </c>
      <c r="J41" s="336">
        <v>296083.18319889047</v>
      </c>
      <c r="K41" s="730">
        <v>9107580.1385087483</v>
      </c>
      <c r="L41" s="129">
        <v>4388.4805267441861</v>
      </c>
      <c r="M41" s="335">
        <v>2838406.7044438953</v>
      </c>
      <c r="N41" s="335">
        <v>3948339.0647842092</v>
      </c>
      <c r="O41" s="335">
        <v>802684.17203376279</v>
      </c>
      <c r="P41" s="738">
        <v>986307.24851693748</v>
      </c>
      <c r="Q41" s="747">
        <v>8580125.6703055482</v>
      </c>
      <c r="R41" s="336">
        <v>358358.81803837209</v>
      </c>
      <c r="S41" s="730">
        <v>8938484.4883439206</v>
      </c>
      <c r="T41" s="1844">
        <v>4186.3006165116267</v>
      </c>
      <c r="U41" s="1937">
        <v>2415809.0303072277</v>
      </c>
      <c r="V41" s="1937">
        <v>3984712.2042502663</v>
      </c>
      <c r="W41" s="1937">
        <v>767384.95719110733</v>
      </c>
      <c r="X41" s="1938">
        <v>865430.04171988624</v>
      </c>
      <c r="Y41" s="747">
        <v>8037522.534084999</v>
      </c>
      <c r="Z41" s="2099">
        <v>349371.22670348844</v>
      </c>
      <c r="AA41" s="1939">
        <v>8386893.7607884873</v>
      </c>
      <c r="AB41" s="1404"/>
      <c r="AC41" s="305"/>
      <c r="AD41" s="305"/>
      <c r="AE41" s="305"/>
      <c r="AF41" s="812"/>
      <c r="AG41" s="298"/>
      <c r="AH41" s="282"/>
      <c r="AI41" s="396"/>
      <c r="AJ41" s="1404"/>
      <c r="AK41" s="305"/>
      <c r="AL41" s="305"/>
      <c r="AM41" s="305"/>
      <c r="AN41" s="812"/>
      <c r="AO41" s="298"/>
      <c r="AP41" s="282"/>
      <c r="AQ41" s="396"/>
      <c r="AR41" s="1404"/>
      <c r="AS41" s="305"/>
      <c r="AT41" s="305"/>
      <c r="AU41" s="305"/>
      <c r="AV41" s="812"/>
      <c r="AW41" s="298"/>
      <c r="AX41" s="282"/>
      <c r="AY41" s="396"/>
      <c r="AZ41" s="1404"/>
      <c r="BA41" s="305"/>
      <c r="BB41" s="305"/>
      <c r="BC41" s="305"/>
      <c r="BD41" s="812"/>
      <c r="BE41" s="298"/>
      <c r="BF41" s="282"/>
      <c r="BG41" s="396"/>
      <c r="BH41" s="1404"/>
      <c r="BI41" s="305"/>
      <c r="BJ41" s="305"/>
      <c r="BK41" s="305"/>
      <c r="BL41" s="812"/>
      <c r="BM41" s="298"/>
      <c r="BN41" s="282"/>
      <c r="BO41" s="397"/>
    </row>
    <row r="42" spans="1:67" s="434" customFormat="1" ht="31" x14ac:dyDescent="0.35">
      <c r="A42" s="3873"/>
      <c r="B42" s="434" t="s">
        <v>1957</v>
      </c>
      <c r="C42" s="434" t="s">
        <v>1442</v>
      </c>
      <c r="D42" s="1213">
        <v>0.99287327088251753</v>
      </c>
      <c r="E42" s="1337">
        <v>0.56152221815013115</v>
      </c>
      <c r="F42" s="1337">
        <v>0.3796331297606324</v>
      </c>
      <c r="G42" s="1337">
        <v>0.33662534617176632</v>
      </c>
      <c r="H42" s="1403">
        <v>0.38099107710021146</v>
      </c>
      <c r="I42" s="1188">
        <v>0.43831723420809376</v>
      </c>
      <c r="J42" s="1206">
        <v>0</v>
      </c>
      <c r="K42" s="1486">
        <v>0.42406774532283692</v>
      </c>
      <c r="L42" s="1213">
        <v>0.99553941811410773</v>
      </c>
      <c r="M42" s="1337">
        <v>0.60397786075749849</v>
      </c>
      <c r="N42" s="1337">
        <v>0.38918045747521984</v>
      </c>
      <c r="O42" s="1337">
        <v>0.38141051445464724</v>
      </c>
      <c r="P42" s="1403">
        <v>0.39938166100043465</v>
      </c>
      <c r="Q42" s="1188">
        <v>0.46099386889147648</v>
      </c>
      <c r="R42" s="1206">
        <v>0</v>
      </c>
      <c r="S42" s="1486">
        <v>0.44251185237130314</v>
      </c>
      <c r="T42" s="3081">
        <v>0.9815348624972754</v>
      </c>
      <c r="U42" s="1947">
        <v>0.51963435832619387</v>
      </c>
      <c r="V42" s="1947">
        <v>0.36387448836031822</v>
      </c>
      <c r="W42" s="1947">
        <v>0.40704884725337265</v>
      </c>
      <c r="X42" s="1948">
        <v>0.43402431168693323</v>
      </c>
      <c r="Y42" s="1188">
        <v>0.42268775183827817</v>
      </c>
      <c r="Z42" s="2106">
        <v>0</v>
      </c>
      <c r="AA42" s="2022">
        <v>0.40507992913487056</v>
      </c>
      <c r="AB42" s="1404"/>
      <c r="AC42" s="337"/>
      <c r="AD42" s="337"/>
      <c r="AE42" s="337"/>
      <c r="AF42" s="1549"/>
      <c r="AG42" s="819"/>
      <c r="AH42" s="1660"/>
      <c r="AI42" s="396"/>
      <c r="AJ42" s="1404"/>
      <c r="AK42" s="337"/>
      <c r="AL42" s="337"/>
      <c r="AM42" s="337"/>
      <c r="AN42" s="1549"/>
      <c r="AO42" s="819"/>
      <c r="AP42" s="1660"/>
      <c r="AQ42" s="396"/>
      <c r="AR42" s="1404"/>
      <c r="AS42" s="337"/>
      <c r="AT42" s="337"/>
      <c r="AU42" s="337"/>
      <c r="AV42" s="1549"/>
      <c r="AW42" s="819"/>
      <c r="AX42" s="1660"/>
      <c r="AY42" s="396"/>
      <c r="AZ42" s="1404"/>
      <c r="BA42" s="337"/>
      <c r="BB42" s="337"/>
      <c r="BC42" s="337"/>
      <c r="BD42" s="1549"/>
      <c r="BE42" s="819"/>
      <c r="BF42" s="1660"/>
      <c r="BG42" s="396"/>
      <c r="BH42" s="1404"/>
      <c r="BI42" s="337"/>
      <c r="BJ42" s="337"/>
      <c r="BK42" s="337"/>
      <c r="BL42" s="1549"/>
      <c r="BM42" s="819"/>
      <c r="BN42" s="1660"/>
      <c r="BO42" s="397"/>
    </row>
    <row r="43" spans="1:67" s="434" customFormat="1" ht="24" customHeight="1" x14ac:dyDescent="0.35">
      <c r="A43" s="3741" t="s">
        <v>935</v>
      </c>
      <c r="B43" s="3742"/>
      <c r="C43" s="3742"/>
      <c r="D43" s="1613"/>
      <c r="E43" s="781"/>
      <c r="F43" s="781"/>
      <c r="G43" s="781"/>
      <c r="H43" s="782"/>
      <c r="I43" s="1621"/>
      <c r="J43" s="784"/>
      <c r="K43" s="1481"/>
      <c r="L43" s="1613"/>
      <c r="M43" s="781"/>
      <c r="N43" s="781"/>
      <c r="O43" s="781"/>
      <c r="P43" s="782"/>
      <c r="Q43" s="1621"/>
      <c r="R43" s="784"/>
      <c r="S43" s="1481"/>
      <c r="T43" s="1613"/>
      <c r="U43" s="781"/>
      <c r="V43" s="781"/>
      <c r="W43" s="781"/>
      <c r="X43" s="782"/>
      <c r="Y43" s="1621"/>
      <c r="Z43" s="784"/>
      <c r="AA43" s="1481"/>
      <c r="AB43" s="1613"/>
      <c r="AC43" s="781"/>
      <c r="AD43" s="781"/>
      <c r="AE43" s="781"/>
      <c r="AF43" s="782"/>
      <c r="AG43" s="783"/>
      <c r="AH43" s="784"/>
      <c r="AI43" s="1481"/>
      <c r="AJ43" s="1613"/>
      <c r="AK43" s="781"/>
      <c r="AL43" s="781"/>
      <c r="AM43" s="781"/>
      <c r="AN43" s="782"/>
      <c r="AO43" s="783"/>
      <c r="AP43" s="784"/>
      <c r="AQ43" s="1481"/>
      <c r="AR43" s="1613"/>
      <c r="AS43" s="781"/>
      <c r="AT43" s="781"/>
      <c r="AU43" s="781"/>
      <c r="AV43" s="782"/>
      <c r="AW43" s="783"/>
      <c r="AX43" s="784"/>
      <c r="AY43" s="1481"/>
      <c r="AZ43" s="1613"/>
      <c r="BA43" s="781"/>
      <c r="BB43" s="781"/>
      <c r="BC43" s="781"/>
      <c r="BD43" s="782"/>
      <c r="BE43" s="783"/>
      <c r="BF43" s="784"/>
      <c r="BG43" s="1481"/>
      <c r="BH43" s="1613"/>
      <c r="BI43" s="781"/>
      <c r="BJ43" s="781"/>
      <c r="BK43" s="781"/>
      <c r="BL43" s="782"/>
      <c r="BM43" s="783"/>
      <c r="BN43" s="784"/>
      <c r="BO43" s="785"/>
    </row>
    <row r="44" spans="1:67" s="434" customFormat="1" ht="17.5" x14ac:dyDescent="0.35">
      <c r="A44" s="3873" t="s">
        <v>1958</v>
      </c>
      <c r="B44" s="3816" t="s">
        <v>1959</v>
      </c>
      <c r="C44" s="950" t="s">
        <v>2827</v>
      </c>
      <c r="D44" s="1394"/>
      <c r="E44" s="335">
        <v>16.235943531118799</v>
      </c>
      <c r="F44" s="335">
        <v>35.845802801566279</v>
      </c>
      <c r="G44" s="335">
        <v>26.925990448433069</v>
      </c>
      <c r="H44" s="738">
        <v>30.181532069439662</v>
      </c>
      <c r="I44" s="747">
        <v>25.806478737774562</v>
      </c>
      <c r="J44" s="128">
        <v>0.16523931126170646</v>
      </c>
      <c r="K44" s="266"/>
      <c r="L44" s="1394"/>
      <c r="M44" s="335">
        <v>12.659727059306819</v>
      </c>
      <c r="N44" s="335">
        <v>38.787831103609669</v>
      </c>
      <c r="O44" s="335">
        <v>22.238421255445157</v>
      </c>
      <c r="P44" s="738">
        <v>26.571992605403743</v>
      </c>
      <c r="Q44" s="747">
        <v>23.644985655378118</v>
      </c>
      <c r="R44" s="128">
        <v>0.18042691744004438</v>
      </c>
      <c r="S44" s="266"/>
      <c r="T44" s="1404"/>
      <c r="U44" s="1937">
        <v>13.909450561335106</v>
      </c>
      <c r="V44" s="1937">
        <v>37.711685406104721</v>
      </c>
      <c r="W44" s="335">
        <v>21.047103337925314</v>
      </c>
      <c r="X44" s="1938">
        <v>21.792278857753541</v>
      </c>
      <c r="Y44" s="747">
        <v>23.827019720618047</v>
      </c>
      <c r="Z44" s="1933">
        <v>0.17582284084622263</v>
      </c>
      <c r="AA44" s="266"/>
      <c r="AB44" s="1404"/>
      <c r="AC44" s="305"/>
      <c r="AD44" s="305"/>
      <c r="AE44" s="305"/>
      <c r="AF44" s="812"/>
      <c r="AG44" s="1160"/>
      <c r="AH44" s="1597"/>
      <c r="AI44" s="266"/>
      <c r="AJ44" s="1404"/>
      <c r="AK44" s="305"/>
      <c r="AL44" s="305"/>
      <c r="AM44" s="305"/>
      <c r="AN44" s="812"/>
      <c r="AO44" s="1160"/>
      <c r="AP44" s="1597"/>
      <c r="AQ44" s="266"/>
      <c r="AR44" s="1404"/>
      <c r="AS44" s="305"/>
      <c r="AT44" s="305"/>
      <c r="AU44" s="305"/>
      <c r="AV44" s="812"/>
      <c r="AW44" s="1160"/>
      <c r="AX44" s="1597"/>
      <c r="AY44" s="266"/>
      <c r="AZ44" s="1404"/>
      <c r="BA44" s="305"/>
      <c r="BB44" s="305"/>
      <c r="BC44" s="305"/>
      <c r="BD44" s="812"/>
      <c r="BE44" s="1160"/>
      <c r="BF44" s="1597"/>
      <c r="BG44" s="266"/>
      <c r="BH44" s="1404"/>
      <c r="BI44" s="305"/>
      <c r="BJ44" s="305"/>
      <c r="BK44" s="305"/>
      <c r="BL44" s="812"/>
      <c r="BM44" s="1160"/>
      <c r="BN44" s="1597"/>
      <c r="BO44" s="54"/>
    </row>
    <row r="45" spans="1:67" s="434" customFormat="1" ht="17.5" x14ac:dyDescent="0.35">
      <c r="A45" s="3873"/>
      <c r="B45" s="3829"/>
      <c r="C45" s="851" t="s">
        <v>2828</v>
      </c>
      <c r="D45" s="1394"/>
      <c r="E45" s="335">
        <v>4.5099843141996665</v>
      </c>
      <c r="F45" s="335">
        <v>9.9571674448795218</v>
      </c>
      <c r="G45" s="335">
        <v>7.4794417912314071</v>
      </c>
      <c r="H45" s="738">
        <v>8.3837589081776844</v>
      </c>
      <c r="I45" s="747">
        <v>7.1684663160484874</v>
      </c>
      <c r="J45" s="128">
        <v>4.5899808683807351E-2</v>
      </c>
      <c r="K45" s="266"/>
      <c r="L45" s="1394"/>
      <c r="M45" s="335">
        <v>3.5165908498074496</v>
      </c>
      <c r="N45" s="335">
        <v>10.774397528780463</v>
      </c>
      <c r="O45" s="335">
        <v>6.1773392376236549</v>
      </c>
      <c r="P45" s="738">
        <v>7.3811090570565954</v>
      </c>
      <c r="Q45" s="747">
        <v>6.5680515709383656</v>
      </c>
      <c r="R45" s="128">
        <v>5.0118588177790108E-2</v>
      </c>
      <c r="S45" s="266"/>
      <c r="T45" s="1404"/>
      <c r="U45" s="1937">
        <v>3.8637362670375297</v>
      </c>
      <c r="V45" s="1937">
        <v>10.475468168362424</v>
      </c>
      <c r="W45" s="335">
        <v>5.8464175938681429</v>
      </c>
      <c r="X45" s="1938">
        <v>6.0534107938204276</v>
      </c>
      <c r="Y45" s="747">
        <v>6.6186165890605695</v>
      </c>
      <c r="Z45" s="1933">
        <v>4.8839678012839623E-2</v>
      </c>
      <c r="AA45" s="266"/>
      <c r="AB45" s="1404"/>
      <c r="AC45" s="305"/>
      <c r="AD45" s="305"/>
      <c r="AE45" s="305"/>
      <c r="AF45" s="812"/>
      <c r="AG45" s="1160"/>
      <c r="AH45" s="1597"/>
      <c r="AI45" s="266"/>
      <c r="AJ45" s="1404"/>
      <c r="AK45" s="305"/>
      <c r="AL45" s="305"/>
      <c r="AM45" s="305"/>
      <c r="AN45" s="812"/>
      <c r="AO45" s="1160"/>
      <c r="AP45" s="1597"/>
      <c r="AQ45" s="266"/>
      <c r="AR45" s="1404"/>
      <c r="AS45" s="305"/>
      <c r="AT45" s="305"/>
      <c r="AU45" s="305"/>
      <c r="AV45" s="812"/>
      <c r="AW45" s="1160"/>
      <c r="AX45" s="1597"/>
      <c r="AY45" s="266"/>
      <c r="AZ45" s="1404"/>
      <c r="BA45" s="305"/>
      <c r="BB45" s="305"/>
      <c r="BC45" s="305"/>
      <c r="BD45" s="812"/>
      <c r="BE45" s="1160"/>
      <c r="BF45" s="1597"/>
      <c r="BG45" s="266"/>
      <c r="BH45" s="1404"/>
      <c r="BI45" s="305"/>
      <c r="BJ45" s="305"/>
      <c r="BK45" s="305"/>
      <c r="BL45" s="812"/>
      <c r="BM45" s="1160"/>
      <c r="BN45" s="1597"/>
      <c r="BO45" s="54"/>
    </row>
    <row r="46" spans="1:67" s="434" customFormat="1" ht="17.5" x14ac:dyDescent="0.35">
      <c r="A46" s="3873"/>
      <c r="B46" s="3829" t="s">
        <v>1960</v>
      </c>
      <c r="C46" s="851" t="s">
        <v>2827</v>
      </c>
      <c r="D46" s="1394"/>
      <c r="E46" s="335">
        <v>20.792029614115396</v>
      </c>
      <c r="F46" s="335">
        <v>21.929168124763613</v>
      </c>
      <c r="G46" s="335">
        <v>13.663426546996734</v>
      </c>
      <c r="H46" s="738">
        <v>18.576298315383006</v>
      </c>
      <c r="I46" s="747">
        <v>20.136228624349119</v>
      </c>
      <c r="J46" s="128">
        <v>1.1203246972156325E-3</v>
      </c>
      <c r="K46" s="266"/>
      <c r="L46" s="1394"/>
      <c r="M46" s="335">
        <v>19.307493469126108</v>
      </c>
      <c r="N46" s="335">
        <v>24.638761718204616</v>
      </c>
      <c r="O46" s="335">
        <v>13.71178768779223</v>
      </c>
      <c r="P46" s="738">
        <v>17.669068447883493</v>
      </c>
      <c r="Q46" s="747">
        <v>20.199169403303884</v>
      </c>
      <c r="R46" s="128">
        <v>1.094623686172982E-3</v>
      </c>
      <c r="S46" s="266"/>
      <c r="T46" s="326"/>
      <c r="U46" s="335">
        <v>15.046514134367184</v>
      </c>
      <c r="V46" s="1937">
        <v>21.512821609479474</v>
      </c>
      <c r="W46" s="1937">
        <v>14.448406267600159</v>
      </c>
      <c r="X46" s="738">
        <v>16.711634486487569</v>
      </c>
      <c r="Y46" s="747">
        <v>17.425597142693395</v>
      </c>
      <c r="Z46" s="1933">
        <v>1.0764708364393312E-3</v>
      </c>
      <c r="AA46" s="266"/>
      <c r="AB46" s="326"/>
      <c r="AC46" s="1362">
        <v>14.640243636363637</v>
      </c>
      <c r="AD46" s="344">
        <v>21.232129292929294</v>
      </c>
      <c r="AE46" s="344">
        <v>14.256767676767677</v>
      </c>
      <c r="AF46" s="1360">
        <v>16.318730337078652</v>
      </c>
      <c r="AG46" s="248">
        <v>17.174637324453453</v>
      </c>
      <c r="AH46" s="1933">
        <v>1.1599539123828815E-3</v>
      </c>
      <c r="AI46" s="1523"/>
      <c r="AJ46" s="326"/>
      <c r="AK46" s="115">
        <v>14.619305181398214</v>
      </c>
      <c r="AL46" s="115">
        <v>18.707972310049243</v>
      </c>
      <c r="AM46" s="115">
        <v>14.591205251908395</v>
      </c>
      <c r="AN46" s="230">
        <v>17.183457859090911</v>
      </c>
      <c r="AO46" s="153">
        <v>16.374955460510144</v>
      </c>
      <c r="AP46" s="720">
        <v>1.1310134288272156E-3</v>
      </c>
      <c r="AQ46" s="266"/>
      <c r="AR46" s="326"/>
      <c r="AS46" s="115">
        <v>13.433787430478311</v>
      </c>
      <c r="AT46" s="115">
        <v>20.621536687196112</v>
      </c>
      <c r="AU46" s="115">
        <v>14.219111530895335</v>
      </c>
      <c r="AV46" s="230">
        <v>15.900220979253112</v>
      </c>
      <c r="AW46" s="153">
        <v>16.08559271346375</v>
      </c>
      <c r="AX46" s="720">
        <v>1.2499368715083801E-3</v>
      </c>
      <c r="AY46" s="266"/>
      <c r="AZ46" s="326"/>
      <c r="BA46" s="115">
        <v>13.310181638044916</v>
      </c>
      <c r="BB46" s="115">
        <v>17.305457700650763</v>
      </c>
      <c r="BC46" s="115">
        <v>14.114353268428372</v>
      </c>
      <c r="BD46" s="230">
        <v>14.744093023255813</v>
      </c>
      <c r="BE46" s="153">
        <v>14.915803178897532</v>
      </c>
      <c r="BF46" s="2825">
        <v>1.5185012704729834E-3</v>
      </c>
      <c r="BG46" s="266"/>
      <c r="BH46" s="326"/>
      <c r="BI46" s="115">
        <v>12.542416263359096</v>
      </c>
      <c r="BJ46" s="115">
        <v>19.522436646774192</v>
      </c>
      <c r="BK46" s="115">
        <v>14.689695290858726</v>
      </c>
      <c r="BL46" s="230">
        <v>16.369839323467232</v>
      </c>
      <c r="BM46" s="153">
        <v>15.452269774048517</v>
      </c>
      <c r="BN46" s="720">
        <v>1.735175663643858E-3</v>
      </c>
      <c r="BO46" s="54"/>
    </row>
    <row r="47" spans="1:67" s="434" customFormat="1" ht="17.5" x14ac:dyDescent="0.35">
      <c r="A47" s="3873"/>
      <c r="B47" s="3829"/>
      <c r="C47" s="851" t="s">
        <v>2828</v>
      </c>
      <c r="D47" s="1394"/>
      <c r="E47" s="335">
        <v>5.7755637816987218</v>
      </c>
      <c r="F47" s="335">
        <v>6.0914355902121162</v>
      </c>
      <c r="G47" s="335">
        <v>3.7953962630546489</v>
      </c>
      <c r="H47" s="738">
        <v>5.1600828653841688</v>
      </c>
      <c r="I47" s="747">
        <v>5.593396840096978</v>
      </c>
      <c r="J47" s="128">
        <v>3.1120130478212011E-4</v>
      </c>
      <c r="K47" s="266"/>
      <c r="L47" s="1394"/>
      <c r="M47" s="335">
        <v>5.3631926303128079</v>
      </c>
      <c r="N47" s="335">
        <v>6.8441004772790599</v>
      </c>
      <c r="O47" s="335">
        <v>3.8088299132756189</v>
      </c>
      <c r="P47" s="738">
        <v>4.9080745688565264</v>
      </c>
      <c r="Q47" s="747">
        <v>5.6108803898066357</v>
      </c>
      <c r="R47" s="128">
        <v>3.0406213504805056E-4</v>
      </c>
      <c r="S47" s="266"/>
      <c r="T47" s="326"/>
      <c r="U47" s="335">
        <v>4.1795872595464392</v>
      </c>
      <c r="V47" s="1937">
        <v>5.975783780410965</v>
      </c>
      <c r="W47" s="1937">
        <v>4.0134461854444883</v>
      </c>
      <c r="X47" s="738">
        <v>4.6421206906909918</v>
      </c>
      <c r="Y47" s="747">
        <v>4.8404436507481652</v>
      </c>
      <c r="Z47" s="1933">
        <v>2.9901967678870307E-4</v>
      </c>
      <c r="AA47" s="266"/>
      <c r="AB47" s="326"/>
      <c r="AC47" s="1339">
        <v>4.0659999999999998</v>
      </c>
      <c r="AD47" s="1616">
        <v>5.8979999999999997</v>
      </c>
      <c r="AE47" s="1616">
        <v>3.9590000000000001</v>
      </c>
      <c r="AF47" s="1618">
        <v>4.5380000000000003</v>
      </c>
      <c r="AG47" s="1619">
        <v>4.7707327059504854</v>
      </c>
      <c r="AH47" s="1933">
        <v>3.2221848621271802E-4</v>
      </c>
      <c r="AI47" s="1523"/>
      <c r="AJ47" s="326"/>
      <c r="AK47" s="351">
        <v>4.0608555735205796</v>
      </c>
      <c r="AL47" s="351">
        <v>5.1960524687980998</v>
      </c>
      <c r="AM47" s="351">
        <v>4.0541441588190397</v>
      </c>
      <c r="AN47" s="1617">
        <v>4.7731827386363639</v>
      </c>
      <c r="AO47" s="258">
        <v>4.5485987390305951</v>
      </c>
      <c r="AP47" s="3082">
        <v>3.1417039689644877E-4</v>
      </c>
      <c r="AQ47" s="266"/>
      <c r="AR47" s="326"/>
      <c r="AS47" s="351">
        <v>3.7316076195773098</v>
      </c>
      <c r="AT47" s="351">
        <v>5.7282046353322498</v>
      </c>
      <c r="AU47" s="351">
        <v>3.9497532030264799</v>
      </c>
      <c r="AV47" s="1617">
        <v>4.416728049792531</v>
      </c>
      <c r="AW47" s="258">
        <v>4.4682201981843743</v>
      </c>
      <c r="AX47" s="3082">
        <v>3.4720468653010554E-4</v>
      </c>
      <c r="AY47" s="266"/>
      <c r="AZ47" s="326"/>
      <c r="BA47" s="351">
        <v>3.6972726772347002</v>
      </c>
      <c r="BB47" s="351">
        <v>4.8070715835140998</v>
      </c>
      <c r="BC47" s="351">
        <v>3.9206536856745502</v>
      </c>
      <c r="BD47" s="1617">
        <v>4.0955813953488374</v>
      </c>
      <c r="BE47" s="258">
        <v>4.14327866080487</v>
      </c>
      <c r="BF47" s="2826">
        <v>4.2180590846471755E-4</v>
      </c>
      <c r="BG47" s="266"/>
      <c r="BH47" s="326"/>
      <c r="BI47" s="351">
        <v>3.4840045175997498</v>
      </c>
      <c r="BJ47" s="351">
        <v>5.4228990685483902</v>
      </c>
      <c r="BK47" s="351">
        <v>4.08047091412742</v>
      </c>
      <c r="BL47" s="1617">
        <v>4.5471775898520086</v>
      </c>
      <c r="BM47" s="258">
        <v>4.2922971594579211</v>
      </c>
      <c r="BN47" s="3082">
        <v>4.8199323990107167E-4</v>
      </c>
      <c r="BO47" s="54"/>
    </row>
    <row r="48" spans="1:67" s="434" customFormat="1" ht="17.5" x14ac:dyDescent="0.35">
      <c r="A48" s="3873"/>
      <c r="B48" s="6" t="s">
        <v>1961</v>
      </c>
      <c r="C48" s="6" t="s">
        <v>2827</v>
      </c>
      <c r="D48" s="1394"/>
      <c r="E48" s="335">
        <v>37.027973145234199</v>
      </c>
      <c r="F48" s="335">
        <v>57.78162007222474</v>
      </c>
      <c r="G48" s="335">
        <v>40.589416995429808</v>
      </c>
      <c r="H48" s="738">
        <v>48.757830384822668</v>
      </c>
      <c r="I48" s="747">
        <v>45.945022994168404</v>
      </c>
      <c r="J48" s="128">
        <v>0.16635963595892211</v>
      </c>
      <c r="K48" s="266"/>
      <c r="L48" s="1394"/>
      <c r="M48" s="335">
        <v>31.967220528432925</v>
      </c>
      <c r="N48" s="335">
        <v>63.426592821814282</v>
      </c>
      <c r="O48" s="335">
        <v>35.950208943237385</v>
      </c>
      <c r="P48" s="738">
        <v>44.24106105328724</v>
      </c>
      <c r="Q48" s="747">
        <v>43.844155058682006</v>
      </c>
      <c r="R48" s="128">
        <v>0.18152154112621738</v>
      </c>
      <c r="S48" s="266"/>
      <c r="T48" s="1404"/>
      <c r="U48" s="1937">
        <v>28.955964695702292</v>
      </c>
      <c r="V48" s="1937">
        <v>59.224507015584194</v>
      </c>
      <c r="W48" s="1937">
        <v>35.49550960552547</v>
      </c>
      <c r="X48" s="1938">
        <v>38.503913344241113</v>
      </c>
      <c r="Y48" s="747">
        <v>41.252616863311445</v>
      </c>
      <c r="Z48" s="1933">
        <v>0.17689931168266196</v>
      </c>
      <c r="AA48" s="266"/>
      <c r="AB48" s="1404"/>
      <c r="AC48" s="335">
        <v>28.607665454545455</v>
      </c>
      <c r="AD48" s="335">
        <v>57.067616161616165</v>
      </c>
      <c r="AE48" s="335">
        <v>32.08334595959596</v>
      </c>
      <c r="AF48" s="738">
        <v>34.371314606741571</v>
      </c>
      <c r="AG48" s="747">
        <v>39.946997249167509</v>
      </c>
      <c r="AH48" s="1402">
        <v>0.15597217026259808</v>
      </c>
      <c r="AI48" s="266"/>
      <c r="AJ48" s="1404"/>
      <c r="AK48" s="335">
        <v>25.246550506960272</v>
      </c>
      <c r="AL48" s="335">
        <v>47.049499859492975</v>
      </c>
      <c r="AM48" s="335">
        <v>28.498281899363864</v>
      </c>
      <c r="AN48" s="738">
        <v>39.015918647840905</v>
      </c>
      <c r="AO48" s="747">
        <v>34.970946464314736</v>
      </c>
      <c r="AP48" s="1402">
        <v>0.18110966113190097</v>
      </c>
      <c r="AQ48" s="266"/>
      <c r="AR48" s="1404"/>
      <c r="AS48" s="335">
        <v>22.743845497775308</v>
      </c>
      <c r="AT48" s="335">
        <v>45.483858067058343</v>
      </c>
      <c r="AU48" s="335">
        <v>27.340799267213114</v>
      </c>
      <c r="AV48" s="738">
        <v>36.392720136473031</v>
      </c>
      <c r="AW48" s="747">
        <v>32.068132738775091</v>
      </c>
      <c r="AX48" s="1402">
        <v>0.18602006837693977</v>
      </c>
      <c r="AY48" s="266"/>
      <c r="AZ48" s="1404"/>
      <c r="BA48" s="335">
        <v>22.377292844839278</v>
      </c>
      <c r="BB48" s="335">
        <v>37.66119603178597</v>
      </c>
      <c r="BC48" s="335">
        <v>30.229783262586924</v>
      </c>
      <c r="BD48" s="738">
        <v>30.729164382895778</v>
      </c>
      <c r="BE48" s="747">
        <v>29.336293241131212</v>
      </c>
      <c r="BF48" s="1402">
        <v>0.18072878567901421</v>
      </c>
      <c r="BG48" s="266"/>
      <c r="BH48" s="1404"/>
      <c r="BI48" s="335">
        <v>22.081007463314375</v>
      </c>
      <c r="BJ48" s="335">
        <v>41.788939334887097</v>
      </c>
      <c r="BK48" s="335">
        <v>30.972015101509697</v>
      </c>
      <c r="BL48" s="738">
        <v>35.943223572646936</v>
      </c>
      <c r="BM48" s="747">
        <v>30.935348001200211</v>
      </c>
      <c r="BN48" s="1402">
        <v>0.19935176261286069</v>
      </c>
      <c r="BO48" s="54"/>
    </row>
    <row r="49" spans="1:67" s="434" customFormat="1" ht="24" customHeight="1" x14ac:dyDescent="0.35">
      <c r="A49" s="3741" t="s">
        <v>1962</v>
      </c>
      <c r="B49" s="3742"/>
      <c r="C49" s="3742"/>
      <c r="D49" s="1613"/>
      <c r="E49" s="781"/>
      <c r="F49" s="781"/>
      <c r="G49" s="781"/>
      <c r="H49" s="782"/>
      <c r="I49" s="783"/>
      <c r="J49" s="784"/>
      <c r="K49" s="1481"/>
      <c r="L49" s="1613"/>
      <c r="M49" s="781"/>
      <c r="N49" s="781"/>
      <c r="O49" s="781"/>
      <c r="P49" s="782"/>
      <c r="Q49" s="783"/>
      <c r="R49" s="784"/>
      <c r="S49" s="1481"/>
      <c r="T49" s="1613"/>
      <c r="U49" s="781"/>
      <c r="V49" s="781"/>
      <c r="W49" s="781"/>
      <c r="X49" s="782"/>
      <c r="Y49" s="783"/>
      <c r="Z49" s="784"/>
      <c r="AA49" s="1481"/>
      <c r="AB49" s="1613"/>
      <c r="AC49" s="781"/>
      <c r="AD49" s="781"/>
      <c r="AE49" s="781"/>
      <c r="AF49" s="782"/>
      <c r="AG49" s="783"/>
      <c r="AH49" s="784"/>
      <c r="AI49" s="1481"/>
      <c r="AJ49" s="1613"/>
      <c r="AK49" s="781"/>
      <c r="AL49" s="781"/>
      <c r="AM49" s="781"/>
      <c r="AN49" s="782"/>
      <c r="AO49" s="783"/>
      <c r="AP49" s="784"/>
      <c r="AQ49" s="1481"/>
      <c r="AR49" s="1613"/>
      <c r="AS49" s="781"/>
      <c r="AT49" s="781"/>
      <c r="AU49" s="781"/>
      <c r="AV49" s="782"/>
      <c r="AW49" s="783"/>
      <c r="AX49" s="784"/>
      <c r="AY49" s="1481"/>
      <c r="AZ49" s="1613"/>
      <c r="BA49" s="781"/>
      <c r="BB49" s="781"/>
      <c r="BC49" s="781"/>
      <c r="BD49" s="782"/>
      <c r="BE49" s="783"/>
      <c r="BF49" s="784"/>
      <c r="BG49" s="1481"/>
      <c r="BH49" s="1613"/>
      <c r="BI49" s="781"/>
      <c r="BJ49" s="781"/>
      <c r="BK49" s="781"/>
      <c r="BL49" s="782"/>
      <c r="BM49" s="783"/>
      <c r="BN49" s="784"/>
      <c r="BO49" s="785"/>
    </row>
    <row r="50" spans="1:67" s="434" customFormat="1" x14ac:dyDescent="0.35">
      <c r="A50" s="3873" t="s">
        <v>1963</v>
      </c>
      <c r="B50" s="2178" t="s">
        <v>1964</v>
      </c>
      <c r="C50" s="2178" t="s">
        <v>1942</v>
      </c>
      <c r="D50" s="129">
        <v>15798.529896279069</v>
      </c>
      <c r="E50" s="335">
        <v>10218264.135998022</v>
      </c>
      <c r="F50" s="335">
        <v>14214020.633223154</v>
      </c>
      <c r="G50" s="335">
        <v>2889663.019321546</v>
      </c>
      <c r="H50" s="738">
        <v>3550706.0946609741</v>
      </c>
      <c r="I50" s="248">
        <v>30888452.413099974</v>
      </c>
      <c r="J50" s="336">
        <v>1290091.7449381396</v>
      </c>
      <c r="K50" s="730">
        <v>32178544.158038113</v>
      </c>
      <c r="L50" s="1404"/>
      <c r="M50" s="354"/>
      <c r="N50" s="354"/>
      <c r="O50" s="354"/>
      <c r="P50" s="1598"/>
      <c r="Q50" s="1599"/>
      <c r="R50" s="1600"/>
      <c r="S50" s="266"/>
      <c r="T50" s="1404"/>
      <c r="U50" s="354"/>
      <c r="V50" s="354"/>
      <c r="W50" s="354"/>
      <c r="X50" s="1598"/>
      <c r="Y50" s="1599"/>
      <c r="Z50" s="1600"/>
      <c r="AA50" s="266"/>
      <c r="AB50" s="1404"/>
      <c r="AC50" s="354"/>
      <c r="AD50" s="354"/>
      <c r="AE50" s="354"/>
      <c r="AF50" s="1598"/>
      <c r="AG50" s="1599"/>
      <c r="AH50" s="1600"/>
      <c r="AI50" s="266"/>
      <c r="AJ50" s="1404"/>
      <c r="AK50" s="354"/>
      <c r="AL50" s="354"/>
      <c r="AM50" s="354"/>
      <c r="AN50" s="1598"/>
      <c r="AO50" s="1599"/>
      <c r="AP50" s="1600"/>
      <c r="AQ50" s="266"/>
      <c r="AR50" s="1404"/>
      <c r="AS50" s="354"/>
      <c r="AT50" s="354"/>
      <c r="AU50" s="354"/>
      <c r="AV50" s="1598"/>
      <c r="AW50" s="1599"/>
      <c r="AX50" s="1600"/>
      <c r="AY50" s="266"/>
      <c r="AZ50" s="1404"/>
      <c r="BA50" s="354"/>
      <c r="BB50" s="354"/>
      <c r="BC50" s="354"/>
      <c r="BD50" s="1598"/>
      <c r="BE50" s="1599"/>
      <c r="BF50" s="1600"/>
      <c r="BG50" s="266"/>
      <c r="BH50" s="1404"/>
      <c r="BI50" s="354"/>
      <c r="BJ50" s="354"/>
      <c r="BK50" s="354"/>
      <c r="BL50" s="1598"/>
      <c r="BM50" s="1599"/>
      <c r="BN50" s="1600"/>
      <c r="BO50" s="54"/>
    </row>
    <row r="51" spans="1:67" s="434" customFormat="1" ht="16" thickBot="1" x14ac:dyDescent="0.4">
      <c r="A51" s="3874"/>
      <c r="B51" s="14" t="s">
        <v>1965</v>
      </c>
      <c r="C51" s="14" t="s">
        <v>1942</v>
      </c>
      <c r="D51" s="620">
        <v>525.01742623255632</v>
      </c>
      <c r="E51" s="750">
        <v>-716896.54037034139</v>
      </c>
      <c r="F51" s="750">
        <v>320665.85237260163</v>
      </c>
      <c r="G51" s="750">
        <v>-404565.33730288316</v>
      </c>
      <c r="H51" s="751">
        <v>-32665.618141124956</v>
      </c>
      <c r="I51" s="752">
        <v>-832936.62601551414</v>
      </c>
      <c r="J51" s="1496">
        <v>224192.28542213375</v>
      </c>
      <c r="K51" s="1482">
        <v>-608744.34059338272</v>
      </c>
      <c r="L51" s="1614"/>
      <c r="M51" s="611"/>
      <c r="N51" s="611"/>
      <c r="O51" s="611"/>
      <c r="P51" s="1601"/>
      <c r="Q51" s="1602"/>
      <c r="R51" s="1603"/>
      <c r="S51" s="603"/>
      <c r="T51" s="1614"/>
      <c r="U51" s="611"/>
      <c r="V51" s="611"/>
      <c r="W51" s="611"/>
      <c r="X51" s="1601"/>
      <c r="Y51" s="1602"/>
      <c r="Z51" s="1603"/>
      <c r="AA51" s="603"/>
      <c r="AB51" s="1614"/>
      <c r="AC51" s="611"/>
      <c r="AD51" s="611"/>
      <c r="AE51" s="611"/>
      <c r="AF51" s="1601"/>
      <c r="AG51" s="1602"/>
      <c r="AH51" s="1603"/>
      <c r="AI51" s="603"/>
      <c r="AJ51" s="1614"/>
      <c r="AK51" s="611"/>
      <c r="AL51" s="611"/>
      <c r="AM51" s="611"/>
      <c r="AN51" s="1601"/>
      <c r="AO51" s="1602"/>
      <c r="AP51" s="1603"/>
      <c r="AQ51" s="603"/>
      <c r="AR51" s="1614"/>
      <c r="AS51" s="611"/>
      <c r="AT51" s="611"/>
      <c r="AU51" s="611"/>
      <c r="AV51" s="1601"/>
      <c r="AW51" s="1602"/>
      <c r="AX51" s="1603"/>
      <c r="AY51" s="603"/>
      <c r="AZ51" s="1614"/>
      <c r="BA51" s="611"/>
      <c r="BB51" s="611"/>
      <c r="BC51" s="611"/>
      <c r="BD51" s="1601"/>
      <c r="BE51" s="1602"/>
      <c r="BF51" s="1603"/>
      <c r="BG51" s="603"/>
      <c r="BH51" s="1614"/>
      <c r="BI51" s="611"/>
      <c r="BJ51" s="611"/>
      <c r="BK51" s="611"/>
      <c r="BL51" s="1601"/>
      <c r="BM51" s="1602"/>
      <c r="BN51" s="1603"/>
      <c r="BO51" s="605"/>
    </row>
    <row r="52" spans="1:67" s="434" customFormat="1" ht="16" thickTop="1" x14ac:dyDescent="0.35">
      <c r="A52" s="2186"/>
      <c r="I52" s="390"/>
      <c r="J52" s="937"/>
      <c r="Q52" s="390"/>
      <c r="R52" s="937"/>
      <c r="T52" s="390"/>
      <c r="U52" s="390"/>
      <c r="V52" s="390"/>
      <c r="W52" s="390"/>
      <c r="X52" s="390"/>
      <c r="Y52" s="3059"/>
      <c r="Z52" s="3059"/>
      <c r="AA52" s="3059"/>
      <c r="AB52" s="390"/>
      <c r="AC52" s="390"/>
      <c r="AD52" s="390"/>
      <c r="AE52" s="390"/>
      <c r="AF52" s="390"/>
      <c r="AG52" s="3060"/>
      <c r="AH52" s="3060"/>
      <c r="AI52" s="390"/>
      <c r="AJ52" s="390"/>
      <c r="AK52" s="390"/>
      <c r="AL52" s="390"/>
      <c r="AM52" s="390"/>
      <c r="AN52" s="390"/>
      <c r="AO52" s="3060"/>
      <c r="AP52" s="3060"/>
      <c r="AQ52" s="390"/>
      <c r="AR52" s="390"/>
      <c r="AS52" s="390"/>
      <c r="AT52" s="390"/>
      <c r="AU52" s="390"/>
      <c r="AV52" s="390"/>
      <c r="AW52" s="3060"/>
      <c r="AX52" s="3060"/>
      <c r="AY52" s="390"/>
      <c r="AZ52" s="390"/>
      <c r="BA52" s="390"/>
      <c r="BB52" s="390"/>
      <c r="BC52" s="390"/>
      <c r="BD52" s="390"/>
      <c r="BE52" s="3060"/>
      <c r="BF52" s="3060"/>
      <c r="BG52" s="390"/>
    </row>
    <row r="53" spans="1:67" s="434" customFormat="1" ht="18" customHeight="1" x14ac:dyDescent="0.35">
      <c r="A53" s="3881" t="s">
        <v>2823</v>
      </c>
      <c r="B53" s="3881"/>
      <c r="C53" s="3881"/>
      <c r="I53" s="390"/>
      <c r="J53" s="937"/>
      <c r="K53" s="937"/>
      <c r="Q53" s="390"/>
      <c r="R53" s="937"/>
      <c r="T53" s="390"/>
      <c r="U53" s="390"/>
      <c r="V53" s="390"/>
      <c r="W53" s="390"/>
      <c r="X53" s="390"/>
      <c r="Y53" s="3059"/>
      <c r="Z53" s="3059"/>
      <c r="AA53" s="3059"/>
      <c r="AB53" s="390"/>
      <c r="AC53" s="390"/>
      <c r="AD53" s="390"/>
      <c r="AE53" s="390"/>
      <c r="AF53" s="390"/>
      <c r="AG53" s="3060"/>
      <c r="AH53" s="3060"/>
      <c r="AI53" s="390"/>
      <c r="AJ53" s="390"/>
      <c r="AK53" s="390"/>
      <c r="AL53" s="390"/>
      <c r="AM53" s="390"/>
      <c r="AN53" s="390"/>
      <c r="AO53" s="3060"/>
      <c r="AP53" s="3060"/>
      <c r="AQ53" s="390"/>
      <c r="AR53" s="390"/>
      <c r="AS53" s="390"/>
      <c r="AT53" s="390"/>
      <c r="AU53" s="390"/>
      <c r="AV53" s="390"/>
      <c r="AW53" s="3060"/>
      <c r="AX53" s="3060"/>
      <c r="AY53" s="390"/>
      <c r="AZ53" s="390"/>
      <c r="BA53" s="390"/>
      <c r="BB53" s="390"/>
      <c r="BC53" s="390"/>
      <c r="BD53" s="390"/>
      <c r="BE53" s="3060"/>
      <c r="BF53" s="3060"/>
      <c r="BG53" s="390"/>
    </row>
    <row r="54" spans="1:67" s="434" customFormat="1" ht="30" customHeight="1" x14ac:dyDescent="0.35">
      <c r="A54" s="3881" t="s">
        <v>2824</v>
      </c>
      <c r="B54" s="3881"/>
      <c r="C54" s="3881"/>
      <c r="I54" s="390"/>
      <c r="J54" s="937"/>
      <c r="Q54" s="390"/>
      <c r="R54" s="937"/>
      <c r="T54" s="390"/>
      <c r="U54" s="390"/>
      <c r="V54" s="390"/>
      <c r="W54" s="390"/>
      <c r="X54" s="390"/>
      <c r="Y54" s="3059"/>
      <c r="Z54" s="3059"/>
      <c r="AA54" s="3059"/>
      <c r="AB54" s="390"/>
      <c r="AC54" s="390"/>
      <c r="AD54" s="390"/>
      <c r="AE54" s="390"/>
      <c r="AF54" s="390"/>
      <c r="AG54" s="3060"/>
      <c r="AH54" s="3060"/>
      <c r="AI54" s="390"/>
      <c r="AJ54" s="390"/>
      <c r="AK54" s="390"/>
      <c r="AL54" s="390"/>
      <c r="AM54" s="390"/>
      <c r="AN54" s="390"/>
      <c r="AO54" s="3060"/>
      <c r="AP54" s="3060"/>
      <c r="AQ54" s="390"/>
      <c r="AR54" s="390"/>
      <c r="AS54" s="390"/>
      <c r="AT54" s="390"/>
      <c r="AU54" s="390"/>
      <c r="AV54" s="390"/>
      <c r="AW54" s="3060"/>
      <c r="AX54" s="3060"/>
      <c r="AY54" s="390"/>
      <c r="AZ54" s="390"/>
      <c r="BA54" s="390"/>
      <c r="BB54" s="390"/>
      <c r="BC54" s="390"/>
      <c r="BD54" s="390"/>
      <c r="BE54" s="3060"/>
      <c r="BF54" s="3060"/>
      <c r="BG54" s="390"/>
    </row>
    <row r="55" spans="1:67" s="434" customFormat="1" ht="38.15" customHeight="1" x14ac:dyDescent="0.35">
      <c r="A55" s="3881" t="s">
        <v>2825</v>
      </c>
      <c r="B55" s="3881"/>
      <c r="C55" s="3881"/>
      <c r="I55" s="390"/>
      <c r="J55" s="937"/>
      <c r="K55" s="2027"/>
      <c r="P55" s="2027"/>
      <c r="Q55" s="390"/>
      <c r="R55" s="937"/>
      <c r="T55" s="390"/>
      <c r="U55" s="390"/>
      <c r="V55" s="390"/>
      <c r="W55" s="390"/>
      <c r="X55" s="390"/>
      <c r="Y55" s="3059"/>
      <c r="Z55" s="3059"/>
      <c r="AA55" s="3059"/>
      <c r="AB55" s="390"/>
      <c r="AC55" s="390"/>
      <c r="AD55" s="390"/>
      <c r="AE55" s="390"/>
      <c r="AF55" s="390"/>
      <c r="AG55" s="3060"/>
      <c r="AH55" s="3060"/>
      <c r="AI55" s="390"/>
      <c r="AJ55" s="390"/>
      <c r="AK55" s="390"/>
      <c r="AL55" s="390"/>
      <c r="AM55" s="390"/>
      <c r="AN55" s="390"/>
      <c r="AO55" s="3060"/>
      <c r="AP55" s="3060"/>
      <c r="AQ55" s="390"/>
      <c r="AR55" s="390"/>
      <c r="AS55" s="390"/>
      <c r="AT55" s="390"/>
      <c r="AU55" s="390"/>
      <c r="AV55" s="390"/>
      <c r="AW55" s="3060"/>
      <c r="AX55" s="3060"/>
      <c r="AY55" s="390"/>
      <c r="AZ55" s="390"/>
      <c r="BA55" s="390"/>
      <c r="BB55" s="390"/>
      <c r="BC55" s="390"/>
      <c r="BD55" s="390"/>
      <c r="BE55" s="3060"/>
      <c r="BF55" s="3060"/>
      <c r="BG55" s="390"/>
    </row>
    <row r="56" spans="1:67" s="434" customFormat="1" x14ac:dyDescent="0.35">
      <c r="A56" s="3881" t="s">
        <v>2826</v>
      </c>
      <c r="B56" s="3881"/>
      <c r="C56" s="3881"/>
      <c r="I56" s="390"/>
      <c r="J56" s="937"/>
      <c r="Q56" s="390"/>
      <c r="R56" s="937"/>
      <c r="T56" s="390"/>
      <c r="U56" s="390"/>
      <c r="V56" s="390"/>
      <c r="W56" s="390"/>
      <c r="X56" s="390"/>
      <c r="Y56" s="3059"/>
      <c r="Z56" s="3059"/>
      <c r="AA56" s="3059"/>
      <c r="AB56" s="390"/>
      <c r="AC56" s="390"/>
      <c r="AD56" s="390"/>
      <c r="AE56" s="390"/>
      <c r="AF56" s="390"/>
      <c r="AG56" s="3060"/>
      <c r="AH56" s="3060"/>
      <c r="AI56" s="390"/>
      <c r="AJ56" s="390"/>
      <c r="AK56" s="390"/>
      <c r="AL56" s="390"/>
      <c r="AM56" s="390"/>
      <c r="AN56" s="390"/>
      <c r="AO56" s="3060"/>
      <c r="AP56" s="3060"/>
      <c r="AQ56" s="390"/>
      <c r="AR56" s="390"/>
      <c r="AS56" s="390"/>
      <c r="AT56" s="390"/>
      <c r="AU56" s="390"/>
      <c r="AV56" s="390"/>
      <c r="AW56" s="3060"/>
      <c r="AX56" s="3060"/>
      <c r="AY56" s="390"/>
      <c r="AZ56" s="390"/>
      <c r="BA56" s="390"/>
      <c r="BB56" s="390"/>
      <c r="BC56" s="390"/>
      <c r="BD56" s="390"/>
      <c r="BE56" s="3060"/>
      <c r="BF56" s="3060"/>
      <c r="BG56" s="390"/>
    </row>
    <row r="57" spans="1:67" s="434" customFormat="1" ht="16" thickBot="1" x14ac:dyDescent="0.4">
      <c r="A57" s="2186"/>
      <c r="I57" s="390"/>
      <c r="J57" s="937"/>
      <c r="Q57" s="390"/>
      <c r="R57" s="937"/>
      <c r="T57" s="390"/>
      <c r="U57" s="390"/>
      <c r="V57" s="390"/>
      <c r="W57" s="390"/>
      <c r="X57" s="390"/>
      <c r="Y57" s="3059"/>
      <c r="Z57" s="3059"/>
      <c r="AA57" s="3059"/>
      <c r="AB57" s="390"/>
      <c r="AC57" s="390"/>
      <c r="AD57" s="390"/>
      <c r="AE57" s="390"/>
      <c r="AF57" s="390"/>
      <c r="AG57" s="3060"/>
      <c r="AH57" s="3060"/>
      <c r="AI57" s="390"/>
      <c r="AJ57" s="390"/>
      <c r="AK57" s="390"/>
      <c r="AL57" s="390"/>
      <c r="AM57" s="390"/>
      <c r="AN57" s="390"/>
      <c r="AO57" s="3060"/>
      <c r="AP57" s="3060"/>
      <c r="AQ57" s="390"/>
      <c r="AR57" s="390"/>
      <c r="AS57" s="390"/>
      <c r="AT57" s="390"/>
      <c r="AU57" s="390"/>
      <c r="AV57" s="390"/>
      <c r="AW57" s="3060"/>
      <c r="AX57" s="3060"/>
      <c r="AY57" s="390"/>
      <c r="AZ57" s="390"/>
      <c r="BA57" s="390"/>
      <c r="BB57" s="390"/>
      <c r="BC57" s="390"/>
      <c r="BD57" s="390"/>
      <c r="BE57" s="3060"/>
      <c r="BF57" s="3060"/>
      <c r="BG57" s="390"/>
    </row>
    <row r="58" spans="1:67" s="434" customFormat="1" ht="30" customHeight="1" thickTop="1" x14ac:dyDescent="0.35">
      <c r="A58" s="3603" t="s">
        <v>1349</v>
      </c>
      <c r="B58" s="3604"/>
      <c r="C58" s="3604"/>
      <c r="D58" s="3882">
        <v>2025</v>
      </c>
      <c r="E58" s="3883"/>
      <c r="F58" s="3883"/>
      <c r="G58" s="3883"/>
      <c r="H58" s="3883"/>
      <c r="I58" s="3883"/>
      <c r="J58" s="3883"/>
      <c r="K58" s="3891"/>
      <c r="L58" s="3882">
        <v>2024</v>
      </c>
      <c r="M58" s="3883"/>
      <c r="N58" s="3883"/>
      <c r="O58" s="3883"/>
      <c r="P58" s="3883"/>
      <c r="Q58" s="3883"/>
      <c r="R58" s="3883"/>
      <c r="S58" s="3891"/>
      <c r="T58" s="3882">
        <v>2023</v>
      </c>
      <c r="U58" s="3883"/>
      <c r="V58" s="3883"/>
      <c r="W58" s="3883"/>
      <c r="X58" s="3883"/>
      <c r="Y58" s="3883"/>
      <c r="Z58" s="3883"/>
      <c r="AA58" s="3891"/>
      <c r="AB58" s="3882">
        <v>2022</v>
      </c>
      <c r="AC58" s="3883"/>
      <c r="AD58" s="3883"/>
      <c r="AE58" s="3883"/>
      <c r="AF58" s="3883"/>
      <c r="AG58" s="3883"/>
      <c r="AH58" s="3883"/>
      <c r="AI58" s="3891"/>
      <c r="AJ58" s="3894">
        <v>2021</v>
      </c>
      <c r="AK58" s="3895"/>
      <c r="AL58" s="3895"/>
      <c r="AM58" s="3895"/>
      <c r="AN58" s="3895"/>
      <c r="AO58" s="3895"/>
      <c r="AP58" s="3895"/>
      <c r="AQ58" s="3896"/>
      <c r="AR58" s="3894">
        <v>2020</v>
      </c>
      <c r="AS58" s="3895"/>
      <c r="AT58" s="3895"/>
      <c r="AU58" s="3895"/>
      <c r="AV58" s="3895"/>
      <c r="AW58" s="3895"/>
      <c r="AX58" s="3895"/>
      <c r="AY58" s="3896"/>
      <c r="AZ58" s="3894">
        <v>2019</v>
      </c>
      <c r="BA58" s="3895"/>
      <c r="BB58" s="3895"/>
      <c r="BC58" s="3895"/>
      <c r="BD58" s="3895"/>
      <c r="BE58" s="3895"/>
      <c r="BF58" s="3895"/>
      <c r="BG58" s="3896"/>
      <c r="BH58" s="3894">
        <v>2018</v>
      </c>
      <c r="BI58" s="3895"/>
      <c r="BJ58" s="3895"/>
      <c r="BK58" s="3895"/>
      <c r="BL58" s="3895"/>
      <c r="BM58" s="3895"/>
      <c r="BN58" s="3895"/>
      <c r="BO58" s="3897"/>
    </row>
    <row r="59" spans="1:67" s="434" customFormat="1" ht="40" customHeight="1" x14ac:dyDescent="0.35">
      <c r="A59" s="60" t="s">
        <v>1350</v>
      </c>
      <c r="B59" s="243" t="s">
        <v>1351</v>
      </c>
      <c r="C59" s="243" t="s">
        <v>1352</v>
      </c>
      <c r="D59" s="3077" t="s">
        <v>1353</v>
      </c>
      <c r="E59" s="3078" t="s">
        <v>1354</v>
      </c>
      <c r="F59" s="3078" t="s">
        <v>1355</v>
      </c>
      <c r="G59" s="3078" t="s">
        <v>1356</v>
      </c>
      <c r="H59" s="3079" t="s">
        <v>1395</v>
      </c>
      <c r="I59" s="2845" t="s">
        <v>1316</v>
      </c>
      <c r="J59" s="2846" t="s">
        <v>1317</v>
      </c>
      <c r="K59" s="2847" t="s">
        <v>1318</v>
      </c>
      <c r="L59" s="3077" t="s">
        <v>1353</v>
      </c>
      <c r="M59" s="3078" t="s">
        <v>1354</v>
      </c>
      <c r="N59" s="3078" t="s">
        <v>1355</v>
      </c>
      <c r="O59" s="3078" t="s">
        <v>1356</v>
      </c>
      <c r="P59" s="3079" t="s">
        <v>1395</v>
      </c>
      <c r="Q59" s="2845" t="s">
        <v>1316</v>
      </c>
      <c r="R59" s="2846" t="s">
        <v>1317</v>
      </c>
      <c r="S59" s="2847" t="s">
        <v>1318</v>
      </c>
      <c r="T59" s="3077" t="s">
        <v>1353</v>
      </c>
      <c r="U59" s="3078" t="s">
        <v>1354</v>
      </c>
      <c r="V59" s="3078" t="s">
        <v>1355</v>
      </c>
      <c r="W59" s="3078" t="s">
        <v>1356</v>
      </c>
      <c r="X59" s="3079" t="s">
        <v>1395</v>
      </c>
      <c r="Y59" s="2845" t="s">
        <v>1316</v>
      </c>
      <c r="Z59" s="2846" t="s">
        <v>1317</v>
      </c>
      <c r="AA59" s="2847" t="s">
        <v>1318</v>
      </c>
      <c r="AB59" s="3077" t="s">
        <v>1353</v>
      </c>
      <c r="AC59" s="3078" t="s">
        <v>1354</v>
      </c>
      <c r="AD59" s="3078" t="s">
        <v>1355</v>
      </c>
      <c r="AE59" s="3078" t="s">
        <v>1356</v>
      </c>
      <c r="AF59" s="3079" t="s">
        <v>1395</v>
      </c>
      <c r="AG59" s="2845" t="s">
        <v>1316</v>
      </c>
      <c r="AH59" s="2846" t="s">
        <v>1317</v>
      </c>
      <c r="AI59" s="2847" t="s">
        <v>1318</v>
      </c>
      <c r="AJ59" s="2842" t="s">
        <v>1353</v>
      </c>
      <c r="AK59" s="2843" t="s">
        <v>1354</v>
      </c>
      <c r="AL59" s="2843" t="s">
        <v>1355</v>
      </c>
      <c r="AM59" s="2843" t="s">
        <v>1356</v>
      </c>
      <c r="AN59" s="2844" t="s">
        <v>1395</v>
      </c>
      <c r="AO59" s="2845" t="s">
        <v>1316</v>
      </c>
      <c r="AP59" s="2846" t="s">
        <v>1317</v>
      </c>
      <c r="AQ59" s="2847" t="s">
        <v>1318</v>
      </c>
      <c r="AR59" s="2842" t="s">
        <v>1353</v>
      </c>
      <c r="AS59" s="2843" t="s">
        <v>1354</v>
      </c>
      <c r="AT59" s="2843" t="s">
        <v>1355</v>
      </c>
      <c r="AU59" s="2843" t="s">
        <v>1356</v>
      </c>
      <c r="AV59" s="2844" t="s">
        <v>1395</v>
      </c>
      <c r="AW59" s="2845" t="s">
        <v>1316</v>
      </c>
      <c r="AX59" s="2846" t="s">
        <v>1317</v>
      </c>
      <c r="AY59" s="2847" t="s">
        <v>1318</v>
      </c>
      <c r="AZ59" s="2842" t="s">
        <v>1353</v>
      </c>
      <c r="BA59" s="2843" t="s">
        <v>1354</v>
      </c>
      <c r="BB59" s="2843" t="s">
        <v>1355</v>
      </c>
      <c r="BC59" s="2843" t="s">
        <v>1356</v>
      </c>
      <c r="BD59" s="2844" t="s">
        <v>1395</v>
      </c>
      <c r="BE59" s="2845" t="s">
        <v>1316</v>
      </c>
      <c r="BF59" s="2846" t="s">
        <v>1317</v>
      </c>
      <c r="BG59" s="2847" t="s">
        <v>1318</v>
      </c>
      <c r="BH59" s="2842" t="s">
        <v>1353</v>
      </c>
      <c r="BI59" s="2843" t="s">
        <v>1354</v>
      </c>
      <c r="BJ59" s="2843" t="s">
        <v>1355</v>
      </c>
      <c r="BK59" s="2843" t="s">
        <v>1356</v>
      </c>
      <c r="BL59" s="2844" t="s">
        <v>1395</v>
      </c>
      <c r="BM59" s="2845" t="s">
        <v>1316</v>
      </c>
      <c r="BN59" s="2846" t="s">
        <v>1317</v>
      </c>
      <c r="BO59" s="2855" t="s">
        <v>1318</v>
      </c>
    </row>
    <row r="60" spans="1:67" s="434" customFormat="1" ht="27" customHeight="1" x14ac:dyDescent="0.35">
      <c r="A60" s="3744" t="s">
        <v>1966</v>
      </c>
      <c r="B60" s="3745"/>
      <c r="C60" s="3745"/>
      <c r="D60" s="474"/>
      <c r="E60" s="475"/>
      <c r="F60" s="475"/>
      <c r="G60" s="475"/>
      <c r="H60" s="565"/>
      <c r="I60" s="483"/>
      <c r="J60" s="476"/>
      <c r="K60" s="446"/>
      <c r="L60" s="474"/>
      <c r="M60" s="475"/>
      <c r="N60" s="475"/>
      <c r="O60" s="475"/>
      <c r="P60" s="565"/>
      <c r="Q60" s="483"/>
      <c r="R60" s="476"/>
      <c r="S60" s="446"/>
      <c r="T60" s="474"/>
      <c r="U60" s="475"/>
      <c r="V60" s="475"/>
      <c r="W60" s="475"/>
      <c r="X60" s="565"/>
      <c r="Y60" s="483"/>
      <c r="Z60" s="476"/>
      <c r="AA60" s="446"/>
      <c r="AB60" s="406"/>
      <c r="AC60" s="407"/>
      <c r="AD60" s="407"/>
      <c r="AE60" s="407"/>
      <c r="AF60" s="448"/>
      <c r="AG60" s="595"/>
      <c r="AH60" s="408"/>
      <c r="AI60" s="411"/>
      <c r="AJ60" s="406"/>
      <c r="AK60" s="407"/>
      <c r="AL60" s="407"/>
      <c r="AM60" s="407"/>
      <c r="AN60" s="448"/>
      <c r="AO60" s="409"/>
      <c r="AP60" s="596"/>
      <c r="AQ60" s="411"/>
      <c r="AR60" s="406"/>
      <c r="AS60" s="407"/>
      <c r="AT60" s="407"/>
      <c r="AU60" s="407"/>
      <c r="AV60" s="448"/>
      <c r="AW60" s="409"/>
      <c r="AX60" s="596"/>
      <c r="AY60" s="411"/>
      <c r="AZ60" s="406"/>
      <c r="BA60" s="407"/>
      <c r="BB60" s="407"/>
      <c r="BC60" s="407"/>
      <c r="BD60" s="448"/>
      <c r="BE60" s="409"/>
      <c r="BF60" s="596"/>
      <c r="BG60" s="411"/>
      <c r="BH60" s="406"/>
      <c r="BI60" s="407"/>
      <c r="BJ60" s="407"/>
      <c r="BK60" s="407"/>
      <c r="BL60" s="448"/>
      <c r="BM60" s="409"/>
      <c r="BN60" s="596"/>
      <c r="BO60" s="413"/>
    </row>
    <row r="61" spans="1:67" ht="24" customHeight="1" x14ac:dyDescent="0.35">
      <c r="A61" s="3741" t="s">
        <v>1967</v>
      </c>
      <c r="B61" s="3742"/>
      <c r="C61" s="3742"/>
      <c r="D61" s="477"/>
      <c r="E61" s="478"/>
      <c r="F61" s="478"/>
      <c r="G61" s="478"/>
      <c r="H61" s="566"/>
      <c r="I61" s="484"/>
      <c r="J61" s="479"/>
      <c r="K61" s="447"/>
      <c r="L61" s="477"/>
      <c r="M61" s="478"/>
      <c r="N61" s="478"/>
      <c r="O61" s="478"/>
      <c r="P61" s="566"/>
      <c r="Q61" s="484"/>
      <c r="R61" s="479"/>
      <c r="S61" s="447"/>
      <c r="T61" s="477"/>
      <c r="U61" s="478"/>
      <c r="V61" s="478"/>
      <c r="W61" s="478"/>
      <c r="X61" s="566"/>
      <c r="Y61" s="484"/>
      <c r="Z61" s="479"/>
      <c r="AA61" s="447"/>
      <c r="AB61" s="111"/>
      <c r="AC61" s="112"/>
      <c r="AD61" s="112"/>
      <c r="AE61" s="112"/>
      <c r="AF61" s="238"/>
      <c r="AG61" s="247"/>
      <c r="AH61" s="113"/>
      <c r="AI61" s="145"/>
      <c r="AJ61" s="111"/>
      <c r="AK61" s="112"/>
      <c r="AL61" s="112"/>
      <c r="AM61" s="112"/>
      <c r="AN61" s="238"/>
      <c r="AO61" s="152"/>
      <c r="AP61" s="137"/>
      <c r="AQ61" s="145"/>
      <c r="AR61" s="111"/>
      <c r="AS61" s="112"/>
      <c r="AT61" s="112"/>
      <c r="AU61" s="112"/>
      <c r="AV61" s="238"/>
      <c r="AW61" s="152"/>
      <c r="AX61" s="137"/>
      <c r="AY61" s="145"/>
      <c r="AZ61" s="111"/>
      <c r="BA61" s="112"/>
      <c r="BB61" s="112"/>
      <c r="BC61" s="112"/>
      <c r="BD61" s="238"/>
      <c r="BE61" s="152"/>
      <c r="BF61" s="137"/>
      <c r="BG61" s="145"/>
      <c r="BH61" s="111"/>
      <c r="BI61" s="112"/>
      <c r="BJ61" s="112"/>
      <c r="BK61" s="112"/>
      <c r="BL61" s="238"/>
      <c r="BM61" s="152"/>
      <c r="BN61" s="137"/>
      <c r="BO61" s="53"/>
    </row>
    <row r="62" spans="1:67" s="6" customFormat="1" ht="31" x14ac:dyDescent="0.35">
      <c r="A62" s="2184" t="s">
        <v>1968</v>
      </c>
      <c r="B62" s="5" t="s">
        <v>1969</v>
      </c>
      <c r="C62" s="5" t="s">
        <v>1970</v>
      </c>
      <c r="D62" s="772">
        <v>378.43336799999992</v>
      </c>
      <c r="E62" s="724">
        <v>331801.10659427306</v>
      </c>
      <c r="F62" s="724">
        <v>556690.61090569769</v>
      </c>
      <c r="G62" s="724">
        <v>271316.34581250307</v>
      </c>
      <c r="H62" s="773">
        <v>159696.24416368015</v>
      </c>
      <c r="I62" s="774">
        <v>1319882.740844154</v>
      </c>
      <c r="J62" s="760">
        <v>76438.917972677533</v>
      </c>
      <c r="K62" s="255">
        <v>1396321.6588168317</v>
      </c>
      <c r="L62" s="772">
        <v>185</v>
      </c>
      <c r="M62" s="724">
        <v>276630</v>
      </c>
      <c r="N62" s="724">
        <v>543519</v>
      </c>
      <c r="O62" s="724">
        <v>248579</v>
      </c>
      <c r="P62" s="773">
        <v>160011</v>
      </c>
      <c r="Q62" s="774">
        <v>1228924</v>
      </c>
      <c r="R62" s="760">
        <v>90458</v>
      </c>
      <c r="S62" s="255">
        <v>1319382</v>
      </c>
      <c r="T62" s="1263">
        <v>210</v>
      </c>
      <c r="U62" s="1264">
        <v>271281</v>
      </c>
      <c r="V62" s="1264">
        <v>551766</v>
      </c>
      <c r="W62" s="1264">
        <v>232316</v>
      </c>
      <c r="X62" s="1265">
        <v>132813</v>
      </c>
      <c r="Y62" s="1266">
        <v>1188386</v>
      </c>
      <c r="Z62" s="1220">
        <v>87962</v>
      </c>
      <c r="AA62" s="1267">
        <v>1276348</v>
      </c>
      <c r="AB62" s="129">
        <v>189</v>
      </c>
      <c r="AC62" s="130">
        <v>250545</v>
      </c>
      <c r="AD62" s="130">
        <v>529075</v>
      </c>
      <c r="AE62" s="130">
        <v>205332</v>
      </c>
      <c r="AF62" s="245">
        <v>128440</v>
      </c>
      <c r="AG62" s="248">
        <v>1113581</v>
      </c>
      <c r="AH62" s="131">
        <v>91068</v>
      </c>
      <c r="AI62" s="150">
        <v>1204649</v>
      </c>
      <c r="AJ62" s="129">
        <v>124</v>
      </c>
      <c r="AK62" s="130">
        <v>226199</v>
      </c>
      <c r="AL62" s="130">
        <v>439484.2</v>
      </c>
      <c r="AM62" s="130">
        <v>165641.29999999999</v>
      </c>
      <c r="AN62" s="245">
        <v>156500.29999999999</v>
      </c>
      <c r="AO62" s="2860">
        <v>987949</v>
      </c>
      <c r="AP62" s="260">
        <v>90777.68</v>
      </c>
      <c r="AQ62" s="150">
        <v>1078727</v>
      </c>
      <c r="AR62" s="129">
        <v>108</v>
      </c>
      <c r="AS62" s="130">
        <v>257801</v>
      </c>
      <c r="AT62" s="130">
        <v>492496</v>
      </c>
      <c r="AU62" s="130">
        <v>152577</v>
      </c>
      <c r="AV62" s="245">
        <v>152340</v>
      </c>
      <c r="AW62" s="2860">
        <v>1055322</v>
      </c>
      <c r="AX62" s="260">
        <v>88936</v>
      </c>
      <c r="AY62" s="150">
        <v>1144258</v>
      </c>
      <c r="AZ62" s="114">
        <v>106</v>
      </c>
      <c r="BA62" s="115">
        <v>251580</v>
      </c>
      <c r="BB62" s="115">
        <v>448890</v>
      </c>
      <c r="BC62" s="115">
        <v>152231</v>
      </c>
      <c r="BD62" s="230">
        <v>140623</v>
      </c>
      <c r="BE62" s="153">
        <v>993430</v>
      </c>
      <c r="BF62" s="138">
        <v>95588</v>
      </c>
      <c r="BG62" s="146">
        <v>1089018</v>
      </c>
      <c r="BH62" s="114">
        <v>1</v>
      </c>
      <c r="BI62" s="115">
        <v>262355</v>
      </c>
      <c r="BJ62" s="115">
        <v>453898</v>
      </c>
      <c r="BK62" s="115">
        <v>168490</v>
      </c>
      <c r="BL62" s="230">
        <v>141475</v>
      </c>
      <c r="BM62" s="153">
        <v>1026219</v>
      </c>
      <c r="BN62" s="138">
        <v>98101</v>
      </c>
      <c r="BO62" s="13">
        <v>1124320</v>
      </c>
    </row>
    <row r="63" spans="1:67" ht="24" customHeight="1" x14ac:dyDescent="0.35">
      <c r="A63" s="3741" t="s">
        <v>1971</v>
      </c>
      <c r="B63" s="3742"/>
      <c r="C63" s="3742"/>
      <c r="D63" s="745"/>
      <c r="E63" s="746"/>
      <c r="F63" s="746"/>
      <c r="G63" s="746"/>
      <c r="H63" s="775"/>
      <c r="I63" s="1389"/>
      <c r="J63" s="1390"/>
      <c r="K63" s="1391"/>
      <c r="L63" s="745"/>
      <c r="M63" s="746"/>
      <c r="N63" s="746"/>
      <c r="O63" s="746"/>
      <c r="P63" s="775"/>
      <c r="Q63" s="1389"/>
      <c r="R63" s="1390"/>
      <c r="S63" s="1391"/>
      <c r="T63" s="745"/>
      <c r="U63" s="746"/>
      <c r="V63" s="746"/>
      <c r="W63" s="746"/>
      <c r="X63" s="775"/>
      <c r="Y63" s="1389"/>
      <c r="Z63" s="1390"/>
      <c r="AA63" s="1391"/>
      <c r="AB63" s="111"/>
      <c r="AC63" s="112"/>
      <c r="AD63" s="112"/>
      <c r="AE63" s="112"/>
      <c r="AF63" s="238"/>
      <c r="AG63" s="247"/>
      <c r="AH63" s="113"/>
      <c r="AI63" s="145"/>
      <c r="AJ63" s="111"/>
      <c r="AK63" s="112"/>
      <c r="AL63" s="112"/>
      <c r="AM63" s="112"/>
      <c r="AN63" s="238"/>
      <c r="AO63" s="152"/>
      <c r="AP63" s="137"/>
      <c r="AQ63" s="145"/>
      <c r="AR63" s="111"/>
      <c r="AS63" s="112"/>
      <c r="AT63" s="112"/>
      <c r="AU63" s="112"/>
      <c r="AV63" s="238"/>
      <c r="AW63" s="152"/>
      <c r="AX63" s="137"/>
      <c r="AY63" s="145"/>
      <c r="AZ63" s="111"/>
      <c r="BA63" s="112"/>
      <c r="BB63" s="112"/>
      <c r="BC63" s="112"/>
      <c r="BD63" s="238"/>
      <c r="BE63" s="152"/>
      <c r="BF63" s="137"/>
      <c r="BG63" s="145"/>
      <c r="BH63" s="111"/>
      <c r="BI63" s="112"/>
      <c r="BJ63" s="112"/>
      <c r="BK63" s="112"/>
      <c r="BL63" s="238"/>
      <c r="BM63" s="152"/>
      <c r="BN63" s="137"/>
      <c r="BO63" s="53"/>
    </row>
    <row r="64" spans="1:67" s="6" customFormat="1" ht="17.5" x14ac:dyDescent="0.35">
      <c r="A64" s="3873" t="s">
        <v>1972</v>
      </c>
      <c r="B64" s="6" t="s">
        <v>1973</v>
      </c>
      <c r="C64" s="5" t="s">
        <v>1970</v>
      </c>
      <c r="D64" s="772">
        <v>1039.596145854</v>
      </c>
      <c r="E64" s="724">
        <v>385877.71210133948</v>
      </c>
      <c r="F64" s="724">
        <v>361185.36138554616</v>
      </c>
      <c r="G64" s="724">
        <v>75961.072122852012</v>
      </c>
      <c r="H64" s="773">
        <v>93335.885532746746</v>
      </c>
      <c r="I64" s="774">
        <v>917399.62728833838</v>
      </c>
      <c r="J64" s="760">
        <v>491.70289140000006</v>
      </c>
      <c r="K64" s="255">
        <v>917891.33017973835</v>
      </c>
      <c r="L64" s="772">
        <v>887</v>
      </c>
      <c r="M64" s="724">
        <v>315748</v>
      </c>
      <c r="N64" s="724">
        <v>309612</v>
      </c>
      <c r="O64" s="724">
        <v>61874</v>
      </c>
      <c r="P64" s="773">
        <v>79413</v>
      </c>
      <c r="Q64" s="774">
        <v>767534</v>
      </c>
      <c r="R64" s="760">
        <v>437</v>
      </c>
      <c r="S64" s="255">
        <v>767971</v>
      </c>
      <c r="T64" s="1263">
        <v>1011</v>
      </c>
      <c r="U64" s="1264">
        <v>276215</v>
      </c>
      <c r="V64" s="1264">
        <v>349926</v>
      </c>
      <c r="W64" s="1264">
        <v>75592</v>
      </c>
      <c r="X64" s="1265">
        <v>90703</v>
      </c>
      <c r="Y64" s="1266">
        <v>793447</v>
      </c>
      <c r="Z64" s="1220">
        <v>514</v>
      </c>
      <c r="AA64" s="1267">
        <v>793961</v>
      </c>
      <c r="AB64" s="129">
        <v>460</v>
      </c>
      <c r="AC64" s="130">
        <v>306056</v>
      </c>
      <c r="AD64" s="130">
        <v>438788</v>
      </c>
      <c r="AE64" s="130">
        <v>94283</v>
      </c>
      <c r="AF64" s="245">
        <v>121063</v>
      </c>
      <c r="AG64" s="248">
        <v>960650</v>
      </c>
      <c r="AH64" s="131">
        <v>717</v>
      </c>
      <c r="AI64" s="150">
        <v>961367</v>
      </c>
      <c r="AJ64" s="129">
        <v>894</v>
      </c>
      <c r="AK64" s="130">
        <v>466381</v>
      </c>
      <c r="AL64" s="130">
        <v>556616.19999999995</v>
      </c>
      <c r="AM64" s="130">
        <v>124467.3</v>
      </c>
      <c r="AN64" s="245">
        <v>163530.29999999999</v>
      </c>
      <c r="AO64" s="2860">
        <v>1311889</v>
      </c>
      <c r="AP64" s="260">
        <v>823</v>
      </c>
      <c r="AQ64" s="150">
        <v>1312712</v>
      </c>
      <c r="AR64" s="129">
        <v>603</v>
      </c>
      <c r="AS64" s="130">
        <v>464492</v>
      </c>
      <c r="AT64" s="130">
        <v>542020</v>
      </c>
      <c r="AU64" s="130">
        <v>120087</v>
      </c>
      <c r="AV64" s="245">
        <v>162688</v>
      </c>
      <c r="AW64" s="2860">
        <v>1289890</v>
      </c>
      <c r="AX64" s="260">
        <v>858</v>
      </c>
      <c r="AY64" s="150">
        <v>1290748</v>
      </c>
      <c r="AZ64" s="114">
        <v>825</v>
      </c>
      <c r="BA64" s="115">
        <v>544900</v>
      </c>
      <c r="BB64" s="115">
        <v>539300</v>
      </c>
      <c r="BC64" s="115">
        <v>114337</v>
      </c>
      <c r="BD64" s="230">
        <v>192862</v>
      </c>
      <c r="BE64" s="153">
        <v>1392224</v>
      </c>
      <c r="BF64" s="138">
        <v>1117.69</v>
      </c>
      <c r="BG64" s="146">
        <v>1393341.69</v>
      </c>
      <c r="BH64" s="114">
        <v>1189</v>
      </c>
      <c r="BI64" s="115">
        <v>523942</v>
      </c>
      <c r="BJ64" s="115">
        <v>563101</v>
      </c>
      <c r="BK64" s="115">
        <v>123353</v>
      </c>
      <c r="BL64" s="230">
        <v>180109</v>
      </c>
      <c r="BM64" s="153">
        <v>1391694</v>
      </c>
      <c r="BN64" s="138">
        <v>1223.98</v>
      </c>
      <c r="BO64" s="13">
        <v>1392917.98</v>
      </c>
    </row>
    <row r="65" spans="1:71" s="6" customFormat="1" ht="17.5" x14ac:dyDescent="0.35">
      <c r="A65" s="3873"/>
      <c r="B65" s="6" t="s">
        <v>1974</v>
      </c>
      <c r="C65" s="5" t="s">
        <v>1970</v>
      </c>
      <c r="D65" s="1263">
        <v>1.6583129999999999</v>
      </c>
      <c r="E65" s="724">
        <v>0</v>
      </c>
      <c r="F65" s="724">
        <v>0</v>
      </c>
      <c r="G65" s="724">
        <v>0</v>
      </c>
      <c r="H65" s="773">
        <v>0</v>
      </c>
      <c r="I65" s="774">
        <v>1.6583129999999999</v>
      </c>
      <c r="J65" s="760">
        <v>491.70289140000006</v>
      </c>
      <c r="K65" s="255">
        <v>493.36120440000008</v>
      </c>
      <c r="L65" s="1263">
        <v>3</v>
      </c>
      <c r="M65" s="724">
        <v>0</v>
      </c>
      <c r="N65" s="724">
        <v>0</v>
      </c>
      <c r="O65" s="724">
        <v>0</v>
      </c>
      <c r="P65" s="773">
        <v>0</v>
      </c>
      <c r="Q65" s="774">
        <v>3</v>
      </c>
      <c r="R65" s="760">
        <v>437</v>
      </c>
      <c r="S65" s="255">
        <v>440</v>
      </c>
      <c r="T65" s="1263">
        <v>16</v>
      </c>
      <c r="U65" s="1264">
        <v>0</v>
      </c>
      <c r="V65" s="1264">
        <v>0</v>
      </c>
      <c r="W65" s="1264">
        <v>0</v>
      </c>
      <c r="X65" s="1265">
        <v>0</v>
      </c>
      <c r="Y65" s="1266">
        <v>16</v>
      </c>
      <c r="Z65" s="1220">
        <v>514</v>
      </c>
      <c r="AA65" s="1267">
        <v>530</v>
      </c>
      <c r="AB65" s="129">
        <v>460</v>
      </c>
      <c r="AC65" s="130">
        <v>93142</v>
      </c>
      <c r="AD65" s="130">
        <v>1634</v>
      </c>
      <c r="AE65" s="130">
        <v>0</v>
      </c>
      <c r="AF65" s="245">
        <v>0</v>
      </c>
      <c r="AG65" s="248">
        <v>95236</v>
      </c>
      <c r="AH65" s="131">
        <v>717</v>
      </c>
      <c r="AI65" s="150">
        <v>95953</v>
      </c>
      <c r="AJ65" s="129">
        <v>894</v>
      </c>
      <c r="AK65" s="130">
        <v>286848</v>
      </c>
      <c r="AL65" s="130">
        <v>556616</v>
      </c>
      <c r="AM65" s="130">
        <v>124467</v>
      </c>
      <c r="AN65" s="245">
        <v>0</v>
      </c>
      <c r="AO65" s="2860">
        <v>968825</v>
      </c>
      <c r="AP65" s="260">
        <v>823</v>
      </c>
      <c r="AQ65" s="150">
        <v>969648</v>
      </c>
      <c r="AR65" s="129">
        <v>603</v>
      </c>
      <c r="AS65" s="130">
        <v>334376</v>
      </c>
      <c r="AT65" s="130">
        <v>542020</v>
      </c>
      <c r="AU65" s="130">
        <v>120087</v>
      </c>
      <c r="AV65" s="245">
        <v>86563</v>
      </c>
      <c r="AW65" s="2860">
        <v>1083649</v>
      </c>
      <c r="AX65" s="260">
        <v>858</v>
      </c>
      <c r="AY65" s="150">
        <v>1084507</v>
      </c>
      <c r="AZ65" s="355"/>
      <c r="BA65" s="356"/>
      <c r="BB65" s="356"/>
      <c r="BC65" s="356"/>
      <c r="BD65" s="941"/>
      <c r="BE65" s="262"/>
      <c r="BF65" s="263"/>
      <c r="BG65" s="721"/>
      <c r="BH65" s="355"/>
      <c r="BI65" s="356"/>
      <c r="BJ65" s="356"/>
      <c r="BK65" s="356"/>
      <c r="BL65" s="941"/>
      <c r="BM65" s="262"/>
      <c r="BN65" s="263"/>
      <c r="BO65" s="722"/>
    </row>
    <row r="66" spans="1:71" ht="24" customHeight="1" x14ac:dyDescent="0.35">
      <c r="A66" s="3741" t="s">
        <v>1975</v>
      </c>
      <c r="B66" s="3742"/>
      <c r="C66" s="3742"/>
      <c r="D66" s="745"/>
      <c r="E66" s="746"/>
      <c r="F66" s="746"/>
      <c r="G66" s="746"/>
      <c r="H66" s="775"/>
      <c r="I66" s="1389"/>
      <c r="J66" s="1390"/>
      <c r="K66" s="1391"/>
      <c r="L66" s="745"/>
      <c r="M66" s="746"/>
      <c r="N66" s="746"/>
      <c r="O66" s="746"/>
      <c r="P66" s="775"/>
      <c r="Q66" s="1389"/>
      <c r="R66" s="1390"/>
      <c r="S66" s="1391"/>
      <c r="T66" s="745"/>
      <c r="U66" s="746"/>
      <c r="V66" s="746"/>
      <c r="W66" s="746"/>
      <c r="X66" s="775"/>
      <c r="Y66" s="1389"/>
      <c r="Z66" s="1390"/>
      <c r="AA66" s="1391"/>
      <c r="AB66" s="111"/>
      <c r="AC66" s="112"/>
      <c r="AD66" s="112"/>
      <c r="AE66" s="112"/>
      <c r="AF66" s="238"/>
      <c r="AG66" s="247"/>
      <c r="AH66" s="113"/>
      <c r="AI66" s="145"/>
      <c r="AJ66" s="111"/>
      <c r="AK66" s="112"/>
      <c r="AL66" s="112"/>
      <c r="AM66" s="112"/>
      <c r="AN66" s="238"/>
      <c r="AO66" s="152"/>
      <c r="AP66" s="137"/>
      <c r="AQ66" s="145"/>
      <c r="AR66" s="111"/>
      <c r="AS66" s="112"/>
      <c r="AT66" s="112"/>
      <c r="AU66" s="112"/>
      <c r="AV66" s="238"/>
      <c r="AW66" s="152"/>
      <c r="AX66" s="137"/>
      <c r="AY66" s="145"/>
      <c r="AZ66" s="111"/>
      <c r="BA66" s="112"/>
      <c r="BB66" s="112"/>
      <c r="BC66" s="112"/>
      <c r="BD66" s="238"/>
      <c r="BE66" s="152"/>
      <c r="BF66" s="137"/>
      <c r="BG66" s="145"/>
      <c r="BH66" s="111"/>
      <c r="BI66" s="112"/>
      <c r="BJ66" s="112"/>
      <c r="BK66" s="112"/>
      <c r="BL66" s="238"/>
      <c r="BM66" s="152"/>
      <c r="BN66" s="137"/>
      <c r="BO66" s="53"/>
    </row>
    <row r="67" spans="1:71" s="6" customFormat="1" ht="17.5" x14ac:dyDescent="0.35">
      <c r="A67" s="2184"/>
      <c r="B67" s="6" t="s">
        <v>1976</v>
      </c>
      <c r="C67" s="5" t="s">
        <v>1970</v>
      </c>
      <c r="D67" s="772">
        <v>1418.029513854</v>
      </c>
      <c r="E67" s="724">
        <v>717678.81869561248</v>
      </c>
      <c r="F67" s="724">
        <v>917875.97229124384</v>
      </c>
      <c r="G67" s="724">
        <v>347277.4179353551</v>
      </c>
      <c r="H67" s="773">
        <v>253032.12969642691</v>
      </c>
      <c r="I67" s="774">
        <v>2237282.3681324925</v>
      </c>
      <c r="J67" s="760">
        <v>76930.620864077529</v>
      </c>
      <c r="K67" s="255">
        <v>2314212.98899657</v>
      </c>
      <c r="L67" s="772">
        <v>1072</v>
      </c>
      <c r="M67" s="724">
        <v>592378</v>
      </c>
      <c r="N67" s="724">
        <v>853131</v>
      </c>
      <c r="O67" s="724">
        <v>310453</v>
      </c>
      <c r="P67" s="773">
        <v>239424</v>
      </c>
      <c r="Q67" s="774">
        <v>1996458</v>
      </c>
      <c r="R67" s="760">
        <v>90895</v>
      </c>
      <c r="S67" s="255">
        <v>2087353</v>
      </c>
      <c r="T67" s="1263">
        <v>1221</v>
      </c>
      <c r="U67" s="1264">
        <v>547496</v>
      </c>
      <c r="V67" s="1264">
        <v>901692</v>
      </c>
      <c r="W67" s="1264">
        <v>307908</v>
      </c>
      <c r="X67" s="1265">
        <v>223516</v>
      </c>
      <c r="Y67" s="1266">
        <v>1981833</v>
      </c>
      <c r="Z67" s="1220">
        <v>88476</v>
      </c>
      <c r="AA67" s="1267">
        <v>2070309</v>
      </c>
      <c r="AB67" s="129">
        <v>649</v>
      </c>
      <c r="AC67" s="130">
        <v>556601</v>
      </c>
      <c r="AD67" s="130">
        <v>967863</v>
      </c>
      <c r="AE67" s="130">
        <v>299615</v>
      </c>
      <c r="AF67" s="245">
        <v>249503</v>
      </c>
      <c r="AG67" s="248">
        <v>2074231</v>
      </c>
      <c r="AH67" s="131">
        <v>91785</v>
      </c>
      <c r="AI67" s="150">
        <v>2166016</v>
      </c>
      <c r="AJ67" s="129">
        <v>1018</v>
      </c>
      <c r="AK67" s="130">
        <v>692580</v>
      </c>
      <c r="AL67" s="130">
        <v>996100</v>
      </c>
      <c r="AM67" s="130">
        <v>290108</v>
      </c>
      <c r="AN67" s="245">
        <v>320030</v>
      </c>
      <c r="AO67" s="2860">
        <v>2299838</v>
      </c>
      <c r="AP67" s="260">
        <v>91600.68</v>
      </c>
      <c r="AQ67" s="150">
        <v>2391439</v>
      </c>
      <c r="AR67" s="129">
        <v>711</v>
      </c>
      <c r="AS67" s="130">
        <v>722293</v>
      </c>
      <c r="AT67" s="130">
        <v>1034516</v>
      </c>
      <c r="AU67" s="130">
        <v>272664</v>
      </c>
      <c r="AV67" s="245">
        <v>315028</v>
      </c>
      <c r="AW67" s="2860">
        <v>2345212</v>
      </c>
      <c r="AX67" s="260">
        <v>89794</v>
      </c>
      <c r="AY67" s="150">
        <v>2435006</v>
      </c>
      <c r="AZ67" s="129">
        <v>931</v>
      </c>
      <c r="BA67" s="130">
        <v>796480</v>
      </c>
      <c r="BB67" s="130">
        <v>988190</v>
      </c>
      <c r="BC67" s="130">
        <v>266568</v>
      </c>
      <c r="BD67" s="245">
        <v>333485</v>
      </c>
      <c r="BE67" s="2860">
        <v>2385654</v>
      </c>
      <c r="BF67" s="260">
        <v>96705.69</v>
      </c>
      <c r="BG67" s="150">
        <v>2482359.69</v>
      </c>
      <c r="BH67" s="129">
        <v>1190</v>
      </c>
      <c r="BI67" s="130">
        <v>786297</v>
      </c>
      <c r="BJ67" s="130">
        <v>1016999</v>
      </c>
      <c r="BK67" s="130">
        <v>291843</v>
      </c>
      <c r="BL67" s="245">
        <v>321584</v>
      </c>
      <c r="BM67" s="2860">
        <v>2417913</v>
      </c>
      <c r="BN67" s="260">
        <v>99324.98</v>
      </c>
      <c r="BO67" s="187">
        <v>2517237.98</v>
      </c>
    </row>
    <row r="68" spans="1:71" s="6" customFormat="1" ht="17.5" x14ac:dyDescent="0.35">
      <c r="A68" s="2184"/>
      <c r="B68" s="6" t="s">
        <v>1977</v>
      </c>
      <c r="C68" s="5" t="s">
        <v>1970</v>
      </c>
      <c r="D68" s="772">
        <v>380.09168099999994</v>
      </c>
      <c r="E68" s="724">
        <v>331801.10659427306</v>
      </c>
      <c r="F68" s="724">
        <v>556690.61090569769</v>
      </c>
      <c r="G68" s="724">
        <v>271316.34581250307</v>
      </c>
      <c r="H68" s="773">
        <v>159696.24416368015</v>
      </c>
      <c r="I68" s="774">
        <v>1319884.3991571539</v>
      </c>
      <c r="J68" s="760">
        <v>76930.620864077529</v>
      </c>
      <c r="K68" s="255">
        <v>1396815.0200212314</v>
      </c>
      <c r="L68" s="772">
        <v>188</v>
      </c>
      <c r="M68" s="724">
        <v>276630</v>
      </c>
      <c r="N68" s="724">
        <v>543519</v>
      </c>
      <c r="O68" s="724">
        <v>248579</v>
      </c>
      <c r="P68" s="773">
        <v>160011</v>
      </c>
      <c r="Q68" s="774">
        <v>1228927</v>
      </c>
      <c r="R68" s="760">
        <v>90895</v>
      </c>
      <c r="S68" s="255">
        <v>1319822</v>
      </c>
      <c r="T68" s="1263">
        <v>226</v>
      </c>
      <c r="U68" s="1264">
        <v>271281</v>
      </c>
      <c r="V68" s="1264">
        <v>551766</v>
      </c>
      <c r="W68" s="1264">
        <v>232316</v>
      </c>
      <c r="X68" s="1265">
        <v>132813</v>
      </c>
      <c r="Y68" s="1266">
        <v>1188402</v>
      </c>
      <c r="Z68" s="1220">
        <v>88476</v>
      </c>
      <c r="AA68" s="1267">
        <v>1276878</v>
      </c>
      <c r="AB68" s="129">
        <v>649</v>
      </c>
      <c r="AC68" s="130">
        <v>343687</v>
      </c>
      <c r="AD68" s="130">
        <v>530709</v>
      </c>
      <c r="AE68" s="130">
        <v>205332</v>
      </c>
      <c r="AF68" s="245">
        <v>128440</v>
      </c>
      <c r="AG68" s="248">
        <v>1208817</v>
      </c>
      <c r="AH68" s="131">
        <v>91785</v>
      </c>
      <c r="AI68" s="150">
        <v>1300602</v>
      </c>
      <c r="AJ68" s="129">
        <v>1018</v>
      </c>
      <c r="AK68" s="130">
        <v>513047</v>
      </c>
      <c r="AL68" s="130">
        <v>996100</v>
      </c>
      <c r="AM68" s="130">
        <v>290108</v>
      </c>
      <c r="AN68" s="245">
        <v>156500</v>
      </c>
      <c r="AO68" s="2860">
        <v>1956774</v>
      </c>
      <c r="AP68" s="260">
        <v>91600.68</v>
      </c>
      <c r="AQ68" s="150">
        <v>2048375</v>
      </c>
      <c r="AR68" s="129">
        <v>711</v>
      </c>
      <c r="AS68" s="130">
        <v>592177</v>
      </c>
      <c r="AT68" s="130">
        <v>1034516</v>
      </c>
      <c r="AU68" s="130">
        <v>272664</v>
      </c>
      <c r="AV68" s="245">
        <v>238903</v>
      </c>
      <c r="AW68" s="2860">
        <v>2138971</v>
      </c>
      <c r="AX68" s="260">
        <v>89794</v>
      </c>
      <c r="AY68" s="150">
        <v>2228765</v>
      </c>
      <c r="AZ68" s="355"/>
      <c r="BA68" s="356"/>
      <c r="BB68" s="356"/>
      <c r="BC68" s="356"/>
      <c r="BD68" s="941"/>
      <c r="BE68" s="262"/>
      <c r="BF68" s="263"/>
      <c r="BG68" s="721"/>
      <c r="BH68" s="355"/>
      <c r="BI68" s="356"/>
      <c r="BJ68" s="356"/>
      <c r="BK68" s="356"/>
      <c r="BL68" s="941"/>
      <c r="BM68" s="262"/>
      <c r="BN68" s="263"/>
      <c r="BO68" s="722"/>
    </row>
    <row r="69" spans="1:71" ht="24" customHeight="1" x14ac:dyDescent="0.35">
      <c r="A69" s="3741" t="s">
        <v>2833</v>
      </c>
      <c r="B69" s="3742"/>
      <c r="C69" s="3742"/>
      <c r="D69" s="745"/>
      <c r="E69" s="746"/>
      <c r="F69" s="746"/>
      <c r="G69" s="746"/>
      <c r="H69" s="775"/>
      <c r="I69" s="1389"/>
      <c r="J69" s="1390"/>
      <c r="K69" s="1391"/>
      <c r="L69" s="745"/>
      <c r="M69" s="746"/>
      <c r="N69" s="746"/>
      <c r="O69" s="746"/>
      <c r="P69" s="775"/>
      <c r="Q69" s="1389"/>
      <c r="R69" s="1390"/>
      <c r="S69" s="1391"/>
      <c r="T69" s="745"/>
      <c r="U69" s="746"/>
      <c r="V69" s="746"/>
      <c r="W69" s="746"/>
      <c r="X69" s="775"/>
      <c r="Y69" s="1389"/>
      <c r="Z69" s="1390"/>
      <c r="AA69" s="1391"/>
      <c r="AB69" s="111"/>
      <c r="AC69" s="112"/>
      <c r="AD69" s="112"/>
      <c r="AE69" s="112"/>
      <c r="AF69" s="238"/>
      <c r="AG69" s="247"/>
      <c r="AH69" s="113"/>
      <c r="AI69" s="145"/>
      <c r="AJ69" s="111"/>
      <c r="AK69" s="112"/>
      <c r="AL69" s="112"/>
      <c r="AM69" s="112"/>
      <c r="AN69" s="238"/>
      <c r="AO69" s="152"/>
      <c r="AP69" s="137"/>
      <c r="AQ69" s="145"/>
      <c r="AR69" s="111"/>
      <c r="AS69" s="112"/>
      <c r="AT69" s="112"/>
      <c r="AU69" s="112"/>
      <c r="AV69" s="238"/>
      <c r="AW69" s="152"/>
      <c r="AX69" s="137"/>
      <c r="AY69" s="145"/>
      <c r="AZ69" s="567"/>
      <c r="BA69" s="568"/>
      <c r="BB69" s="568"/>
      <c r="BC69" s="568"/>
      <c r="BD69" s="569"/>
      <c r="BE69" s="570"/>
      <c r="BF69" s="571"/>
      <c r="BG69" s="895"/>
      <c r="BH69" s="567"/>
      <c r="BI69" s="940"/>
      <c r="BJ69" s="568"/>
      <c r="BK69" s="940"/>
      <c r="BL69" s="569"/>
      <c r="BM69" s="570"/>
      <c r="BN69" s="571"/>
      <c r="BO69" s="939"/>
    </row>
    <row r="70" spans="1:71" s="6" customFormat="1" ht="17.5" x14ac:dyDescent="0.35">
      <c r="A70" s="3873" t="s">
        <v>1978</v>
      </c>
      <c r="B70" s="6" t="s">
        <v>1979</v>
      </c>
      <c r="C70" s="5" t="s">
        <v>1970</v>
      </c>
      <c r="D70" s="3035">
        <v>58300.23459949177</v>
      </c>
      <c r="E70" s="3036">
        <v>1226127.5470080143</v>
      </c>
      <c r="F70" s="3037">
        <v>1756764.465834416</v>
      </c>
      <c r="G70" s="3037">
        <v>259255.5185338539</v>
      </c>
      <c r="H70" s="3038">
        <v>271231.31312667817</v>
      </c>
      <c r="I70" s="774">
        <v>3571679.0791024542</v>
      </c>
      <c r="J70" s="2886">
        <v>632.75955039999997</v>
      </c>
      <c r="K70" s="2142">
        <v>3572311.8386528543</v>
      </c>
      <c r="L70" s="3032"/>
      <c r="M70" s="2885"/>
      <c r="N70" s="337"/>
      <c r="O70" s="337"/>
      <c r="P70" s="1549"/>
      <c r="Q70" s="774">
        <v>3111035.3164239624</v>
      </c>
      <c r="R70" s="1588"/>
      <c r="S70" s="1595"/>
      <c r="T70" s="1394"/>
      <c r="U70" s="1395"/>
      <c r="V70" s="1395"/>
      <c r="W70" s="1395"/>
      <c r="X70" s="1396"/>
      <c r="Y70" s="1266">
        <v>2545535.7595712198</v>
      </c>
      <c r="Z70" s="338"/>
      <c r="AA70" s="1595"/>
      <c r="AB70" s="1655"/>
      <c r="AC70" s="507"/>
      <c r="AD70" s="507"/>
      <c r="AE70" s="507"/>
      <c r="AF70" s="1162"/>
      <c r="AG70" s="1786">
        <v>2944858.0894564367</v>
      </c>
      <c r="AH70" s="508"/>
      <c r="AI70" s="1659"/>
      <c r="AJ70" s="304"/>
      <c r="AK70" s="305"/>
      <c r="AL70" s="305"/>
      <c r="AM70" s="305"/>
      <c r="AN70" s="812"/>
      <c r="AO70" s="2860">
        <v>2670429.4780159546</v>
      </c>
      <c r="AP70" s="282"/>
      <c r="AQ70" s="396"/>
      <c r="AR70" s="304"/>
      <c r="AS70" s="305"/>
      <c r="AT70" s="305"/>
      <c r="AU70" s="305"/>
      <c r="AV70" s="812"/>
      <c r="AW70" s="2860">
        <v>2742562.6095836642</v>
      </c>
      <c r="AX70" s="282"/>
      <c r="AY70" s="396"/>
      <c r="AZ70" s="1515"/>
      <c r="BA70" s="1516"/>
      <c r="BB70" s="1516"/>
      <c r="BC70" s="1516"/>
      <c r="BD70" s="1517"/>
      <c r="BE70" s="1518"/>
      <c r="BF70" s="3042"/>
      <c r="BG70" s="3043"/>
      <c r="BH70" s="1515"/>
      <c r="BI70" s="1516"/>
      <c r="BJ70" s="1516"/>
      <c r="BK70" s="1516"/>
      <c r="BL70" s="1517"/>
      <c r="BM70" s="1518"/>
      <c r="BN70" s="3042"/>
      <c r="BO70" s="3044"/>
      <c r="BS70" s="1851"/>
    </row>
    <row r="71" spans="1:71" s="6" customFormat="1" ht="17.5" x14ac:dyDescent="0.35">
      <c r="A71" s="3873"/>
      <c r="B71" s="6" t="s">
        <v>1980</v>
      </c>
      <c r="C71" s="5" t="s">
        <v>1970</v>
      </c>
      <c r="D71" s="3035">
        <v>0</v>
      </c>
      <c r="E71" s="3036">
        <v>2031.2850481942194</v>
      </c>
      <c r="F71" s="3037">
        <v>7863.522736880941</v>
      </c>
      <c r="G71" s="3037">
        <v>133.72892463329421</v>
      </c>
      <c r="H71" s="3038">
        <v>245.4424806619563</v>
      </c>
      <c r="I71" s="774">
        <v>10273.97919037041</v>
      </c>
      <c r="J71" s="1588"/>
      <c r="K71" s="2142">
        <v>10273.97919037041</v>
      </c>
      <c r="L71" s="3032"/>
      <c r="M71" s="2885"/>
      <c r="N71" s="337"/>
      <c r="O71" s="337"/>
      <c r="P71" s="1549"/>
      <c r="Q71" s="774">
        <v>18751.225696775218</v>
      </c>
      <c r="R71" s="1588"/>
      <c r="S71" s="1595"/>
      <c r="T71" s="1394"/>
      <c r="U71" s="1395"/>
      <c r="V71" s="1395"/>
      <c r="W71" s="1395"/>
      <c r="X71" s="1396"/>
      <c r="Y71" s="1266">
        <v>14144.628760931701</v>
      </c>
      <c r="Z71" s="1588"/>
      <c r="AA71" s="1595"/>
      <c r="AB71" s="1655"/>
      <c r="AC71" s="507"/>
      <c r="AD71" s="507"/>
      <c r="AE71" s="507"/>
      <c r="AF71" s="1162"/>
      <c r="AG71" s="1786">
        <v>14328.663649188555</v>
      </c>
      <c r="AH71" s="508"/>
      <c r="AI71" s="1659"/>
      <c r="AJ71" s="304"/>
      <c r="AK71" s="305"/>
      <c r="AL71" s="305"/>
      <c r="AM71" s="305"/>
      <c r="AN71" s="812"/>
      <c r="AO71" s="2860">
        <v>25409.810185720497</v>
      </c>
      <c r="AP71" s="282"/>
      <c r="AQ71" s="396"/>
      <c r="AR71" s="304"/>
      <c r="AS71" s="305"/>
      <c r="AT71" s="305"/>
      <c r="AU71" s="305"/>
      <c r="AV71" s="812"/>
      <c r="AW71" s="2860" t="s">
        <v>1981</v>
      </c>
      <c r="AX71" s="282"/>
      <c r="AY71" s="254"/>
      <c r="AZ71" s="1515"/>
      <c r="BA71" s="1516"/>
      <c r="BB71" s="1516"/>
      <c r="BC71" s="1516"/>
      <c r="BD71" s="1517"/>
      <c r="BE71" s="1518"/>
      <c r="BF71" s="3042"/>
      <c r="BG71" s="3043"/>
      <c r="BH71" s="1515"/>
      <c r="BI71" s="1516"/>
      <c r="BJ71" s="1516"/>
      <c r="BK71" s="1516"/>
      <c r="BL71" s="1517"/>
      <c r="BM71" s="1518"/>
      <c r="BN71" s="3042"/>
      <c r="BO71" s="3044"/>
      <c r="BS71" s="1851"/>
    </row>
    <row r="72" spans="1:71" s="6" customFormat="1" ht="17.5" x14ac:dyDescent="0.35">
      <c r="A72" s="3873"/>
      <c r="B72" s="6" t="s">
        <v>2834</v>
      </c>
      <c r="C72" s="5" t="s">
        <v>1970</v>
      </c>
      <c r="D72" s="3039">
        <v>41.682202505710414</v>
      </c>
      <c r="E72" s="3036">
        <v>74235.116368546252</v>
      </c>
      <c r="F72" s="3040">
        <v>104919.3186650424</v>
      </c>
      <c r="G72" s="3040">
        <v>30099.134090109106</v>
      </c>
      <c r="H72" s="1419">
        <v>31338.22468297771</v>
      </c>
      <c r="I72" s="774">
        <v>240633.47600918115</v>
      </c>
      <c r="J72" s="1588"/>
      <c r="K72" s="2142">
        <v>240633.47600918115</v>
      </c>
      <c r="L72" s="3032"/>
      <c r="M72" s="2885"/>
      <c r="N72" s="1395"/>
      <c r="O72" s="1395"/>
      <c r="P72" s="1396"/>
      <c r="Q72" s="774">
        <v>213395.90571494246</v>
      </c>
      <c r="R72" s="1588"/>
      <c r="S72" s="1595"/>
      <c r="T72" s="1394"/>
      <c r="U72" s="1395"/>
      <c r="V72" s="1395"/>
      <c r="W72" s="1395"/>
      <c r="X72" s="1396"/>
      <c r="Y72" s="1266">
        <v>234303.38137171799</v>
      </c>
      <c r="Z72" s="1588"/>
      <c r="AA72" s="1595"/>
      <c r="AB72" s="1655"/>
      <c r="AC72" s="507"/>
      <c r="AD72" s="507"/>
      <c r="AE72" s="507"/>
      <c r="AF72" s="1162"/>
      <c r="AG72" s="1786">
        <v>325689.92543048772</v>
      </c>
      <c r="AH72" s="508"/>
      <c r="AI72" s="1659"/>
      <c r="AJ72" s="304"/>
      <c r="AK72" s="305"/>
      <c r="AL72" s="305"/>
      <c r="AM72" s="305"/>
      <c r="AN72" s="812"/>
      <c r="AO72" s="2860">
        <v>422477.79799714236</v>
      </c>
      <c r="AP72" s="282"/>
      <c r="AQ72" s="396"/>
      <c r="AR72" s="304"/>
      <c r="AS72" s="305"/>
      <c r="AT72" s="305"/>
      <c r="AU72" s="305"/>
      <c r="AV72" s="812"/>
      <c r="AW72" s="2860">
        <v>483517.43365407852</v>
      </c>
      <c r="AX72" s="282"/>
      <c r="AY72" s="396"/>
      <c r="AZ72" s="1515"/>
      <c r="BA72" s="1516"/>
      <c r="BB72" s="1516"/>
      <c r="BC72" s="1516"/>
      <c r="BD72" s="1517"/>
      <c r="BE72" s="1518"/>
      <c r="BF72" s="3042"/>
      <c r="BG72" s="3043"/>
      <c r="BH72" s="1515"/>
      <c r="BI72" s="1516"/>
      <c r="BJ72" s="1516"/>
      <c r="BK72" s="1516"/>
      <c r="BL72" s="1517"/>
      <c r="BM72" s="1518"/>
      <c r="BN72" s="3042"/>
      <c r="BO72" s="3044"/>
      <c r="BS72" s="1851"/>
    </row>
    <row r="73" spans="1:71" s="6" customFormat="1" ht="17.5" x14ac:dyDescent="0.35">
      <c r="A73" s="3873"/>
      <c r="B73" s="6" t="s">
        <v>1982</v>
      </c>
      <c r="C73" s="5" t="s">
        <v>1970</v>
      </c>
      <c r="D73" s="3039">
        <v>135.56643536952168</v>
      </c>
      <c r="E73" s="3036">
        <v>113903.77053344558</v>
      </c>
      <c r="F73" s="3040">
        <v>160395.53900653485</v>
      </c>
      <c r="G73" s="3040">
        <v>32762.09148800902</v>
      </c>
      <c r="H73" s="1419">
        <v>59718.783193806295</v>
      </c>
      <c r="I73" s="774">
        <v>366915.75065716531</v>
      </c>
      <c r="J73" s="1588"/>
      <c r="K73" s="2142">
        <v>366915.75065716531</v>
      </c>
      <c r="L73" s="3032"/>
      <c r="M73" s="2885"/>
      <c r="N73" s="1395"/>
      <c r="O73" s="1395"/>
      <c r="P73" s="1396"/>
      <c r="Q73" s="774">
        <v>379800.12200515252</v>
      </c>
      <c r="R73" s="1588"/>
      <c r="S73" s="1595"/>
      <c r="T73" s="1394"/>
      <c r="U73" s="1395"/>
      <c r="V73" s="1395"/>
      <c r="W73" s="1395"/>
      <c r="X73" s="1396"/>
      <c r="Y73" s="1266">
        <v>433974.44025786902</v>
      </c>
      <c r="Z73" s="1588"/>
      <c r="AA73" s="1595"/>
      <c r="AB73" s="1655"/>
      <c r="AC73" s="507"/>
      <c r="AD73" s="507"/>
      <c r="AE73" s="507"/>
      <c r="AF73" s="1162"/>
      <c r="AG73" s="1786">
        <v>487083.46496757318</v>
      </c>
      <c r="AH73" s="508"/>
      <c r="AI73" s="1659"/>
      <c r="AJ73" s="304"/>
      <c r="AK73" s="305"/>
      <c r="AL73" s="305"/>
      <c r="AM73" s="305"/>
      <c r="AN73" s="812"/>
      <c r="AO73" s="2860">
        <v>486150.44614221709</v>
      </c>
      <c r="AP73" s="282"/>
      <c r="AQ73" s="396"/>
      <c r="AR73" s="304"/>
      <c r="AS73" s="305"/>
      <c r="AT73" s="305"/>
      <c r="AU73" s="305"/>
      <c r="AV73" s="812"/>
      <c r="AW73" s="2860">
        <v>466713.06802459195</v>
      </c>
      <c r="AX73" s="282"/>
      <c r="AY73" s="396"/>
      <c r="AZ73" s="1515"/>
      <c r="BA73" s="1516"/>
      <c r="BB73" s="1516"/>
      <c r="BC73" s="1516"/>
      <c r="BD73" s="1517"/>
      <c r="BE73" s="1518"/>
      <c r="BF73" s="3042"/>
      <c r="BG73" s="3043"/>
      <c r="BH73" s="1515"/>
      <c r="BI73" s="1516"/>
      <c r="BJ73" s="1516"/>
      <c r="BK73" s="1516"/>
      <c r="BL73" s="1517"/>
      <c r="BM73" s="1518"/>
      <c r="BN73" s="3042"/>
      <c r="BO73" s="3044"/>
      <c r="BS73" s="1851"/>
    </row>
    <row r="74" spans="1:71" s="6" customFormat="1" ht="17.5" x14ac:dyDescent="0.35">
      <c r="A74" s="3873"/>
      <c r="B74" s="6" t="s">
        <v>1983</v>
      </c>
      <c r="C74" s="5" t="s">
        <v>1970</v>
      </c>
      <c r="D74" s="3039">
        <v>0</v>
      </c>
      <c r="E74" s="3036">
        <v>1559.1680260000003</v>
      </c>
      <c r="F74" s="3040">
        <v>55.819420999999991</v>
      </c>
      <c r="G74" s="3040">
        <v>306.07832000000002</v>
      </c>
      <c r="H74" s="1419">
        <v>54.381720000000001</v>
      </c>
      <c r="I74" s="774">
        <v>1975.4474870000004</v>
      </c>
      <c r="J74" s="2886">
        <v>221.2518</v>
      </c>
      <c r="K74" s="2142">
        <v>2196.6992870000004</v>
      </c>
      <c r="L74" s="3032"/>
      <c r="M74" s="2885"/>
      <c r="N74" s="1395"/>
      <c r="O74" s="1395"/>
      <c r="P74" s="1396"/>
      <c r="Q74" s="774">
        <v>8190.7708000000011</v>
      </c>
      <c r="R74" s="1588"/>
      <c r="S74" s="1595"/>
      <c r="T74" s="1394"/>
      <c r="U74" s="1395"/>
      <c r="V74" s="1395"/>
      <c r="W74" s="1395"/>
      <c r="X74" s="1396"/>
      <c r="Y74" s="1266">
        <v>1968.0052000000001</v>
      </c>
      <c r="Z74" s="1588"/>
      <c r="AA74" s="1595"/>
      <c r="AB74" s="1655"/>
      <c r="AC74" s="507"/>
      <c r="AD74" s="507"/>
      <c r="AE74" s="507"/>
      <c r="AF74" s="1162"/>
      <c r="AG74" s="1786">
        <v>1804.48</v>
      </c>
      <c r="AH74" s="508"/>
      <c r="AI74" s="1659"/>
      <c r="AJ74" s="304"/>
      <c r="AK74" s="305"/>
      <c r="AL74" s="305"/>
      <c r="AM74" s="305"/>
      <c r="AN74" s="812"/>
      <c r="AO74" s="2860">
        <v>1230.29</v>
      </c>
      <c r="AP74" s="282"/>
      <c r="AQ74" s="396"/>
      <c r="AR74" s="304"/>
      <c r="AS74" s="305"/>
      <c r="AT74" s="305"/>
      <c r="AU74" s="305"/>
      <c r="AV74" s="812"/>
      <c r="AW74" s="2860">
        <v>1095.003372610636</v>
      </c>
      <c r="AX74" s="282"/>
      <c r="AY74" s="396"/>
      <c r="AZ74" s="1515"/>
      <c r="BA74" s="1516"/>
      <c r="BB74" s="1516"/>
      <c r="BC74" s="1516"/>
      <c r="BD74" s="1517"/>
      <c r="BE74" s="1518"/>
      <c r="BF74" s="3042"/>
      <c r="BG74" s="3043"/>
      <c r="BH74" s="1515"/>
      <c r="BI74" s="1516"/>
      <c r="BJ74" s="1516"/>
      <c r="BK74" s="1516"/>
      <c r="BL74" s="1517"/>
      <c r="BM74" s="1518"/>
      <c r="BN74" s="3042"/>
      <c r="BO74" s="3044"/>
      <c r="BS74" s="1851"/>
    </row>
    <row r="75" spans="1:71" s="6" customFormat="1" ht="17.5" x14ac:dyDescent="0.35">
      <c r="A75" s="3873"/>
      <c r="B75" s="6" t="s">
        <v>1984</v>
      </c>
      <c r="C75" s="5" t="s">
        <v>1970</v>
      </c>
      <c r="D75" s="3039">
        <v>1332.9235999999999</v>
      </c>
      <c r="E75" s="3036">
        <v>214.0189</v>
      </c>
      <c r="F75" s="3040">
        <v>1730.9685999999999</v>
      </c>
      <c r="G75" s="3040">
        <v>418.47070000000002</v>
      </c>
      <c r="H75" s="1419">
        <v>287.24259999999998</v>
      </c>
      <c r="I75" s="774">
        <v>3983.6244000000002</v>
      </c>
      <c r="J75" s="2886">
        <v>88.021200000000007</v>
      </c>
      <c r="K75" s="2142">
        <v>4071.6456000000003</v>
      </c>
      <c r="L75" s="3032"/>
      <c r="M75" s="2885"/>
      <c r="N75" s="1395"/>
      <c r="O75" s="1395"/>
      <c r="P75" s="1396"/>
      <c r="Q75" s="774">
        <v>9870.6749000000018</v>
      </c>
      <c r="R75" s="1588"/>
      <c r="S75" s="1595"/>
      <c r="T75" s="1394"/>
      <c r="U75" s="1395"/>
      <c r="V75" s="1395"/>
      <c r="W75" s="1395"/>
      <c r="X75" s="1396"/>
      <c r="Y75" s="1266">
        <v>9025.4238999999998</v>
      </c>
      <c r="Z75" s="1588"/>
      <c r="AA75" s="1595"/>
      <c r="AB75" s="1655"/>
      <c r="AC75" s="507"/>
      <c r="AD75" s="507"/>
      <c r="AE75" s="507"/>
      <c r="AF75" s="1162"/>
      <c r="AG75" s="1786">
        <v>5840.98</v>
      </c>
      <c r="AH75" s="508"/>
      <c r="AI75" s="1659"/>
      <c r="AJ75" s="304"/>
      <c r="AK75" s="305"/>
      <c r="AL75" s="305"/>
      <c r="AM75" s="305"/>
      <c r="AN75" s="812"/>
      <c r="AO75" s="2860">
        <v>901.26740000000007</v>
      </c>
      <c r="AP75" s="282"/>
      <c r="AQ75" s="396"/>
      <c r="AR75" s="304"/>
      <c r="AS75" s="305"/>
      <c r="AT75" s="305"/>
      <c r="AU75" s="305"/>
      <c r="AV75" s="812"/>
      <c r="AW75" s="2860">
        <v>768.39616187790227</v>
      </c>
      <c r="AX75" s="282"/>
      <c r="AY75" s="396"/>
      <c r="AZ75" s="1515"/>
      <c r="BA75" s="1516"/>
      <c r="BB75" s="1516"/>
      <c r="BC75" s="1516"/>
      <c r="BD75" s="1517"/>
      <c r="BE75" s="1518"/>
      <c r="BF75" s="3042"/>
      <c r="BG75" s="3043"/>
      <c r="BH75" s="1515"/>
      <c r="BI75" s="1516"/>
      <c r="BJ75" s="1516"/>
      <c r="BK75" s="1516"/>
      <c r="BL75" s="1517"/>
      <c r="BM75" s="1518"/>
      <c r="BN75" s="3042"/>
      <c r="BO75" s="3044"/>
      <c r="BS75" s="1851"/>
    </row>
    <row r="76" spans="1:71" s="6" customFormat="1" ht="17.5" x14ac:dyDescent="0.35">
      <c r="A76" s="3873"/>
      <c r="B76" s="6" t="s">
        <v>1985</v>
      </c>
      <c r="C76" s="5" t="s">
        <v>1970</v>
      </c>
      <c r="D76" s="3039">
        <v>0</v>
      </c>
      <c r="E76" s="3036">
        <v>8980.0506739869998</v>
      </c>
      <c r="F76" s="3040">
        <v>2706.787054594316</v>
      </c>
      <c r="G76" s="3040">
        <v>617.38263430000006</v>
      </c>
      <c r="H76" s="1419">
        <v>1179.655178979001</v>
      </c>
      <c r="I76" s="774">
        <v>13483.875541860318</v>
      </c>
      <c r="J76" s="2886">
        <v>1320.1077</v>
      </c>
      <c r="K76" s="2142">
        <v>14803.983241860318</v>
      </c>
      <c r="L76" s="3032"/>
      <c r="M76" s="2885"/>
      <c r="N76" s="1395"/>
      <c r="O76" s="1395"/>
      <c r="P76" s="1396"/>
      <c r="Q76" s="774">
        <v>5774.377199999999</v>
      </c>
      <c r="R76" s="1588"/>
      <c r="S76" s="1595"/>
      <c r="T76" s="1394"/>
      <c r="U76" s="1395"/>
      <c r="V76" s="1395"/>
      <c r="W76" s="1395"/>
      <c r="X76" s="1396"/>
      <c r="Y76" s="1266">
        <v>5041.0586999999996</v>
      </c>
      <c r="Z76" s="1588"/>
      <c r="AA76" s="1595"/>
      <c r="AB76" s="1655"/>
      <c r="AC76" s="507"/>
      <c r="AD76" s="507"/>
      <c r="AE76" s="507"/>
      <c r="AF76" s="1162"/>
      <c r="AG76" s="1786">
        <v>5361.83</v>
      </c>
      <c r="AH76" s="508"/>
      <c r="AI76" s="1659"/>
      <c r="AJ76" s="304"/>
      <c r="AK76" s="305"/>
      <c r="AL76" s="305"/>
      <c r="AM76" s="305"/>
      <c r="AN76" s="812"/>
      <c r="AO76" s="2860">
        <v>5513.4429999999993</v>
      </c>
      <c r="AP76" s="282"/>
      <c r="AQ76" s="396"/>
      <c r="AR76" s="304"/>
      <c r="AS76" s="305"/>
      <c r="AT76" s="305"/>
      <c r="AU76" s="305"/>
      <c r="AV76" s="812"/>
      <c r="AW76" s="2860">
        <v>5320.6004655114621</v>
      </c>
      <c r="AX76" s="282"/>
      <c r="AY76" s="396"/>
      <c r="AZ76" s="1515"/>
      <c r="BA76" s="1516"/>
      <c r="BB76" s="1516"/>
      <c r="BC76" s="1516"/>
      <c r="BD76" s="1517"/>
      <c r="BE76" s="1518"/>
      <c r="BF76" s="3042"/>
      <c r="BG76" s="3043"/>
      <c r="BH76" s="1515"/>
      <c r="BI76" s="1516"/>
      <c r="BJ76" s="1516"/>
      <c r="BK76" s="1516"/>
      <c r="BL76" s="1517"/>
      <c r="BM76" s="1518"/>
      <c r="BN76" s="3042"/>
      <c r="BO76" s="3044"/>
      <c r="BS76" s="1851"/>
    </row>
    <row r="77" spans="1:71" s="6" customFormat="1" ht="17.5" x14ac:dyDescent="0.35">
      <c r="A77" s="3873"/>
      <c r="B77" s="6" t="s">
        <v>1986</v>
      </c>
      <c r="C77" s="5" t="s">
        <v>1970</v>
      </c>
      <c r="D77" s="3039">
        <v>1.0255448223966779</v>
      </c>
      <c r="E77" s="3036">
        <v>742.11604811993357</v>
      </c>
      <c r="F77" s="3040">
        <v>878.52044162980417</v>
      </c>
      <c r="G77" s="3040">
        <v>239.3255083856202</v>
      </c>
      <c r="H77" s="1419">
        <v>52.73265598955161</v>
      </c>
      <c r="I77" s="774">
        <v>1913.7201989473062</v>
      </c>
      <c r="J77" s="1588"/>
      <c r="K77" s="2142">
        <v>1913.7201989473062</v>
      </c>
      <c r="L77" s="3032"/>
      <c r="M77" s="2885"/>
      <c r="N77" s="1395"/>
      <c r="O77" s="1395"/>
      <c r="P77" s="1396"/>
      <c r="Q77" s="774">
        <v>2275.0599864767332</v>
      </c>
      <c r="R77" s="1588"/>
      <c r="S77" s="1595"/>
      <c r="T77" s="1394"/>
      <c r="U77" s="1395"/>
      <c r="V77" s="1395"/>
      <c r="W77" s="1395"/>
      <c r="X77" s="1396"/>
      <c r="Y77" s="1266">
        <v>6765.4314175400004</v>
      </c>
      <c r="Z77" s="1588"/>
      <c r="AA77" s="1595"/>
      <c r="AB77" s="1655"/>
      <c r="AC77" s="507"/>
      <c r="AD77" s="507"/>
      <c r="AE77" s="507"/>
      <c r="AF77" s="1162"/>
      <c r="AG77" s="1786">
        <v>11674.069912183029</v>
      </c>
      <c r="AH77" s="508"/>
      <c r="AI77" s="1659"/>
      <c r="AJ77" s="304"/>
      <c r="AK77" s="305"/>
      <c r="AL77" s="305"/>
      <c r="AM77" s="305"/>
      <c r="AN77" s="812"/>
      <c r="AO77" s="2860">
        <v>12487.181903365621</v>
      </c>
      <c r="AP77" s="282"/>
      <c r="AQ77" s="396"/>
      <c r="AR77" s="304"/>
      <c r="AS77" s="305"/>
      <c r="AT77" s="305"/>
      <c r="AU77" s="305"/>
      <c r="AV77" s="812"/>
      <c r="AW77" s="2860" t="s">
        <v>1981</v>
      </c>
      <c r="AX77" s="282"/>
      <c r="AY77" s="396"/>
      <c r="AZ77" s="1515"/>
      <c r="BA77" s="1516"/>
      <c r="BB77" s="1516"/>
      <c r="BC77" s="1516"/>
      <c r="BD77" s="1517"/>
      <c r="BE77" s="1518"/>
      <c r="BF77" s="3042"/>
      <c r="BG77" s="3043"/>
      <c r="BH77" s="1515"/>
      <c r="BI77" s="1516"/>
      <c r="BJ77" s="1516"/>
      <c r="BK77" s="1516"/>
      <c r="BL77" s="1517"/>
      <c r="BM77" s="1518"/>
      <c r="BN77" s="3042"/>
      <c r="BO77" s="3044"/>
      <c r="BS77" s="1851"/>
    </row>
    <row r="78" spans="1:71" s="6" customFormat="1" ht="62" x14ac:dyDescent="0.35">
      <c r="A78" s="3873"/>
      <c r="B78" s="6" t="s">
        <v>1987</v>
      </c>
      <c r="C78" s="5" t="s">
        <v>1970</v>
      </c>
      <c r="D78" s="1394"/>
      <c r="E78" s="2525"/>
      <c r="F78" s="1395"/>
      <c r="G78" s="1395"/>
      <c r="H78" s="1396"/>
      <c r="I78" s="1266" t="s">
        <v>1988</v>
      </c>
      <c r="J78" s="1588"/>
      <c r="K78" s="1595"/>
      <c r="L78" s="3032"/>
      <c r="M78" s="2024"/>
      <c r="N78" s="1395"/>
      <c r="O78" s="1395"/>
      <c r="P78" s="1396"/>
      <c r="Q78" s="1266" t="s">
        <v>1988</v>
      </c>
      <c r="R78" s="1588"/>
      <c r="S78" s="1595"/>
      <c r="T78" s="1394"/>
      <c r="U78" s="1395"/>
      <c r="V78" s="1395"/>
      <c r="W78" s="1395"/>
      <c r="X78" s="1396"/>
      <c r="Y78" s="1266" t="s">
        <v>1988</v>
      </c>
      <c r="Z78" s="1588"/>
      <c r="AA78" s="1595"/>
      <c r="AB78" s="1655"/>
      <c r="AC78" s="507"/>
      <c r="AD78" s="507"/>
      <c r="AE78" s="507"/>
      <c r="AF78" s="1162"/>
      <c r="AG78" s="1266" t="s">
        <v>1988</v>
      </c>
      <c r="AH78" s="508"/>
      <c r="AI78" s="1659"/>
      <c r="AJ78" s="304"/>
      <c r="AK78" s="305"/>
      <c r="AL78" s="305"/>
      <c r="AM78" s="305"/>
      <c r="AN78" s="812"/>
      <c r="AO78" s="1266" t="s">
        <v>1988</v>
      </c>
      <c r="AP78" s="282"/>
      <c r="AQ78" s="396"/>
      <c r="AR78" s="304"/>
      <c r="AS78" s="305"/>
      <c r="AT78" s="305"/>
      <c r="AU78" s="305"/>
      <c r="AV78" s="812"/>
      <c r="AW78" s="1266" t="s">
        <v>1988</v>
      </c>
      <c r="AX78" s="282"/>
      <c r="AY78" s="396"/>
      <c r="AZ78" s="1515"/>
      <c r="BA78" s="1516"/>
      <c r="BB78" s="1516"/>
      <c r="BC78" s="1516"/>
      <c r="BD78" s="1517"/>
      <c r="BE78" s="1518"/>
      <c r="BF78" s="3042"/>
      <c r="BG78" s="3043"/>
      <c r="BH78" s="1515"/>
      <c r="BI78" s="1516"/>
      <c r="BJ78" s="1516"/>
      <c r="BK78" s="1516"/>
      <c r="BL78" s="1517"/>
      <c r="BM78" s="1518"/>
      <c r="BN78" s="3042"/>
      <c r="BO78" s="3044"/>
      <c r="BS78" s="1851"/>
    </row>
    <row r="79" spans="1:71" s="6" customFormat="1" ht="17.5" x14ac:dyDescent="0.35">
      <c r="A79" s="3873"/>
      <c r="B79" s="6" t="s">
        <v>1989</v>
      </c>
      <c r="C79" s="5" t="s">
        <v>1970</v>
      </c>
      <c r="D79" s="3039">
        <v>0</v>
      </c>
      <c r="E79" s="3036">
        <v>238036.89320417773</v>
      </c>
      <c r="F79" s="3040">
        <v>142579.08558449929</v>
      </c>
      <c r="G79" s="3040">
        <v>13679.438610140141</v>
      </c>
      <c r="H79" s="1419">
        <v>13616.727745764945</v>
      </c>
      <c r="I79" s="774">
        <v>407912.14514458209</v>
      </c>
      <c r="J79" s="1588"/>
      <c r="K79" s="2142">
        <v>407912.14514458209</v>
      </c>
      <c r="L79" s="3032"/>
      <c r="M79" s="1395"/>
      <c r="N79" s="1395"/>
      <c r="O79" s="1395"/>
      <c r="P79" s="1396"/>
      <c r="Q79" s="774">
        <v>362310.83891538024</v>
      </c>
      <c r="R79" s="1588"/>
      <c r="S79" s="1595"/>
      <c r="T79" s="1394"/>
      <c r="U79" s="1395"/>
      <c r="V79" s="1395"/>
      <c r="W79" s="1395"/>
      <c r="X79" s="1396"/>
      <c r="Y79" s="3034">
        <v>433575.56698133238</v>
      </c>
      <c r="Z79" s="338"/>
      <c r="AA79" s="1595"/>
      <c r="AB79" s="1655"/>
      <c r="AC79" s="507"/>
      <c r="AD79" s="507"/>
      <c r="AE79" s="507"/>
      <c r="AF79" s="1162"/>
      <c r="AG79" s="2023">
        <v>413791.34441216494</v>
      </c>
      <c r="AH79" s="508"/>
      <c r="AI79" s="1659"/>
      <c r="AJ79" s="304"/>
      <c r="AK79" s="305"/>
      <c r="AL79" s="305"/>
      <c r="AM79" s="305"/>
      <c r="AN79" s="812"/>
      <c r="AO79" s="2860">
        <v>442295.1118862101</v>
      </c>
      <c r="AP79" s="282"/>
      <c r="AQ79" s="396"/>
      <c r="AR79" s="304"/>
      <c r="AS79" s="305"/>
      <c r="AT79" s="305"/>
      <c r="AU79" s="305"/>
      <c r="AV79" s="812"/>
      <c r="AW79" s="3083">
        <v>436111.08165240189</v>
      </c>
      <c r="AX79" s="282"/>
      <c r="AY79" s="396"/>
      <c r="AZ79" s="1515"/>
      <c r="BA79" s="1516"/>
      <c r="BB79" s="1516"/>
      <c r="BC79" s="1516"/>
      <c r="BD79" s="1517"/>
      <c r="BE79" s="1518"/>
      <c r="BF79" s="3042"/>
      <c r="BG79" s="3043"/>
      <c r="BH79" s="1515"/>
      <c r="BI79" s="1516"/>
      <c r="BJ79" s="1516"/>
      <c r="BK79" s="1516"/>
      <c r="BL79" s="1517"/>
      <c r="BM79" s="1518"/>
      <c r="BN79" s="3042"/>
      <c r="BO79" s="3044"/>
      <c r="BS79" s="1851"/>
    </row>
    <row r="80" spans="1:71" s="6" customFormat="1" ht="17.5" x14ac:dyDescent="0.35">
      <c r="A80" s="3873"/>
      <c r="B80" s="6" t="s">
        <v>2835</v>
      </c>
      <c r="C80" s="5" t="s">
        <v>1970</v>
      </c>
      <c r="D80" s="1394"/>
      <c r="E80" s="2525"/>
      <c r="F80" s="1395"/>
      <c r="G80" s="1395"/>
      <c r="H80" s="1396"/>
      <c r="I80" s="3041"/>
      <c r="J80" s="1588"/>
      <c r="K80" s="1595"/>
      <c r="L80" s="1394"/>
      <c r="M80" s="2525"/>
      <c r="N80" s="1395"/>
      <c r="O80" s="1395"/>
      <c r="P80" s="1396"/>
      <c r="Q80" s="3041"/>
      <c r="R80" s="1588"/>
      <c r="S80" s="1595"/>
      <c r="T80" s="1394"/>
      <c r="U80" s="2525"/>
      <c r="V80" s="1395"/>
      <c r="W80" s="1395"/>
      <c r="X80" s="1396"/>
      <c r="Y80" s="3041"/>
      <c r="Z80" s="1588"/>
      <c r="AA80" s="1595"/>
      <c r="AB80" s="1394"/>
      <c r="AC80" s="2525"/>
      <c r="AD80" s="1395"/>
      <c r="AE80" s="1395"/>
      <c r="AF80" s="1396"/>
      <c r="AG80" s="3041"/>
      <c r="AH80" s="1588"/>
      <c r="AI80" s="1595"/>
      <c r="AJ80" s="1394"/>
      <c r="AK80" s="2525"/>
      <c r="AL80" s="1395"/>
      <c r="AM80" s="1395"/>
      <c r="AN80" s="1396"/>
      <c r="AO80" s="3041"/>
      <c r="AP80" s="1588"/>
      <c r="AQ80" s="1595"/>
      <c r="AR80" s="1394"/>
      <c r="AS80" s="2525"/>
      <c r="AT80" s="1395"/>
      <c r="AU80" s="1395"/>
      <c r="AV80" s="1396"/>
      <c r="AW80" s="3041"/>
      <c r="AX80" s="1588"/>
      <c r="AY80" s="1595"/>
      <c r="AZ80" s="1515"/>
      <c r="BA80" s="1516"/>
      <c r="BB80" s="1516"/>
      <c r="BC80" s="1516"/>
      <c r="BD80" s="1517"/>
      <c r="BE80" s="1518"/>
      <c r="BF80" s="3042"/>
      <c r="BG80" s="3043"/>
      <c r="BH80" s="1515"/>
      <c r="BI80" s="1516"/>
      <c r="BJ80" s="1516"/>
      <c r="BK80" s="1516"/>
      <c r="BL80" s="1517"/>
      <c r="BM80" s="1518"/>
      <c r="BN80" s="3042"/>
      <c r="BO80" s="3044"/>
      <c r="BR80" s="2118"/>
      <c r="BS80" s="1851"/>
    </row>
    <row r="81" spans="1:71" s="6" customFormat="1" ht="17.5" x14ac:dyDescent="0.35">
      <c r="A81" s="3873"/>
      <c r="B81" s="6" t="s">
        <v>2836</v>
      </c>
      <c r="C81" s="5" t="s">
        <v>1970</v>
      </c>
      <c r="D81" s="1394"/>
      <c r="E81" s="2525"/>
      <c r="F81" s="1395"/>
      <c r="G81" s="1395"/>
      <c r="H81" s="1396"/>
      <c r="I81" s="3041"/>
      <c r="J81" s="1588"/>
      <c r="K81" s="1595"/>
      <c r="L81" s="1394"/>
      <c r="M81" s="2525"/>
      <c r="N81" s="1395"/>
      <c r="O81" s="1395"/>
      <c r="P81" s="1396"/>
      <c r="Q81" s="3041"/>
      <c r="R81" s="1588"/>
      <c r="S81" s="1595"/>
      <c r="T81" s="1394"/>
      <c r="U81" s="2525"/>
      <c r="V81" s="1395"/>
      <c r="W81" s="1395"/>
      <c r="X81" s="1396"/>
      <c r="Y81" s="3041"/>
      <c r="Z81" s="1588"/>
      <c r="AA81" s="1595"/>
      <c r="AB81" s="1394"/>
      <c r="AC81" s="2525"/>
      <c r="AD81" s="1395"/>
      <c r="AE81" s="1395"/>
      <c r="AF81" s="1396"/>
      <c r="AG81" s="3041"/>
      <c r="AH81" s="1588"/>
      <c r="AI81" s="1595"/>
      <c r="AJ81" s="1394"/>
      <c r="AK81" s="2525"/>
      <c r="AL81" s="1395"/>
      <c r="AM81" s="1395"/>
      <c r="AN81" s="1396"/>
      <c r="AO81" s="3041"/>
      <c r="AP81" s="1588"/>
      <c r="AQ81" s="1595"/>
      <c r="AR81" s="1394"/>
      <c r="AS81" s="2525"/>
      <c r="AT81" s="1395"/>
      <c r="AU81" s="1395"/>
      <c r="AV81" s="1396"/>
      <c r="AW81" s="3041"/>
      <c r="AX81" s="1588"/>
      <c r="AY81" s="1595"/>
      <c r="AZ81" s="1515"/>
      <c r="BA81" s="1516"/>
      <c r="BB81" s="1516"/>
      <c r="BC81" s="1516"/>
      <c r="BD81" s="1517"/>
      <c r="BE81" s="1518"/>
      <c r="BF81" s="3042"/>
      <c r="BG81" s="3043"/>
      <c r="BH81" s="1515"/>
      <c r="BI81" s="1516"/>
      <c r="BJ81" s="1516"/>
      <c r="BK81" s="1516"/>
      <c r="BL81" s="1517"/>
      <c r="BM81" s="1518"/>
      <c r="BN81" s="3042"/>
      <c r="BO81" s="3044"/>
      <c r="BR81" s="2118"/>
      <c r="BS81" s="1851"/>
    </row>
    <row r="82" spans="1:71" s="6" customFormat="1" ht="17.5" x14ac:dyDescent="0.35">
      <c r="A82" s="3873"/>
      <c r="B82" s="6" t="s">
        <v>2837</v>
      </c>
      <c r="C82" s="5" t="s">
        <v>1970</v>
      </c>
      <c r="D82" s="1394"/>
      <c r="E82" s="2525"/>
      <c r="F82" s="1395"/>
      <c r="G82" s="1395"/>
      <c r="H82" s="1396"/>
      <c r="I82" s="3041"/>
      <c r="J82" s="1588"/>
      <c r="K82" s="1595"/>
      <c r="L82" s="1394"/>
      <c r="M82" s="2525"/>
      <c r="N82" s="1395"/>
      <c r="O82" s="1395"/>
      <c r="P82" s="1396"/>
      <c r="Q82" s="3041"/>
      <c r="R82" s="1588"/>
      <c r="S82" s="1595"/>
      <c r="T82" s="1394"/>
      <c r="U82" s="2525"/>
      <c r="V82" s="1395"/>
      <c r="W82" s="1395"/>
      <c r="X82" s="1396"/>
      <c r="Y82" s="3041"/>
      <c r="Z82" s="1588"/>
      <c r="AA82" s="1595"/>
      <c r="AB82" s="1394"/>
      <c r="AC82" s="2525"/>
      <c r="AD82" s="1395"/>
      <c r="AE82" s="1395"/>
      <c r="AF82" s="1396"/>
      <c r="AG82" s="3041"/>
      <c r="AH82" s="1588"/>
      <c r="AI82" s="1595"/>
      <c r="AJ82" s="1394"/>
      <c r="AK82" s="2525"/>
      <c r="AL82" s="1395"/>
      <c r="AM82" s="1395"/>
      <c r="AN82" s="1396"/>
      <c r="AO82" s="3041"/>
      <c r="AP82" s="1588"/>
      <c r="AQ82" s="1595"/>
      <c r="AR82" s="1394"/>
      <c r="AS82" s="2525"/>
      <c r="AT82" s="1395"/>
      <c r="AU82" s="1395"/>
      <c r="AV82" s="1396"/>
      <c r="AW82" s="3041"/>
      <c r="AX82" s="1588"/>
      <c r="AY82" s="1595"/>
      <c r="AZ82" s="1515"/>
      <c r="BA82" s="1516"/>
      <c r="BB82" s="1516"/>
      <c r="BC82" s="1516"/>
      <c r="BD82" s="1517"/>
      <c r="BE82" s="1518"/>
      <c r="BF82" s="3042"/>
      <c r="BG82" s="3043"/>
      <c r="BH82" s="1515"/>
      <c r="BI82" s="1516"/>
      <c r="BJ82" s="1516"/>
      <c r="BK82" s="1516"/>
      <c r="BL82" s="1517"/>
      <c r="BM82" s="1518"/>
      <c r="BN82" s="3042"/>
      <c r="BO82" s="3044"/>
      <c r="BR82" s="2118"/>
      <c r="BS82" s="1851"/>
    </row>
    <row r="83" spans="1:71" s="6" customFormat="1" ht="17.5" x14ac:dyDescent="0.35">
      <c r="A83" s="3873"/>
      <c r="B83" s="6" t="s">
        <v>2838</v>
      </c>
      <c r="C83" s="5" t="s">
        <v>1970</v>
      </c>
      <c r="D83" s="1394"/>
      <c r="E83" s="2525"/>
      <c r="F83" s="1395"/>
      <c r="G83" s="1395"/>
      <c r="H83" s="1396"/>
      <c r="I83" s="3041"/>
      <c r="J83" s="1588"/>
      <c r="K83" s="1595"/>
      <c r="L83" s="1394"/>
      <c r="M83" s="2525"/>
      <c r="N83" s="1395"/>
      <c r="O83" s="1395"/>
      <c r="P83" s="1396"/>
      <c r="Q83" s="3041"/>
      <c r="R83" s="1588"/>
      <c r="S83" s="1595"/>
      <c r="T83" s="1394"/>
      <c r="U83" s="2525"/>
      <c r="V83" s="1395"/>
      <c r="W83" s="1395"/>
      <c r="X83" s="1396"/>
      <c r="Y83" s="3041"/>
      <c r="Z83" s="1588"/>
      <c r="AA83" s="1595"/>
      <c r="AB83" s="1394"/>
      <c r="AC83" s="2525"/>
      <c r="AD83" s="1395"/>
      <c r="AE83" s="1395"/>
      <c r="AF83" s="1396"/>
      <c r="AG83" s="3041"/>
      <c r="AH83" s="1588"/>
      <c r="AI83" s="1595"/>
      <c r="AJ83" s="1394"/>
      <c r="AK83" s="2525"/>
      <c r="AL83" s="1395"/>
      <c r="AM83" s="1395"/>
      <c r="AN83" s="1396"/>
      <c r="AO83" s="3041"/>
      <c r="AP83" s="1588"/>
      <c r="AQ83" s="1595"/>
      <c r="AR83" s="1394"/>
      <c r="AS83" s="2525"/>
      <c r="AT83" s="1395"/>
      <c r="AU83" s="1395"/>
      <c r="AV83" s="1396"/>
      <c r="AW83" s="3041"/>
      <c r="AX83" s="1588"/>
      <c r="AY83" s="1595"/>
      <c r="AZ83" s="1515"/>
      <c r="BA83" s="1516"/>
      <c r="BB83" s="1516"/>
      <c r="BC83" s="1516"/>
      <c r="BD83" s="1517"/>
      <c r="BE83" s="1518"/>
      <c r="BF83" s="3042"/>
      <c r="BG83" s="3043"/>
      <c r="BH83" s="1515"/>
      <c r="BI83" s="1516"/>
      <c r="BJ83" s="1516"/>
      <c r="BK83" s="1516"/>
      <c r="BL83" s="1517"/>
      <c r="BM83" s="1518"/>
      <c r="BN83" s="3042"/>
      <c r="BO83" s="3044"/>
      <c r="BR83" s="2118"/>
      <c r="BS83" s="1851"/>
    </row>
    <row r="84" spans="1:71" s="6" customFormat="1" ht="17.5" x14ac:dyDescent="0.35">
      <c r="A84" s="3873"/>
      <c r="B84" s="6" t="s">
        <v>1990</v>
      </c>
      <c r="C84" s="93" t="s">
        <v>1970</v>
      </c>
      <c r="D84" s="1394"/>
      <c r="E84" s="2525"/>
      <c r="F84" s="507"/>
      <c r="G84" s="507"/>
      <c r="H84" s="1396"/>
      <c r="I84" s="774">
        <v>0</v>
      </c>
      <c r="J84" s="1588"/>
      <c r="K84" s="1595"/>
      <c r="L84" s="1394"/>
      <c r="M84" s="2525"/>
      <c r="N84" s="507"/>
      <c r="O84" s="507"/>
      <c r="P84" s="1396"/>
      <c r="Q84" s="774">
        <v>0</v>
      </c>
      <c r="R84" s="1588"/>
      <c r="S84" s="1595"/>
      <c r="T84" s="1394"/>
      <c r="U84" s="2525"/>
      <c r="V84" s="507"/>
      <c r="W84" s="507"/>
      <c r="X84" s="1396"/>
      <c r="Y84" s="774">
        <v>0</v>
      </c>
      <c r="Z84" s="1588"/>
      <c r="AA84" s="1595"/>
      <c r="AB84" s="1394"/>
      <c r="AC84" s="2525"/>
      <c r="AD84" s="507"/>
      <c r="AE84" s="507"/>
      <c r="AF84" s="1396"/>
      <c r="AG84" s="774">
        <v>0</v>
      </c>
      <c r="AH84" s="1588"/>
      <c r="AI84" s="1595"/>
      <c r="AJ84" s="1394"/>
      <c r="AK84" s="2525"/>
      <c r="AL84" s="507"/>
      <c r="AM84" s="507"/>
      <c r="AN84" s="1396"/>
      <c r="AO84" s="774">
        <v>0</v>
      </c>
      <c r="AP84" s="1588"/>
      <c r="AQ84" s="1595"/>
      <c r="AR84" s="1394"/>
      <c r="AS84" s="2525"/>
      <c r="AT84" s="507"/>
      <c r="AU84" s="507"/>
      <c r="AV84" s="1396"/>
      <c r="AW84" s="774">
        <v>310155</v>
      </c>
      <c r="AX84" s="1588"/>
      <c r="AY84" s="1595"/>
      <c r="AZ84" s="1515"/>
      <c r="BA84" s="1516"/>
      <c r="BB84" s="1516"/>
      <c r="BC84" s="1516"/>
      <c r="BD84" s="1517"/>
      <c r="BE84" s="1518"/>
      <c r="BF84" s="3042"/>
      <c r="BG84" s="3043"/>
      <c r="BH84" s="1515"/>
      <c r="BI84" s="1516"/>
      <c r="BJ84" s="1516"/>
      <c r="BK84" s="1516"/>
      <c r="BL84" s="1517"/>
      <c r="BM84" s="1518"/>
      <c r="BN84" s="3042"/>
      <c r="BO84" s="3044"/>
      <c r="BR84" s="2118"/>
      <c r="BS84" s="1851"/>
    </row>
    <row r="85" spans="1:71" s="6" customFormat="1" ht="17.5" x14ac:dyDescent="0.35">
      <c r="A85" s="3873"/>
      <c r="B85" s="942" t="s">
        <v>1991</v>
      </c>
      <c r="C85" s="943" t="s">
        <v>1970</v>
      </c>
      <c r="D85" s="2117">
        <v>59811.4323821894</v>
      </c>
      <c r="E85" s="3052">
        <v>1665829.965810485</v>
      </c>
      <c r="F85" s="3052">
        <v>2177894.0273445975</v>
      </c>
      <c r="G85" s="3052">
        <v>337511.16880943108</v>
      </c>
      <c r="H85" s="3053">
        <v>377724.50338485761</v>
      </c>
      <c r="I85" s="3033">
        <v>4618771.0977315605</v>
      </c>
      <c r="J85" s="3054">
        <v>2262.1402503999998</v>
      </c>
      <c r="K85" s="3055">
        <v>4621033.2379819602</v>
      </c>
      <c r="L85" s="1397"/>
      <c r="M85" s="1398"/>
      <c r="N85" s="1398"/>
      <c r="O85" s="1398"/>
      <c r="P85" s="1398"/>
      <c r="Q85" s="3033">
        <v>4111404.2916426896</v>
      </c>
      <c r="R85" s="648">
        <v>2131</v>
      </c>
      <c r="S85" s="1902">
        <v>4113535</v>
      </c>
      <c r="T85" s="1397"/>
      <c r="U85" s="1398"/>
      <c r="V85" s="1398"/>
      <c r="W85" s="1398"/>
      <c r="X85" s="1399"/>
      <c r="Y85" s="1934">
        <v>3684333.6961606108</v>
      </c>
      <c r="Z85" s="648">
        <v>2939</v>
      </c>
      <c r="AA85" s="1902">
        <v>3687272.6961606108</v>
      </c>
      <c r="AB85" s="1386"/>
      <c r="AC85" s="1387"/>
      <c r="AD85" s="1387"/>
      <c r="AE85" s="1387"/>
      <c r="AF85" s="1388"/>
      <c r="AG85" s="2025">
        <v>4210432.8478280343</v>
      </c>
      <c r="AH85" s="1495">
        <v>2432</v>
      </c>
      <c r="AI85" s="1483">
        <v>4212864.8478280343</v>
      </c>
      <c r="AJ85" s="1386"/>
      <c r="AK85" s="1387"/>
      <c r="AL85" s="1387"/>
      <c r="AM85" s="1387"/>
      <c r="AN85" s="1388"/>
      <c r="AO85" s="1934">
        <v>4877552</v>
      </c>
      <c r="AP85" s="648">
        <v>2591</v>
      </c>
      <c r="AQ85" s="1902">
        <v>4880143</v>
      </c>
      <c r="AR85" s="1386"/>
      <c r="AS85" s="1387"/>
      <c r="AT85" s="1387"/>
      <c r="AU85" s="1387"/>
      <c r="AV85" s="1388"/>
      <c r="AW85" s="647">
        <v>4446243.1929147365</v>
      </c>
      <c r="AX85" s="648">
        <v>3425</v>
      </c>
      <c r="AY85" s="1902">
        <v>4449668.1929147365</v>
      </c>
      <c r="AZ85" s="3045"/>
      <c r="BA85" s="3046"/>
      <c r="BB85" s="3046"/>
      <c r="BC85" s="3046"/>
      <c r="BD85" s="3047"/>
      <c r="BE85" s="3048"/>
      <c r="BF85" s="3049"/>
      <c r="BG85" s="3050"/>
      <c r="BH85" s="3045"/>
      <c r="BI85" s="3046"/>
      <c r="BJ85" s="3046"/>
      <c r="BK85" s="3046"/>
      <c r="BL85" s="3047"/>
      <c r="BM85" s="3048"/>
      <c r="BN85" s="3049"/>
      <c r="BO85" s="3051"/>
    </row>
    <row r="86" spans="1:71" s="6" customFormat="1" ht="24" customHeight="1" x14ac:dyDescent="0.35">
      <c r="A86" s="3741" t="s">
        <v>1992</v>
      </c>
      <c r="B86" s="3742"/>
      <c r="C86" s="3742"/>
      <c r="D86" s="745"/>
      <c r="E86" s="746"/>
      <c r="F86" s="746"/>
      <c r="G86" s="746"/>
      <c r="H86" s="775"/>
      <c r="I86" s="1389"/>
      <c r="J86" s="1390"/>
      <c r="K86" s="1391"/>
      <c r="L86" s="745"/>
      <c r="M86" s="746"/>
      <c r="N86" s="746"/>
      <c r="O86" s="746"/>
      <c r="P86" s="775"/>
      <c r="Q86" s="1389"/>
      <c r="R86" s="1390"/>
      <c r="S86" s="1391"/>
      <c r="T86" s="745"/>
      <c r="U86" s="746"/>
      <c r="V86" s="746"/>
      <c r="W86" s="746"/>
      <c r="X86" s="775"/>
      <c r="Y86" s="1389"/>
      <c r="Z86" s="1390"/>
      <c r="AA86" s="1391"/>
      <c r="AB86" s="111"/>
      <c r="AC86" s="112"/>
      <c r="AD86" s="112"/>
      <c r="AE86" s="112"/>
      <c r="AF86" s="238"/>
      <c r="AG86" s="247"/>
      <c r="AH86" s="113"/>
      <c r="AI86" s="145"/>
      <c r="AJ86" s="111"/>
      <c r="AK86" s="112"/>
      <c r="AL86" s="112"/>
      <c r="AM86" s="112"/>
      <c r="AN86" s="238"/>
      <c r="AO86" s="152"/>
      <c r="AP86" s="137"/>
      <c r="AQ86" s="145"/>
      <c r="AR86" s="111"/>
      <c r="AS86" s="112"/>
      <c r="AT86" s="112"/>
      <c r="AU86" s="112"/>
      <c r="AV86" s="238"/>
      <c r="AW86" s="152"/>
      <c r="AX86" s="137"/>
      <c r="AY86" s="145"/>
      <c r="AZ86" s="111"/>
      <c r="BA86" s="112"/>
      <c r="BB86" s="112"/>
      <c r="BC86" s="112"/>
      <c r="BD86" s="238"/>
      <c r="BE86" s="152"/>
      <c r="BF86" s="137"/>
      <c r="BG86" s="145"/>
      <c r="BH86" s="111"/>
      <c r="BI86" s="112"/>
      <c r="BJ86" s="112"/>
      <c r="BK86" s="112"/>
      <c r="BL86" s="238"/>
      <c r="BM86" s="152"/>
      <c r="BN86" s="137"/>
      <c r="BO86" s="53"/>
    </row>
    <row r="87" spans="1:71" s="6" customFormat="1" ht="35" x14ac:dyDescent="0.35">
      <c r="A87" s="3873" t="s">
        <v>1993</v>
      </c>
      <c r="B87" s="6" t="s">
        <v>1994</v>
      </c>
      <c r="C87" s="6" t="s">
        <v>2839</v>
      </c>
      <c r="D87" s="1404"/>
      <c r="E87" s="118">
        <v>2.4301601788982583</v>
      </c>
      <c r="F87" s="118">
        <v>3.8173905108546897</v>
      </c>
      <c r="G87" s="118">
        <v>4.2789346710979466</v>
      </c>
      <c r="H87" s="1392">
        <v>3.4429299136263491</v>
      </c>
      <c r="I87" s="1393">
        <v>3.2404630743484342</v>
      </c>
      <c r="J87" s="128">
        <v>1.2006883005875806E-2</v>
      </c>
      <c r="K87" s="1400"/>
      <c r="L87" s="1404"/>
      <c r="M87" s="118">
        <v>1.8532186984166745</v>
      </c>
      <c r="N87" s="118">
        <v>3.8113721306708652</v>
      </c>
      <c r="O87" s="118">
        <v>3.8623362455859276</v>
      </c>
      <c r="P87" s="1392">
        <v>2.9831733517875452</v>
      </c>
      <c r="Q87" s="1393">
        <v>2.8353775382879038</v>
      </c>
      <c r="R87" s="128">
        <v>1.2789323352703634E-2</v>
      </c>
      <c r="S87" s="1400"/>
      <c r="T87" s="1404"/>
      <c r="U87" s="118">
        <v>1.82</v>
      </c>
      <c r="V87" s="118">
        <v>3.73</v>
      </c>
      <c r="W87" s="118">
        <v>3.96</v>
      </c>
      <c r="X87" s="1392">
        <v>2.76</v>
      </c>
      <c r="Y87" s="1393">
        <v>2.83</v>
      </c>
      <c r="Z87" s="119">
        <v>1.24E-2</v>
      </c>
      <c r="AA87" s="1400"/>
      <c r="AB87" s="326"/>
      <c r="AC87" s="127">
        <v>2.02</v>
      </c>
      <c r="AD87" s="127">
        <v>3.91</v>
      </c>
      <c r="AE87" s="127">
        <v>3.78</v>
      </c>
      <c r="AF87" s="1657">
        <v>2.81</v>
      </c>
      <c r="AG87" s="938">
        <v>3.2098901268956981</v>
      </c>
      <c r="AH87" s="1445">
        <v>1.29E-2</v>
      </c>
      <c r="AI87" s="1523"/>
      <c r="AJ87" s="1404"/>
      <c r="AK87" s="118">
        <v>2.13</v>
      </c>
      <c r="AL87" s="118">
        <v>3.63</v>
      </c>
      <c r="AM87" s="118">
        <v>3.69</v>
      </c>
      <c r="AN87" s="1392">
        <v>3.64</v>
      </c>
      <c r="AO87" s="154">
        <v>3</v>
      </c>
      <c r="AP87" s="1446">
        <v>1.37E-2</v>
      </c>
      <c r="AQ87" s="266"/>
      <c r="AR87" s="326"/>
      <c r="AS87" s="118">
        <v>2.0099999999999998</v>
      </c>
      <c r="AT87" s="118">
        <v>4.1900000000000004</v>
      </c>
      <c r="AU87" s="118">
        <v>3.44</v>
      </c>
      <c r="AV87" s="1392">
        <v>3.27</v>
      </c>
      <c r="AW87" s="154">
        <v>3</v>
      </c>
      <c r="AX87" s="1446">
        <v>1.3899999999999999E-2</v>
      </c>
      <c r="AY87" s="266"/>
      <c r="AZ87" s="326"/>
      <c r="BA87" s="118">
        <v>2.19</v>
      </c>
      <c r="BB87" s="118">
        <v>3.57</v>
      </c>
      <c r="BC87" s="118">
        <v>3.71</v>
      </c>
      <c r="BD87" s="1392">
        <v>2.87</v>
      </c>
      <c r="BE87" s="154">
        <v>3.1</v>
      </c>
      <c r="BF87" s="139">
        <v>1.5200903129269699E-2</v>
      </c>
      <c r="BG87" s="266"/>
      <c r="BH87" s="326"/>
      <c r="BI87" s="118">
        <v>2.2000000000000002</v>
      </c>
      <c r="BJ87" s="118">
        <v>4.0999999999999996</v>
      </c>
      <c r="BK87" s="118">
        <v>4.04</v>
      </c>
      <c r="BL87" s="1392">
        <v>3.4</v>
      </c>
      <c r="BM87" s="154">
        <v>3.33</v>
      </c>
      <c r="BN87" s="1446">
        <v>1.6592211335056197E-2</v>
      </c>
      <c r="BO87" s="54"/>
    </row>
    <row r="88" spans="1:71" s="6" customFormat="1" ht="35" x14ac:dyDescent="0.35">
      <c r="A88" s="3873"/>
      <c r="B88" s="6" t="s">
        <v>1995</v>
      </c>
      <c r="C88" s="6" t="s">
        <v>2839</v>
      </c>
      <c r="D88" s="1404"/>
      <c r="E88" s="118">
        <v>1.1235246402078443</v>
      </c>
      <c r="F88" s="118">
        <v>2.3152424943083818</v>
      </c>
      <c r="G88" s="118">
        <v>3.3429899526286704</v>
      </c>
      <c r="H88" s="1392">
        <v>2.1729373925143696</v>
      </c>
      <c r="I88" s="1393">
        <v>1.9117083051726791</v>
      </c>
      <c r="J88" s="128">
        <v>1.2006883005875806E-2</v>
      </c>
      <c r="K88" s="2026"/>
      <c r="L88" s="1404"/>
      <c r="M88" s="118">
        <v>0.86542020220704463</v>
      </c>
      <c r="N88" s="118">
        <v>2.4281771135852499</v>
      </c>
      <c r="O88" s="118">
        <v>3.0925637104215591</v>
      </c>
      <c r="P88" s="1392">
        <v>1.9937038525497732</v>
      </c>
      <c r="Q88" s="1393">
        <v>1.7453269800794902</v>
      </c>
      <c r="R88" s="128">
        <v>1.2789323352703634E-2</v>
      </c>
      <c r="S88" s="2026"/>
      <c r="T88" s="1404"/>
      <c r="U88" s="118">
        <v>0.9</v>
      </c>
      <c r="V88" s="118">
        <v>2.2799999999999998</v>
      </c>
      <c r="W88" s="118">
        <v>2.99</v>
      </c>
      <c r="X88" s="1392">
        <v>1.64</v>
      </c>
      <c r="Y88" s="1393">
        <v>1.69</v>
      </c>
      <c r="Z88" s="119">
        <v>1.24E-2</v>
      </c>
      <c r="AA88" s="1400"/>
      <c r="AB88" s="326"/>
      <c r="AC88" s="127">
        <v>1.25</v>
      </c>
      <c r="AD88" s="127">
        <v>2.14</v>
      </c>
      <c r="AE88" s="127">
        <v>2.59</v>
      </c>
      <c r="AF88" s="1657">
        <v>1.44</v>
      </c>
      <c r="AG88" s="938">
        <v>1.75</v>
      </c>
      <c r="AH88" s="1445">
        <v>1.29E-2</v>
      </c>
      <c r="AI88" s="1523"/>
      <c r="AJ88" s="1404"/>
      <c r="AK88" s="118">
        <v>1.58</v>
      </c>
      <c r="AL88" s="118">
        <v>3.63</v>
      </c>
      <c r="AM88" s="118">
        <v>3.69</v>
      </c>
      <c r="AN88" s="1392">
        <v>1.78</v>
      </c>
      <c r="AO88" s="154">
        <v>2.56</v>
      </c>
      <c r="AP88" s="1446">
        <v>1.37E-2</v>
      </c>
      <c r="AQ88" s="266"/>
      <c r="AR88" s="326"/>
      <c r="AS88" s="118">
        <v>1.65</v>
      </c>
      <c r="AT88" s="118">
        <v>4.1900000000000004</v>
      </c>
      <c r="AU88" s="118">
        <v>3.44</v>
      </c>
      <c r="AV88" s="1392">
        <v>1.79</v>
      </c>
      <c r="AW88" s="154">
        <v>2.79</v>
      </c>
      <c r="AX88" s="1446">
        <v>1.3899999999999999E-2</v>
      </c>
      <c r="AY88" s="266"/>
      <c r="AZ88" s="326"/>
      <c r="BA88" s="1604"/>
      <c r="BB88" s="1604"/>
      <c r="BC88" s="1604"/>
      <c r="BD88" s="1656"/>
      <c r="BE88" s="1605"/>
      <c r="BF88" s="1606"/>
      <c r="BG88" s="266"/>
      <c r="BH88" s="326"/>
      <c r="BI88" s="1604"/>
      <c r="BJ88" s="1604"/>
      <c r="BK88" s="1604"/>
      <c r="BL88" s="1656"/>
      <c r="BM88" s="1605"/>
      <c r="BN88" s="1606"/>
      <c r="BO88" s="54"/>
    </row>
    <row r="89" spans="1:71" s="434" customFormat="1" ht="24" customHeight="1" x14ac:dyDescent="0.35">
      <c r="A89" s="3741" t="s">
        <v>2840</v>
      </c>
      <c r="B89" s="3742"/>
      <c r="C89" s="3742"/>
      <c r="D89" s="1489"/>
      <c r="E89" s="1490"/>
      <c r="F89" s="1490"/>
      <c r="G89" s="1490"/>
      <c r="H89" s="1491"/>
      <c r="I89" s="1493"/>
      <c r="J89" s="1494"/>
      <c r="K89" s="1492"/>
      <c r="L89" s="1489"/>
      <c r="M89" s="1490"/>
      <c r="N89" s="1490"/>
      <c r="O89" s="1490"/>
      <c r="P89" s="1491"/>
      <c r="Q89" s="1493"/>
      <c r="R89" s="1494"/>
      <c r="S89" s="1492"/>
      <c r="T89" s="1489"/>
      <c r="U89" s="1490"/>
      <c r="V89" s="1490"/>
      <c r="W89" s="1490"/>
      <c r="X89" s="1491"/>
      <c r="Y89" s="1493"/>
      <c r="Z89" s="1494"/>
      <c r="AA89" s="1492"/>
      <c r="AB89" s="456"/>
      <c r="AC89" s="1502"/>
      <c r="AD89" s="1502"/>
      <c r="AE89" s="1502"/>
      <c r="AF89" s="1503"/>
      <c r="AG89" s="1505"/>
      <c r="AH89" s="1506"/>
      <c r="AI89" s="1504"/>
      <c r="AJ89" s="456"/>
      <c r="AK89" s="1498"/>
      <c r="AL89" s="1498"/>
      <c r="AM89" s="1498"/>
      <c r="AN89" s="1499"/>
      <c r="AO89" s="1500"/>
      <c r="AP89" s="1501"/>
      <c r="AQ89" s="1497"/>
      <c r="AR89" s="456"/>
      <c r="AS89" s="1498"/>
      <c r="AT89" s="1498"/>
      <c r="AU89" s="1498"/>
      <c r="AV89" s="1499"/>
      <c r="AW89" s="1500"/>
      <c r="AX89" s="1501"/>
      <c r="AY89" s="1497"/>
      <c r="AZ89" s="456"/>
      <c r="BA89" s="1498"/>
      <c r="BB89" s="1498"/>
      <c r="BC89" s="1498"/>
      <c r="BD89" s="1499"/>
      <c r="BE89" s="1500"/>
      <c r="BF89" s="1501"/>
      <c r="BG89" s="1497"/>
      <c r="BH89" s="456"/>
      <c r="BI89" s="1498"/>
      <c r="BJ89" s="1498"/>
      <c r="BK89" s="1498"/>
      <c r="BL89" s="1499"/>
      <c r="BM89" s="1500"/>
      <c r="BN89" s="1501"/>
      <c r="BO89" s="1488"/>
    </row>
    <row r="90" spans="1:71" s="434" customFormat="1" ht="17.5" x14ac:dyDescent="0.35">
      <c r="A90" s="3873" t="s">
        <v>1996</v>
      </c>
      <c r="B90" s="5" t="s">
        <v>1997</v>
      </c>
      <c r="C90" s="5" t="s">
        <v>1970</v>
      </c>
      <c r="D90" s="1818">
        <v>270.43336799999992</v>
      </c>
      <c r="E90" s="335">
        <v>74000.106594273064</v>
      </c>
      <c r="F90" s="335">
        <v>64194.610905697686</v>
      </c>
      <c r="G90" s="335">
        <v>118739.34581250307</v>
      </c>
      <c r="H90" s="738">
        <v>7356.2441636801523</v>
      </c>
      <c r="I90" s="747">
        <v>264560.74084415403</v>
      </c>
      <c r="J90" s="336">
        <v>-12497.082027322467</v>
      </c>
      <c r="K90" s="730">
        <v>252063.65881683165</v>
      </c>
      <c r="L90" s="1818">
        <v>77</v>
      </c>
      <c r="M90" s="335">
        <v>18829</v>
      </c>
      <c r="N90" s="335">
        <v>51023</v>
      </c>
      <c r="O90" s="335">
        <v>96002</v>
      </c>
      <c r="P90" s="738">
        <v>7671</v>
      </c>
      <c r="Q90" s="747">
        <v>173602</v>
      </c>
      <c r="R90" s="336">
        <v>1522</v>
      </c>
      <c r="S90" s="730">
        <v>175124</v>
      </c>
      <c r="T90" s="1818">
        <v>102</v>
      </c>
      <c r="U90" s="1819">
        <v>13480</v>
      </c>
      <c r="V90" s="1819">
        <v>59270</v>
      </c>
      <c r="W90" s="1819">
        <v>79739</v>
      </c>
      <c r="X90" s="1817">
        <v>-19527</v>
      </c>
      <c r="Y90" s="747">
        <v>133064</v>
      </c>
      <c r="Z90" s="336">
        <v>-974</v>
      </c>
      <c r="AA90" s="730">
        <v>132090</v>
      </c>
      <c r="AB90" s="326"/>
      <c r="AC90" s="1519"/>
      <c r="AD90" s="1519"/>
      <c r="AE90" s="1519"/>
      <c r="AF90" s="1520"/>
      <c r="AG90" s="1521"/>
      <c r="AH90" s="1522"/>
      <c r="AI90" s="1523"/>
      <c r="AJ90" s="326"/>
      <c r="AK90" s="1507"/>
      <c r="AL90" s="1507"/>
      <c r="AM90" s="1507"/>
      <c r="AN90" s="1508"/>
      <c r="AO90" s="1509"/>
      <c r="AP90" s="1510"/>
      <c r="AQ90" s="266"/>
      <c r="AR90" s="326"/>
      <c r="AS90" s="1507"/>
      <c r="AT90" s="1507"/>
      <c r="AU90" s="1507"/>
      <c r="AV90" s="1508"/>
      <c r="AW90" s="1509"/>
      <c r="AX90" s="1510"/>
      <c r="AY90" s="266"/>
      <c r="AZ90" s="326"/>
      <c r="BA90" s="1507"/>
      <c r="BB90" s="1507"/>
      <c r="BC90" s="1507"/>
      <c r="BD90" s="1508"/>
      <c r="BE90" s="1509"/>
      <c r="BF90" s="1510"/>
      <c r="BG90" s="266"/>
      <c r="BH90" s="326"/>
      <c r="BI90" s="1507"/>
      <c r="BJ90" s="1507"/>
      <c r="BK90" s="1507"/>
      <c r="BL90" s="1508"/>
      <c r="BM90" s="1509"/>
      <c r="BN90" s="1510"/>
      <c r="BO90" s="54"/>
    </row>
    <row r="91" spans="1:71" s="434" customFormat="1" ht="31" x14ac:dyDescent="0.35">
      <c r="A91" s="3873"/>
      <c r="B91" s="6" t="s">
        <v>1998</v>
      </c>
      <c r="C91" s="5" t="s">
        <v>1970</v>
      </c>
      <c r="D91" s="334">
        <v>436.59614585400004</v>
      </c>
      <c r="E91" s="335">
        <v>-78614.287898660521</v>
      </c>
      <c r="F91" s="335">
        <v>-180834.63861445384</v>
      </c>
      <c r="G91" s="335">
        <v>-44125.927877147988</v>
      </c>
      <c r="H91" s="738">
        <v>-69352.114467253254</v>
      </c>
      <c r="I91" s="747">
        <v>-372490.37271166162</v>
      </c>
      <c r="J91" s="336">
        <v>-366.29710859999994</v>
      </c>
      <c r="K91" s="730">
        <v>-372856.66982026165</v>
      </c>
      <c r="L91" s="334">
        <v>284</v>
      </c>
      <c r="M91" s="335">
        <v>-148744</v>
      </c>
      <c r="N91" s="335">
        <v>-232408</v>
      </c>
      <c r="O91" s="335">
        <v>-58213</v>
      </c>
      <c r="P91" s="738">
        <v>-83275</v>
      </c>
      <c r="Q91" s="747">
        <v>-522356</v>
      </c>
      <c r="R91" s="336">
        <v>-421</v>
      </c>
      <c r="S91" s="730">
        <v>-522777</v>
      </c>
      <c r="T91" s="1818">
        <v>408</v>
      </c>
      <c r="U91" s="1819">
        <v>-188277</v>
      </c>
      <c r="V91" s="1819">
        <v>-192094</v>
      </c>
      <c r="W91" s="1819">
        <v>-44495</v>
      </c>
      <c r="X91" s="1817">
        <v>-71985</v>
      </c>
      <c r="Y91" s="747">
        <v>-496443</v>
      </c>
      <c r="Z91" s="336">
        <v>-344</v>
      </c>
      <c r="AA91" s="730">
        <v>-496787</v>
      </c>
      <c r="AB91" s="326"/>
      <c r="AC91" s="1519"/>
      <c r="AD91" s="1519"/>
      <c r="AE91" s="1519"/>
      <c r="AF91" s="1520"/>
      <c r="AG91" s="1521"/>
      <c r="AH91" s="1522"/>
      <c r="AI91" s="1523"/>
      <c r="AJ91" s="326"/>
      <c r="AK91" s="1507"/>
      <c r="AL91" s="1507"/>
      <c r="AM91" s="1507"/>
      <c r="AN91" s="1508"/>
      <c r="AO91" s="1509"/>
      <c r="AP91" s="1510"/>
      <c r="AQ91" s="266"/>
      <c r="AR91" s="326"/>
      <c r="AS91" s="1507"/>
      <c r="AT91" s="1507"/>
      <c r="AU91" s="1507"/>
      <c r="AV91" s="1508"/>
      <c r="AW91" s="1509"/>
      <c r="AX91" s="1510"/>
      <c r="AY91" s="266"/>
      <c r="AZ91" s="326"/>
      <c r="BA91" s="1507"/>
      <c r="BB91" s="1507"/>
      <c r="BC91" s="1507"/>
      <c r="BD91" s="1508"/>
      <c r="BE91" s="1509"/>
      <c r="BF91" s="1510"/>
      <c r="BG91" s="266"/>
      <c r="BH91" s="326"/>
      <c r="BI91" s="1507"/>
      <c r="BJ91" s="1507"/>
      <c r="BK91" s="1507"/>
      <c r="BL91" s="1508"/>
      <c r="BM91" s="1509"/>
      <c r="BN91" s="1510"/>
      <c r="BO91" s="54"/>
    </row>
    <row r="92" spans="1:71" s="434" customFormat="1" ht="31.5" customHeight="1" x14ac:dyDescent="0.35">
      <c r="A92" s="3873"/>
      <c r="B92" s="6" t="s">
        <v>1999</v>
      </c>
      <c r="C92" s="5" t="s">
        <v>1970</v>
      </c>
      <c r="D92" s="334">
        <v>-601.34168699999998</v>
      </c>
      <c r="E92" s="335">
        <v>-334376</v>
      </c>
      <c r="F92" s="335">
        <v>-542020</v>
      </c>
      <c r="G92" s="335">
        <v>-120087</v>
      </c>
      <c r="H92" s="738">
        <v>-86563</v>
      </c>
      <c r="I92" s="747">
        <v>-1083647.3416869999</v>
      </c>
      <c r="J92" s="336">
        <v>-366.29710859999994</v>
      </c>
      <c r="K92" s="730">
        <v>-1084013.6387956</v>
      </c>
      <c r="L92" s="334">
        <v>-600</v>
      </c>
      <c r="M92" s="335">
        <v>-334376</v>
      </c>
      <c r="N92" s="335">
        <v>-542020</v>
      </c>
      <c r="O92" s="335">
        <v>-120087</v>
      </c>
      <c r="P92" s="738">
        <v>-86563</v>
      </c>
      <c r="Q92" s="747">
        <v>-1083646</v>
      </c>
      <c r="R92" s="336">
        <v>-421</v>
      </c>
      <c r="S92" s="730">
        <v>-1084067</v>
      </c>
      <c r="T92" s="1818">
        <v>-587</v>
      </c>
      <c r="U92" s="1820">
        <v>-334376</v>
      </c>
      <c r="V92" s="1820">
        <v>-542020</v>
      </c>
      <c r="W92" s="1820">
        <v>-120087</v>
      </c>
      <c r="X92" s="1817">
        <v>-86563</v>
      </c>
      <c r="Y92" s="747">
        <v>-1083633</v>
      </c>
      <c r="Z92" s="336">
        <v>-344</v>
      </c>
      <c r="AA92" s="730">
        <v>-1083977</v>
      </c>
      <c r="AB92" s="326"/>
      <c r="AC92" s="1519"/>
      <c r="AD92" s="1519"/>
      <c r="AE92" s="1519"/>
      <c r="AF92" s="1520"/>
      <c r="AG92" s="1521"/>
      <c r="AH92" s="1522"/>
      <c r="AI92" s="1523"/>
      <c r="AJ92" s="326"/>
      <c r="AK92" s="1507"/>
      <c r="AL92" s="1507"/>
      <c r="AM92" s="1507"/>
      <c r="AN92" s="1508"/>
      <c r="AO92" s="1509"/>
      <c r="AP92" s="1510"/>
      <c r="AQ92" s="266"/>
      <c r="AR92" s="326"/>
      <c r="AS92" s="1507"/>
      <c r="AT92" s="1507"/>
      <c r="AU92" s="1507"/>
      <c r="AV92" s="1508"/>
      <c r="AW92" s="1509"/>
      <c r="AX92" s="1510"/>
      <c r="AY92" s="266"/>
      <c r="AZ92" s="326"/>
      <c r="BA92" s="1507"/>
      <c r="BB92" s="1507"/>
      <c r="BC92" s="1507"/>
      <c r="BD92" s="1508"/>
      <c r="BE92" s="1509"/>
      <c r="BF92" s="1510"/>
      <c r="BG92" s="266"/>
      <c r="BH92" s="326"/>
      <c r="BI92" s="1507"/>
      <c r="BJ92" s="1507"/>
      <c r="BK92" s="1507"/>
      <c r="BL92" s="1508"/>
      <c r="BM92" s="1509"/>
      <c r="BN92" s="1510"/>
      <c r="BO92" s="54"/>
    </row>
    <row r="93" spans="1:71" s="434" customFormat="1" ht="31" x14ac:dyDescent="0.35">
      <c r="A93" s="3873"/>
      <c r="B93" s="638" t="s">
        <v>2000</v>
      </c>
      <c r="C93" s="639" t="s">
        <v>1970</v>
      </c>
      <c r="D93" s="742">
        <v>707.02951385400002</v>
      </c>
      <c r="E93" s="1448">
        <v>-4614.1813043875154</v>
      </c>
      <c r="F93" s="1448">
        <v>-116640.02770875616</v>
      </c>
      <c r="G93" s="1448">
        <v>74613.417935355101</v>
      </c>
      <c r="H93" s="743">
        <v>-61995.870303573087</v>
      </c>
      <c r="I93" s="749">
        <v>-107929.63186750747</v>
      </c>
      <c r="J93" s="1495">
        <v>-12863.379135922471</v>
      </c>
      <c r="K93" s="1483">
        <v>-120793.01100343</v>
      </c>
      <c r="L93" s="742">
        <v>361</v>
      </c>
      <c r="M93" s="1448">
        <v>-129915</v>
      </c>
      <c r="N93" s="1448">
        <v>-181385</v>
      </c>
      <c r="O93" s="1448">
        <v>37789</v>
      </c>
      <c r="P93" s="743">
        <v>-75604</v>
      </c>
      <c r="Q93" s="749">
        <v>-348754</v>
      </c>
      <c r="R93" s="1495">
        <v>1101</v>
      </c>
      <c r="S93" s="1483">
        <v>-347653</v>
      </c>
      <c r="T93" s="742">
        <v>510</v>
      </c>
      <c r="U93" s="1448">
        <v>-174797</v>
      </c>
      <c r="V93" s="1448">
        <v>-132824</v>
      </c>
      <c r="W93" s="1448">
        <v>35244</v>
      </c>
      <c r="X93" s="743">
        <v>-91512</v>
      </c>
      <c r="Y93" s="749">
        <v>-363379</v>
      </c>
      <c r="Z93" s="1495">
        <v>-1318</v>
      </c>
      <c r="AA93" s="1483">
        <v>-364697</v>
      </c>
      <c r="AB93" s="1539"/>
      <c r="AC93" s="1529"/>
      <c r="AD93" s="1529"/>
      <c r="AE93" s="1529"/>
      <c r="AF93" s="1530"/>
      <c r="AG93" s="1531"/>
      <c r="AH93" s="1532"/>
      <c r="AI93" s="1533"/>
      <c r="AJ93" s="1539"/>
      <c r="AK93" s="1534"/>
      <c r="AL93" s="1534"/>
      <c r="AM93" s="1534"/>
      <c r="AN93" s="1535"/>
      <c r="AO93" s="1536"/>
      <c r="AP93" s="1537"/>
      <c r="AQ93" s="1538"/>
      <c r="AR93" s="1539"/>
      <c r="AS93" s="1534"/>
      <c r="AT93" s="1534"/>
      <c r="AU93" s="1534"/>
      <c r="AV93" s="1535"/>
      <c r="AW93" s="1536"/>
      <c r="AX93" s="1537"/>
      <c r="AY93" s="1538"/>
      <c r="AZ93" s="1539"/>
      <c r="BA93" s="1534"/>
      <c r="BB93" s="1534"/>
      <c r="BC93" s="1534"/>
      <c r="BD93" s="1535"/>
      <c r="BE93" s="1536"/>
      <c r="BF93" s="1537"/>
      <c r="BG93" s="1538"/>
      <c r="BH93" s="1539"/>
      <c r="BI93" s="1534"/>
      <c r="BJ93" s="1534"/>
      <c r="BK93" s="1534"/>
      <c r="BL93" s="1535"/>
      <c r="BM93" s="1536"/>
      <c r="BN93" s="1537"/>
      <c r="BO93" s="1540"/>
    </row>
    <row r="94" spans="1:71" s="434" customFormat="1" ht="31.5" thickBot="1" x14ac:dyDescent="0.4">
      <c r="A94" s="3874"/>
      <c r="B94" s="33" t="s">
        <v>2001</v>
      </c>
      <c r="C94" s="14" t="s">
        <v>1970</v>
      </c>
      <c r="D94" s="1802">
        <v>-330.90831900000006</v>
      </c>
      <c r="E94" s="750">
        <v>-260375.89340572694</v>
      </c>
      <c r="F94" s="750">
        <v>-477825.38909430231</v>
      </c>
      <c r="G94" s="750">
        <v>-1347.6541874969262</v>
      </c>
      <c r="H94" s="751">
        <v>-79206.755836319848</v>
      </c>
      <c r="I94" s="752">
        <v>-819086.60084284609</v>
      </c>
      <c r="J94" s="1496">
        <v>-12863.379135922471</v>
      </c>
      <c r="K94" s="1482">
        <v>-831949.97997876862</v>
      </c>
      <c r="L94" s="1802">
        <v>-523</v>
      </c>
      <c r="M94" s="750">
        <v>-315547</v>
      </c>
      <c r="N94" s="750">
        <v>-490997</v>
      </c>
      <c r="O94" s="750">
        <v>-24085</v>
      </c>
      <c r="P94" s="751">
        <v>-78892</v>
      </c>
      <c r="Q94" s="752">
        <v>-910044</v>
      </c>
      <c r="R94" s="1496">
        <v>1101</v>
      </c>
      <c r="S94" s="1482">
        <v>-908943</v>
      </c>
      <c r="T94" s="1802">
        <v>-485</v>
      </c>
      <c r="U94" s="750">
        <v>-320896</v>
      </c>
      <c r="V94" s="750">
        <v>-482750</v>
      </c>
      <c r="W94" s="750">
        <v>-40348</v>
      </c>
      <c r="X94" s="751">
        <v>-106090</v>
      </c>
      <c r="Y94" s="752">
        <v>-950569</v>
      </c>
      <c r="Z94" s="1496">
        <v>-1318</v>
      </c>
      <c r="AA94" s="1482">
        <v>-951887</v>
      </c>
      <c r="AB94" s="428"/>
      <c r="AC94" s="1524"/>
      <c r="AD94" s="1524"/>
      <c r="AE94" s="1524"/>
      <c r="AF94" s="1525"/>
      <c r="AG94" s="1526"/>
      <c r="AH94" s="1527"/>
      <c r="AI94" s="1528"/>
      <c r="AJ94" s="428"/>
      <c r="AK94" s="1511"/>
      <c r="AL94" s="1511"/>
      <c r="AM94" s="1511"/>
      <c r="AN94" s="1512"/>
      <c r="AO94" s="1513"/>
      <c r="AP94" s="1514"/>
      <c r="AQ94" s="603"/>
      <c r="AR94" s="428"/>
      <c r="AS94" s="1511"/>
      <c r="AT94" s="1511"/>
      <c r="AU94" s="1511"/>
      <c r="AV94" s="1512"/>
      <c r="AW94" s="1513"/>
      <c r="AX94" s="1514"/>
      <c r="AY94" s="603"/>
      <c r="AZ94" s="428"/>
      <c r="BA94" s="1511"/>
      <c r="BB94" s="1511"/>
      <c r="BC94" s="1511"/>
      <c r="BD94" s="1512"/>
      <c r="BE94" s="1513"/>
      <c r="BF94" s="1514"/>
      <c r="BG94" s="603"/>
      <c r="BH94" s="428"/>
      <c r="BI94" s="1511"/>
      <c r="BJ94" s="1511"/>
      <c r="BK94" s="1511"/>
      <c r="BL94" s="1512"/>
      <c r="BM94" s="1513"/>
      <c r="BN94" s="1514"/>
      <c r="BO94" s="605"/>
    </row>
    <row r="95" spans="1:71" s="434" customFormat="1" ht="16" thickTop="1" x14ac:dyDescent="0.35">
      <c r="A95" s="2186"/>
      <c r="I95" s="937"/>
      <c r="J95" s="937"/>
      <c r="K95" s="390"/>
      <c r="T95" s="390"/>
      <c r="U95" s="597"/>
      <c r="V95" s="597"/>
      <c r="W95" s="597"/>
      <c r="X95" s="597"/>
      <c r="Y95" s="597"/>
      <c r="Z95" s="598"/>
      <c r="AA95" s="599"/>
      <c r="AB95" s="390"/>
      <c r="AC95" s="599"/>
      <c r="AD95" s="599"/>
      <c r="AE95" s="599"/>
      <c r="AF95" s="599"/>
      <c r="AG95" s="3061"/>
      <c r="AH95" s="3061"/>
      <c r="AI95" s="390"/>
      <c r="AJ95" s="390"/>
      <c r="AK95" s="599"/>
      <c r="AL95" s="599"/>
      <c r="AM95" s="599"/>
      <c r="AN95" s="599"/>
      <c r="AO95" s="3061"/>
      <c r="AP95" s="3061"/>
      <c r="AQ95" s="390"/>
      <c r="AR95" s="390"/>
      <c r="AS95" s="599"/>
      <c r="AT95" s="599"/>
      <c r="AU95" s="599"/>
      <c r="AV95" s="599"/>
      <c r="AW95" s="3061"/>
      <c r="AX95" s="3061"/>
      <c r="AY95" s="390"/>
      <c r="AZ95" s="390"/>
      <c r="BA95" s="599"/>
      <c r="BB95" s="599"/>
      <c r="BC95" s="599"/>
      <c r="BD95" s="599"/>
      <c r="BE95" s="3061"/>
      <c r="BF95" s="3061"/>
      <c r="BG95" s="390"/>
    </row>
    <row r="96" spans="1:71" s="434" customFormat="1" x14ac:dyDescent="0.35">
      <c r="A96" s="3881" t="s">
        <v>2825</v>
      </c>
      <c r="B96" s="3881"/>
      <c r="C96" s="3881"/>
      <c r="I96" s="390"/>
      <c r="J96" s="937"/>
      <c r="K96" s="2027"/>
      <c r="P96" s="2027"/>
      <c r="Q96" s="390"/>
      <c r="R96" s="937"/>
      <c r="T96" s="390"/>
      <c r="U96" s="390"/>
      <c r="V96" s="390"/>
      <c r="W96" s="390"/>
      <c r="X96" s="390"/>
      <c r="Y96" s="3059"/>
      <c r="Z96" s="3059"/>
      <c r="AA96" s="3059"/>
      <c r="AB96" s="390"/>
      <c r="AC96" s="390"/>
      <c r="AD96" s="390"/>
      <c r="AE96" s="390"/>
      <c r="AF96" s="390"/>
      <c r="AG96" s="3060"/>
      <c r="AH96" s="3060"/>
      <c r="AI96" s="390"/>
      <c r="AJ96" s="390"/>
      <c r="AK96" s="390"/>
      <c r="AL96" s="390"/>
      <c r="AM96" s="390"/>
      <c r="AN96" s="390"/>
      <c r="AO96" s="3060"/>
      <c r="AP96" s="3060"/>
      <c r="AQ96" s="390"/>
      <c r="AR96" s="390"/>
      <c r="AS96" s="390"/>
      <c r="AT96" s="390"/>
      <c r="AU96" s="390"/>
      <c r="AV96" s="390"/>
      <c r="AW96" s="3060"/>
      <c r="AX96" s="3060"/>
      <c r="AY96" s="390"/>
      <c r="AZ96" s="390"/>
      <c r="BA96" s="390"/>
      <c r="BB96" s="390"/>
      <c r="BC96" s="390"/>
      <c r="BD96" s="390"/>
      <c r="BE96" s="3060"/>
      <c r="BF96" s="3060"/>
      <c r="BG96" s="390"/>
    </row>
    <row r="97" spans="1:67" s="434" customFormat="1" ht="19.5" customHeight="1" x14ac:dyDescent="0.35">
      <c r="A97" s="3881" t="s">
        <v>2826</v>
      </c>
      <c r="B97" s="3881"/>
      <c r="C97" s="3881"/>
      <c r="I97" s="390"/>
      <c r="J97" s="937"/>
      <c r="Q97" s="390"/>
      <c r="R97" s="937"/>
      <c r="T97" s="390"/>
      <c r="U97" s="390"/>
      <c r="V97" s="390"/>
      <c r="W97" s="390"/>
      <c r="X97" s="390"/>
      <c r="Y97" s="3059"/>
      <c r="Z97" s="3059"/>
      <c r="AA97" s="3059"/>
      <c r="AB97" s="390"/>
      <c r="AC97" s="390"/>
      <c r="AD97" s="390"/>
      <c r="AE97" s="390"/>
      <c r="AF97" s="390"/>
      <c r="AG97" s="3060"/>
      <c r="AH97" s="3060"/>
      <c r="AI97" s="390"/>
      <c r="AJ97" s="390"/>
      <c r="AK97" s="390"/>
      <c r="AL97" s="390"/>
      <c r="AM97" s="390"/>
      <c r="AN97" s="390"/>
      <c r="AO97" s="3060"/>
      <c r="AP97" s="3060"/>
      <c r="AQ97" s="390"/>
      <c r="AR97" s="390"/>
      <c r="AS97" s="390"/>
      <c r="AT97" s="390"/>
      <c r="AU97" s="390"/>
      <c r="AV97" s="390"/>
      <c r="AW97" s="3060"/>
      <c r="AX97" s="3060"/>
      <c r="AY97" s="390"/>
      <c r="AZ97" s="390"/>
      <c r="BA97" s="390"/>
      <c r="BB97" s="390"/>
      <c r="BC97" s="390"/>
      <c r="BD97" s="390"/>
      <c r="BE97" s="3060"/>
      <c r="BF97" s="3060"/>
      <c r="BG97" s="390"/>
    </row>
    <row r="98" spans="1:67" s="434" customFormat="1" ht="16.5" customHeight="1" x14ac:dyDescent="0.35">
      <c r="A98" s="3881" t="s">
        <v>2829</v>
      </c>
      <c r="B98" s="3881"/>
      <c r="C98" s="3881"/>
      <c r="D98" s="390"/>
      <c r="E98" s="390"/>
      <c r="F98" s="390"/>
      <c r="G98" s="390"/>
      <c r="H98" s="390"/>
      <c r="I98" s="2027"/>
      <c r="J98" s="937"/>
      <c r="T98" s="390"/>
      <c r="U98" s="597"/>
      <c r="V98" s="597"/>
      <c r="W98" s="597"/>
      <c r="X98" s="597"/>
      <c r="Y98" s="597"/>
      <c r="Z98" s="598"/>
      <c r="AA98" s="599"/>
      <c r="AB98" s="390"/>
      <c r="AC98" s="599"/>
      <c r="AD98" s="599"/>
      <c r="AE98" s="599"/>
      <c r="AF98" s="599"/>
      <c r="AG98" s="3061"/>
      <c r="AH98" s="3061"/>
      <c r="AI98" s="390"/>
      <c r="AJ98" s="390"/>
      <c r="AK98" s="599"/>
      <c r="AL98" s="599"/>
      <c r="AM98" s="599"/>
      <c r="AN98" s="599"/>
      <c r="AO98" s="3061"/>
      <c r="AP98" s="3061"/>
      <c r="AQ98" s="390"/>
      <c r="AR98" s="390"/>
      <c r="AS98" s="599"/>
      <c r="AT98" s="599"/>
      <c r="AU98" s="599"/>
      <c r="AV98" s="599"/>
      <c r="AW98" s="3061"/>
      <c r="AX98" s="3061"/>
      <c r="AY98" s="390"/>
      <c r="AZ98" s="390"/>
      <c r="BA98" s="599"/>
      <c r="BB98" s="599"/>
      <c r="BC98" s="599"/>
      <c r="BD98" s="599"/>
      <c r="BE98" s="3061"/>
      <c r="BF98" s="3061"/>
      <c r="BG98" s="390"/>
    </row>
    <row r="99" spans="1:67" s="434" customFormat="1" ht="23" customHeight="1" x14ac:dyDescent="0.35">
      <c r="A99" s="3881" t="s">
        <v>2830</v>
      </c>
      <c r="B99" s="3881"/>
      <c r="C99" s="3881"/>
      <c r="I99" s="937"/>
      <c r="J99" s="937"/>
      <c r="K99" s="937"/>
      <c r="T99" s="390"/>
      <c r="U99" s="597"/>
      <c r="V99" s="597"/>
      <c r="W99" s="597"/>
      <c r="X99" s="597"/>
      <c r="Y99" s="597"/>
      <c r="Z99" s="598"/>
      <c r="AA99" s="599"/>
      <c r="AB99" s="390"/>
      <c r="AC99" s="599"/>
      <c r="AD99" s="599"/>
      <c r="AE99" s="599"/>
      <c r="AF99" s="599"/>
      <c r="AG99" s="3061"/>
      <c r="AH99" s="3061"/>
      <c r="AI99" s="390"/>
      <c r="AJ99" s="390"/>
      <c r="AK99" s="599"/>
      <c r="AL99" s="599"/>
      <c r="AM99" s="599"/>
      <c r="AN99" s="599"/>
      <c r="AO99" s="3061"/>
      <c r="AP99" s="3061"/>
      <c r="AQ99" s="390"/>
      <c r="AR99" s="390"/>
      <c r="AS99" s="599"/>
      <c r="AT99" s="599"/>
      <c r="AU99" s="599"/>
      <c r="AV99" s="599"/>
      <c r="AW99" s="3061"/>
      <c r="AX99" s="3061"/>
      <c r="AY99" s="390"/>
      <c r="AZ99" s="390"/>
      <c r="BA99" s="599"/>
      <c r="BB99" s="599"/>
      <c r="BC99" s="599"/>
      <c r="BD99" s="599"/>
      <c r="BE99" s="3061"/>
      <c r="BF99" s="3061"/>
      <c r="BG99" s="390"/>
    </row>
    <row r="100" spans="1:67" s="434" customFormat="1" ht="24" customHeight="1" x14ac:dyDescent="0.35">
      <c r="A100" s="3881" t="s">
        <v>2831</v>
      </c>
      <c r="B100" s="3881"/>
      <c r="C100" s="3881"/>
      <c r="I100" s="937"/>
      <c r="J100" s="937"/>
      <c r="K100" s="937"/>
      <c r="T100" s="390"/>
      <c r="U100" s="597"/>
      <c r="V100" s="597"/>
      <c r="W100" s="597"/>
      <c r="X100" s="597"/>
      <c r="Y100" s="597"/>
      <c r="Z100" s="598"/>
      <c r="AA100" s="599"/>
      <c r="AB100" s="390"/>
      <c r="AC100" s="599"/>
      <c r="AD100" s="599"/>
      <c r="AE100" s="599"/>
      <c r="AF100" s="599"/>
      <c r="AG100" s="3061"/>
      <c r="AH100" s="3061"/>
      <c r="AI100" s="390"/>
      <c r="AJ100" s="390"/>
      <c r="AK100" s="599"/>
      <c r="AL100" s="599"/>
      <c r="AM100" s="599"/>
      <c r="AN100" s="599"/>
      <c r="AO100" s="3061"/>
      <c r="AP100" s="3061"/>
      <c r="AQ100" s="390"/>
      <c r="AR100" s="390"/>
      <c r="AS100" s="599"/>
      <c r="AT100" s="599"/>
      <c r="AU100" s="599"/>
      <c r="AV100" s="599"/>
      <c r="AW100" s="3061"/>
      <c r="AX100" s="3061"/>
      <c r="AY100" s="390"/>
      <c r="AZ100" s="390"/>
      <c r="BA100" s="599"/>
      <c r="BB100" s="599"/>
      <c r="BC100" s="599"/>
      <c r="BD100" s="599"/>
      <c r="BE100" s="3061"/>
      <c r="BF100" s="3061"/>
      <c r="BG100" s="390"/>
    </row>
    <row r="101" spans="1:67" s="434" customFormat="1" ht="15.5" customHeight="1" x14ac:dyDescent="0.35">
      <c r="A101" s="3881" t="s">
        <v>2832</v>
      </c>
      <c r="B101" s="3881"/>
      <c r="C101" s="3881"/>
      <c r="I101" s="937"/>
      <c r="J101" s="937"/>
      <c r="T101" s="390"/>
      <c r="U101" s="597"/>
      <c r="V101" s="597"/>
      <c r="W101" s="597"/>
      <c r="X101" s="597"/>
      <c r="Y101" s="597"/>
      <c r="Z101" s="598"/>
      <c r="AA101" s="599"/>
      <c r="AB101" s="390"/>
      <c r="AC101" s="599"/>
      <c r="AD101" s="599"/>
      <c r="AE101" s="599"/>
      <c r="AF101" s="599"/>
      <c r="AG101" s="3061"/>
      <c r="AH101" s="3061"/>
      <c r="AI101" s="390"/>
      <c r="AJ101" s="390"/>
      <c r="AK101" s="599"/>
      <c r="AL101" s="599"/>
      <c r="AM101" s="599"/>
      <c r="AN101" s="599"/>
      <c r="AO101" s="3061"/>
      <c r="AP101" s="3061"/>
      <c r="AQ101" s="390"/>
      <c r="AR101" s="390"/>
      <c r="AS101" s="599"/>
      <c r="AT101" s="599"/>
      <c r="AU101" s="599"/>
      <c r="AV101" s="599"/>
      <c r="AW101" s="3061"/>
      <c r="AX101" s="3061"/>
      <c r="AY101" s="390"/>
      <c r="AZ101" s="390"/>
      <c r="BA101" s="599"/>
      <c r="BB101" s="599"/>
      <c r="BC101" s="599"/>
      <c r="BD101" s="599"/>
      <c r="BE101" s="3061"/>
      <c r="BF101" s="3061"/>
      <c r="BG101" s="390"/>
    </row>
    <row r="102" spans="1:67" s="434" customFormat="1" ht="16" thickBot="1" x14ac:dyDescent="0.4">
      <c r="A102" s="2186"/>
      <c r="I102" s="937"/>
      <c r="J102" s="937"/>
      <c r="T102" s="390"/>
      <c r="U102" s="597"/>
      <c r="V102" s="597"/>
      <c r="W102" s="597"/>
      <c r="X102" s="597"/>
      <c r="Y102" s="597"/>
      <c r="Z102" s="598"/>
      <c r="AA102" s="599"/>
      <c r="AB102" s="390"/>
      <c r="AC102" s="599"/>
      <c r="AD102" s="599"/>
      <c r="AE102" s="599"/>
      <c r="AF102" s="599"/>
      <c r="AG102" s="3061"/>
      <c r="AH102" s="3061"/>
      <c r="AI102" s="390"/>
      <c r="AJ102" s="390"/>
      <c r="AK102" s="599"/>
      <c r="AL102" s="599"/>
      <c r="AM102" s="599"/>
      <c r="AN102" s="599"/>
      <c r="AO102" s="3061"/>
      <c r="AP102" s="3061"/>
      <c r="AQ102" s="390"/>
      <c r="AR102" s="390"/>
      <c r="AS102" s="599"/>
      <c r="AT102" s="599"/>
      <c r="AU102" s="599"/>
      <c r="AV102" s="599"/>
      <c r="AW102" s="3061"/>
      <c r="AX102" s="3061"/>
      <c r="AY102" s="390"/>
      <c r="AZ102" s="390"/>
      <c r="BA102" s="599"/>
      <c r="BB102" s="599"/>
      <c r="BC102" s="599"/>
      <c r="BD102" s="599"/>
      <c r="BE102" s="3061"/>
      <c r="BF102" s="3061"/>
      <c r="BG102" s="390"/>
    </row>
    <row r="103" spans="1:67" s="434" customFormat="1" ht="30" customHeight="1" thickTop="1" x14ac:dyDescent="0.35">
      <c r="A103" s="3603" t="s">
        <v>1349</v>
      </c>
      <c r="B103" s="3604"/>
      <c r="C103" s="3604"/>
      <c r="D103" s="3882">
        <v>2025</v>
      </c>
      <c r="E103" s="3883"/>
      <c r="F103" s="3883"/>
      <c r="G103" s="3883"/>
      <c r="H103" s="3883"/>
      <c r="I103" s="3883"/>
      <c r="J103" s="3883"/>
      <c r="K103" s="3884"/>
      <c r="L103" s="3882">
        <v>2024</v>
      </c>
      <c r="M103" s="3883"/>
      <c r="N103" s="3883"/>
      <c r="O103" s="3883"/>
      <c r="P103" s="3883"/>
      <c r="Q103" s="3883"/>
      <c r="R103" s="3883"/>
      <c r="S103" s="3884"/>
      <c r="T103" s="3882">
        <v>2023</v>
      </c>
      <c r="U103" s="3883"/>
      <c r="V103" s="3883"/>
      <c r="W103" s="3883"/>
      <c r="X103" s="3883"/>
      <c r="Y103" s="3883"/>
      <c r="Z103" s="3883"/>
      <c r="AA103" s="3884"/>
      <c r="AB103" s="390"/>
      <c r="AC103" s="597"/>
      <c r="AD103" s="597"/>
      <c r="AE103" s="597"/>
      <c r="AF103" s="597"/>
      <c r="AG103" s="598"/>
      <c r="AH103" s="598"/>
      <c r="AI103" s="599"/>
      <c r="AJ103" s="390"/>
      <c r="AK103" s="599"/>
      <c r="AL103" s="599"/>
      <c r="AM103" s="599"/>
      <c r="AN103" s="599"/>
      <c r="AO103" s="3061"/>
      <c r="AP103" s="3061"/>
      <c r="AQ103" s="390"/>
      <c r="AR103" s="390"/>
      <c r="AS103" s="599"/>
      <c r="AT103" s="599"/>
      <c r="AU103" s="599"/>
      <c r="AV103" s="599"/>
      <c r="AW103" s="3061"/>
      <c r="AX103" s="3061"/>
      <c r="AY103" s="390"/>
      <c r="AZ103" s="390"/>
      <c r="BA103" s="599"/>
      <c r="BB103" s="599"/>
      <c r="BC103" s="599"/>
      <c r="BD103" s="599"/>
      <c r="BE103" s="3061"/>
      <c r="BF103" s="3061"/>
      <c r="BG103" s="390"/>
      <c r="BH103" s="390"/>
      <c r="BI103" s="599"/>
      <c r="BJ103" s="599"/>
      <c r="BK103" s="599"/>
      <c r="BL103" s="599"/>
      <c r="BM103" s="3061"/>
      <c r="BN103" s="3061"/>
      <c r="BO103" s="390"/>
    </row>
    <row r="104" spans="1:67" s="434" customFormat="1" ht="40" customHeight="1" x14ac:dyDescent="0.35">
      <c r="A104" s="2187" t="s">
        <v>1350</v>
      </c>
      <c r="B104" s="243" t="s">
        <v>1351</v>
      </c>
      <c r="C104" s="243" t="s">
        <v>1352</v>
      </c>
      <c r="D104" s="3077" t="s">
        <v>1353</v>
      </c>
      <c r="E104" s="3078" t="s">
        <v>1354</v>
      </c>
      <c r="F104" s="3078" t="s">
        <v>1355</v>
      </c>
      <c r="G104" s="3078" t="s">
        <v>1356</v>
      </c>
      <c r="H104" s="3079" t="s">
        <v>1395</v>
      </c>
      <c r="I104" s="2845" t="s">
        <v>1316</v>
      </c>
      <c r="J104" s="2846" t="s">
        <v>1317</v>
      </c>
      <c r="K104" s="2855" t="s">
        <v>1318</v>
      </c>
      <c r="L104" s="3077" t="s">
        <v>1353</v>
      </c>
      <c r="M104" s="3078" t="s">
        <v>1354</v>
      </c>
      <c r="N104" s="3078" t="s">
        <v>1355</v>
      </c>
      <c r="O104" s="3078" t="s">
        <v>1356</v>
      </c>
      <c r="P104" s="3079" t="s">
        <v>1395</v>
      </c>
      <c r="Q104" s="2845" t="s">
        <v>1316</v>
      </c>
      <c r="R104" s="2846" t="s">
        <v>1317</v>
      </c>
      <c r="S104" s="2855" t="s">
        <v>1318</v>
      </c>
      <c r="T104" s="3077" t="s">
        <v>1353</v>
      </c>
      <c r="U104" s="3078" t="s">
        <v>1354</v>
      </c>
      <c r="V104" s="3078" t="s">
        <v>1355</v>
      </c>
      <c r="W104" s="3078" t="s">
        <v>1356</v>
      </c>
      <c r="X104" s="3079" t="s">
        <v>1395</v>
      </c>
      <c r="Y104" s="2845" t="s">
        <v>1316</v>
      </c>
      <c r="Z104" s="2846" t="s">
        <v>1317</v>
      </c>
      <c r="AA104" s="2855" t="s">
        <v>1318</v>
      </c>
    </row>
    <row r="105" spans="1:67" s="434" customFormat="1" ht="27" customHeight="1" x14ac:dyDescent="0.35">
      <c r="A105" s="3744" t="s">
        <v>1966</v>
      </c>
      <c r="B105" s="3745"/>
      <c r="C105" s="3745"/>
      <c r="D105" s="474"/>
      <c r="E105" s="475"/>
      <c r="F105" s="475"/>
      <c r="G105" s="475"/>
      <c r="H105" s="565"/>
      <c r="I105" s="483"/>
      <c r="J105" s="476"/>
      <c r="K105" s="616"/>
      <c r="L105" s="474"/>
      <c r="M105" s="475"/>
      <c r="N105" s="475"/>
      <c r="O105" s="475"/>
      <c r="P105" s="565"/>
      <c r="Q105" s="483"/>
      <c r="R105" s="476"/>
      <c r="S105" s="616"/>
      <c r="T105" s="474"/>
      <c r="U105" s="475"/>
      <c r="V105" s="475"/>
      <c r="W105" s="475"/>
      <c r="X105" s="565"/>
      <c r="Y105" s="483"/>
      <c r="Z105" s="476"/>
      <c r="AA105" s="616"/>
    </row>
    <row r="106" spans="1:67" s="6" customFormat="1" ht="24" customHeight="1" x14ac:dyDescent="0.35">
      <c r="A106" s="3741" t="s">
        <v>1067</v>
      </c>
      <c r="B106" s="3742"/>
      <c r="C106" s="3742"/>
      <c r="D106" s="477"/>
      <c r="E106" s="478"/>
      <c r="F106" s="478"/>
      <c r="G106" s="478"/>
      <c r="H106" s="238"/>
      <c r="I106" s="152"/>
      <c r="J106" s="257"/>
      <c r="K106" s="53"/>
      <c r="L106" s="477"/>
      <c r="M106" s="478"/>
      <c r="N106" s="478"/>
      <c r="O106" s="478"/>
      <c r="P106" s="238"/>
      <c r="Q106" s="152"/>
      <c r="R106" s="257"/>
      <c r="S106" s="53"/>
      <c r="T106" s="477"/>
      <c r="U106" s="478"/>
      <c r="V106" s="478"/>
      <c r="W106" s="478"/>
      <c r="X106" s="238"/>
      <c r="Y106" s="152"/>
      <c r="Z106" s="257"/>
      <c r="AA106" s="53"/>
    </row>
    <row r="107" spans="1:67" s="434" customFormat="1" x14ac:dyDescent="0.35">
      <c r="A107" s="2184" t="s">
        <v>2002</v>
      </c>
      <c r="B107" s="6" t="s">
        <v>2003</v>
      </c>
      <c r="C107" s="5" t="s">
        <v>2004</v>
      </c>
      <c r="D107" s="326"/>
      <c r="E107" s="354"/>
      <c r="F107" s="305"/>
      <c r="G107" s="305"/>
      <c r="H107" s="812"/>
      <c r="I107" s="298"/>
      <c r="J107" s="299"/>
      <c r="K107" s="397"/>
      <c r="L107" s="326"/>
      <c r="M107" s="354"/>
      <c r="N107" s="305"/>
      <c r="O107" s="305"/>
      <c r="P107" s="812"/>
      <c r="Q107" s="298"/>
      <c r="R107" s="299"/>
      <c r="S107" s="397"/>
      <c r="T107" s="326"/>
      <c r="U107" s="354"/>
      <c r="V107" s="305"/>
      <c r="W107" s="305"/>
      <c r="X107" s="812"/>
      <c r="Y107" s="298"/>
      <c r="Z107" s="299"/>
      <c r="AA107" s="397"/>
    </row>
    <row r="108" spans="1:67" s="6" customFormat="1" ht="24" customHeight="1" x14ac:dyDescent="0.35">
      <c r="A108" s="3741" t="s">
        <v>2005</v>
      </c>
      <c r="B108" s="3742"/>
      <c r="C108" s="3742"/>
      <c r="D108" s="745"/>
      <c r="E108" s="746"/>
      <c r="F108" s="746"/>
      <c r="G108" s="746"/>
      <c r="H108" s="238"/>
      <c r="I108" s="152"/>
      <c r="J108" s="257"/>
      <c r="K108" s="53"/>
      <c r="L108" s="745"/>
      <c r="M108" s="746"/>
      <c r="N108" s="746"/>
      <c r="O108" s="746"/>
      <c r="P108" s="238"/>
      <c r="Q108" s="152"/>
      <c r="R108" s="257"/>
      <c r="S108" s="53"/>
      <c r="T108" s="745"/>
      <c r="U108" s="746"/>
      <c r="V108" s="746"/>
      <c r="W108" s="746"/>
      <c r="X108" s="238"/>
      <c r="Y108" s="152"/>
      <c r="Z108" s="257"/>
      <c r="AA108" s="53"/>
    </row>
    <row r="109" spans="1:67" s="434" customFormat="1" x14ac:dyDescent="0.35">
      <c r="A109" s="3873" t="s">
        <v>2006</v>
      </c>
      <c r="B109" s="6" t="s">
        <v>2007</v>
      </c>
      <c r="C109" s="5" t="s">
        <v>2004</v>
      </c>
      <c r="D109" s="326"/>
      <c r="E109" s="130">
        <v>189.78460000000001</v>
      </c>
      <c r="F109" s="130">
        <v>277.81299999999999</v>
      </c>
      <c r="G109" s="130">
        <v>8.597999999999999</v>
      </c>
      <c r="H109" s="130">
        <v>16.106200000000001</v>
      </c>
      <c r="I109" s="739">
        <v>492.30180000000001</v>
      </c>
      <c r="J109" s="299"/>
      <c r="K109" s="617">
        <v>492.30180000000001</v>
      </c>
      <c r="L109" s="326"/>
      <c r="M109" s="130">
        <v>128.28280000000001</v>
      </c>
      <c r="N109" s="130">
        <v>215.4323</v>
      </c>
      <c r="O109" s="130">
        <v>19.850172839432695</v>
      </c>
      <c r="P109" s="245">
        <v>42.96384502704116</v>
      </c>
      <c r="Q109" s="739">
        <v>406.52911786647383</v>
      </c>
      <c r="R109" s="299"/>
      <c r="S109" s="617">
        <v>406.52911786647383</v>
      </c>
      <c r="T109" s="326"/>
      <c r="U109" s="335">
        <v>237.5427</v>
      </c>
      <c r="V109" s="335">
        <v>245.71169999999995</v>
      </c>
      <c r="W109" s="335">
        <v>14.1214</v>
      </c>
      <c r="X109" s="738">
        <v>25.799099999999999</v>
      </c>
      <c r="Y109" s="739">
        <v>523.17489999999987</v>
      </c>
      <c r="Z109" s="299"/>
      <c r="AA109" s="617">
        <v>523.17489999999987</v>
      </c>
    </row>
    <row r="110" spans="1:67" s="434" customFormat="1" x14ac:dyDescent="0.35">
      <c r="A110" s="3873"/>
      <c r="B110" s="6" t="s">
        <v>2008</v>
      </c>
      <c r="C110" s="5" t="s">
        <v>2004</v>
      </c>
      <c r="D110" s="326"/>
      <c r="E110" s="130">
        <v>11.944699999999999</v>
      </c>
      <c r="F110" s="130">
        <v>17.991</v>
      </c>
      <c r="G110" s="130">
        <v>0.19890000000000002</v>
      </c>
      <c r="H110" s="130">
        <v>0.40210000000000001</v>
      </c>
      <c r="I110" s="739">
        <v>30.536699999999996</v>
      </c>
      <c r="J110" s="299"/>
      <c r="K110" s="617">
        <v>30.536699999999996</v>
      </c>
      <c r="L110" s="326"/>
      <c r="M110" s="130">
        <v>8.2294999999999998</v>
      </c>
      <c r="N110" s="130">
        <v>13.838800000000001</v>
      </c>
      <c r="O110" s="130">
        <v>2.4637093006061452E-2</v>
      </c>
      <c r="P110" s="245">
        <v>2.15426745055077</v>
      </c>
      <c r="Q110" s="739">
        <v>24.24720454355683</v>
      </c>
      <c r="R110" s="299"/>
      <c r="S110" s="617">
        <v>24.24720454355683</v>
      </c>
      <c r="T110" s="326"/>
      <c r="U110" s="335">
        <v>15.335699999999999</v>
      </c>
      <c r="V110" s="335">
        <v>15.307299999999998</v>
      </c>
      <c r="W110" s="335">
        <v>0.249</v>
      </c>
      <c r="X110" s="738">
        <v>0.93220000000000003</v>
      </c>
      <c r="Y110" s="739">
        <v>31.824199999999998</v>
      </c>
      <c r="Z110" s="299"/>
      <c r="AA110" s="617">
        <v>31.824199999999998</v>
      </c>
    </row>
    <row r="111" spans="1:67" s="434" customFormat="1" x14ac:dyDescent="0.35">
      <c r="A111" s="3873"/>
      <c r="B111" s="6" t="s">
        <v>2009</v>
      </c>
      <c r="C111" s="5" t="s">
        <v>2004</v>
      </c>
      <c r="D111" s="326"/>
      <c r="E111" s="305"/>
      <c r="F111" s="305"/>
      <c r="G111" s="305"/>
      <c r="H111" s="305"/>
      <c r="I111" s="298"/>
      <c r="J111" s="299"/>
      <c r="K111" s="397"/>
      <c r="L111" s="326"/>
      <c r="M111" s="305"/>
      <c r="N111" s="305"/>
      <c r="O111" s="305"/>
      <c r="P111" s="812"/>
      <c r="Q111" s="298"/>
      <c r="R111" s="299"/>
      <c r="S111" s="397"/>
      <c r="T111" s="326"/>
      <c r="U111" s="354"/>
      <c r="V111" s="305"/>
      <c r="W111" s="305"/>
      <c r="X111" s="812"/>
      <c r="Y111" s="298"/>
      <c r="Z111" s="299"/>
      <c r="AA111" s="397"/>
    </row>
    <row r="112" spans="1:67" s="434" customFormat="1" x14ac:dyDescent="0.35">
      <c r="A112" s="3873"/>
      <c r="B112" s="6" t="s">
        <v>2010</v>
      </c>
      <c r="C112" s="5" t="s">
        <v>2004</v>
      </c>
      <c r="D112" s="326"/>
      <c r="E112" s="305"/>
      <c r="F112" s="305"/>
      <c r="G112" s="305"/>
      <c r="H112" s="305"/>
      <c r="I112" s="298"/>
      <c r="J112" s="299"/>
      <c r="K112" s="397"/>
      <c r="L112" s="326"/>
      <c r="M112" s="305"/>
      <c r="N112" s="305"/>
      <c r="O112" s="305"/>
      <c r="P112" s="812"/>
      <c r="Q112" s="298"/>
      <c r="R112" s="299"/>
      <c r="S112" s="397"/>
      <c r="T112" s="326"/>
      <c r="U112" s="354"/>
      <c r="V112" s="335">
        <v>0</v>
      </c>
      <c r="W112" s="305"/>
      <c r="X112" s="812"/>
      <c r="Y112" s="739">
        <v>0</v>
      </c>
      <c r="Z112" s="299"/>
      <c r="AA112" s="617">
        <v>0</v>
      </c>
    </row>
    <row r="113" spans="1:27" s="434" customFormat="1" x14ac:dyDescent="0.35">
      <c r="A113" s="3873"/>
      <c r="B113" s="6" t="s">
        <v>2011</v>
      </c>
      <c r="C113" s="5" t="s">
        <v>2004</v>
      </c>
      <c r="D113" s="326"/>
      <c r="E113" s="305"/>
      <c r="F113" s="305"/>
      <c r="G113" s="305"/>
      <c r="H113" s="305"/>
      <c r="I113" s="298"/>
      <c r="J113" s="299"/>
      <c r="K113" s="397"/>
      <c r="L113" s="326"/>
      <c r="M113" s="305"/>
      <c r="N113" s="305"/>
      <c r="O113" s="305"/>
      <c r="P113" s="812"/>
      <c r="Q113" s="298"/>
      <c r="R113" s="299"/>
      <c r="S113" s="397"/>
      <c r="T113" s="326"/>
      <c r="U113" s="354"/>
      <c r="V113" s="305"/>
      <c r="W113" s="305"/>
      <c r="X113" s="812"/>
      <c r="Y113" s="298"/>
      <c r="Z113" s="299"/>
      <c r="AA113" s="397"/>
    </row>
    <row r="114" spans="1:27" s="434" customFormat="1" ht="16" thickBot="1" x14ac:dyDescent="0.4">
      <c r="A114" s="3874"/>
      <c r="B114" s="33" t="s">
        <v>2012</v>
      </c>
      <c r="C114" s="14" t="s">
        <v>2004</v>
      </c>
      <c r="D114" s="428"/>
      <c r="E114" s="244">
        <v>13.458500000000001</v>
      </c>
      <c r="F114" s="244">
        <v>19.602</v>
      </c>
      <c r="G114" s="244">
        <v>0.67720000000000025</v>
      </c>
      <c r="H114" s="244">
        <v>1.2631000000000001</v>
      </c>
      <c r="I114" s="787">
        <v>35.000800000000005</v>
      </c>
      <c r="J114" s="1437"/>
      <c r="K114" s="618">
        <v>35.000800000000005</v>
      </c>
      <c r="L114" s="428"/>
      <c r="M114" s="244">
        <v>9.0665999999999993</v>
      </c>
      <c r="N114" s="244">
        <v>15.222600000000002</v>
      </c>
      <c r="O114" s="244">
        <v>0.71796341222922155</v>
      </c>
      <c r="P114" s="246">
        <v>3.1552550529424055</v>
      </c>
      <c r="Q114" s="787">
        <v>430.77632241003067</v>
      </c>
      <c r="R114" s="1437"/>
      <c r="S114" s="618">
        <v>430.77632241003067</v>
      </c>
      <c r="T114" s="428"/>
      <c r="U114" s="750">
        <v>16.769300000000001</v>
      </c>
      <c r="V114" s="750">
        <v>17.4559</v>
      </c>
      <c r="W114" s="750">
        <v>1.1276999999999999</v>
      </c>
      <c r="X114" s="751">
        <v>1.9661</v>
      </c>
      <c r="Y114" s="787">
        <v>37.318999999999996</v>
      </c>
      <c r="Z114" s="1437"/>
      <c r="AA114" s="618">
        <v>37.318999999999996</v>
      </c>
    </row>
    <row r="115" spans="1:27" s="434" customFormat="1" ht="16" thickTop="1" x14ac:dyDescent="0.35">
      <c r="A115" s="2183"/>
      <c r="B115" s="6"/>
      <c r="I115" s="937"/>
      <c r="K115" s="937"/>
      <c r="L115" s="937"/>
      <c r="P115" s="937"/>
    </row>
    <row r="116" spans="1:27" s="434" customFormat="1" ht="16" thickBot="1" x14ac:dyDescent="0.4">
      <c r="A116" s="2183"/>
      <c r="B116" s="6"/>
      <c r="J116" s="937"/>
      <c r="K116" s="937"/>
    </row>
    <row r="117" spans="1:27" s="434" customFormat="1" ht="30" customHeight="1" thickTop="1" x14ac:dyDescent="0.35">
      <c r="A117" s="3603" t="s">
        <v>1349</v>
      </c>
      <c r="B117" s="3604"/>
      <c r="C117" s="3604"/>
      <c r="D117" s="3764">
        <v>2025</v>
      </c>
      <c r="E117" s="3765"/>
      <c r="F117" s="3765"/>
      <c r="G117" s="3765"/>
      <c r="H117" s="3765"/>
      <c r="I117" s="3765"/>
      <c r="J117" s="3765"/>
      <c r="K117" s="3880"/>
      <c r="L117" s="3764">
        <v>2024</v>
      </c>
      <c r="M117" s="3765"/>
      <c r="N117" s="3765"/>
      <c r="O117" s="3765"/>
      <c r="P117" s="3765"/>
      <c r="Q117" s="3765"/>
      <c r="R117" s="3765"/>
      <c r="S117" s="3880"/>
      <c r="T117" s="3764">
        <v>2023</v>
      </c>
      <c r="U117" s="3765"/>
      <c r="V117" s="3765"/>
      <c r="W117" s="3765"/>
      <c r="X117" s="3765"/>
      <c r="Y117" s="3765"/>
      <c r="Z117" s="3765"/>
      <c r="AA117" s="3880"/>
    </row>
    <row r="118" spans="1:27" s="434" customFormat="1" ht="40" customHeight="1" x14ac:dyDescent="0.35">
      <c r="A118" s="2187" t="s">
        <v>1350</v>
      </c>
      <c r="B118" s="243" t="s">
        <v>1351</v>
      </c>
      <c r="C118" s="243" t="s">
        <v>1352</v>
      </c>
      <c r="D118" s="3077" t="s">
        <v>1353</v>
      </c>
      <c r="E118" s="3078" t="s">
        <v>1354</v>
      </c>
      <c r="F118" s="3078" t="s">
        <v>1355</v>
      </c>
      <c r="G118" s="3078" t="s">
        <v>1356</v>
      </c>
      <c r="H118" s="3079" t="s">
        <v>1395</v>
      </c>
      <c r="I118" s="2845" t="s">
        <v>1316</v>
      </c>
      <c r="J118" s="2846" t="s">
        <v>1317</v>
      </c>
      <c r="K118" s="2855" t="s">
        <v>1318</v>
      </c>
      <c r="L118" s="3077" t="s">
        <v>1353</v>
      </c>
      <c r="M118" s="3078" t="s">
        <v>1354</v>
      </c>
      <c r="N118" s="3078" t="s">
        <v>1355</v>
      </c>
      <c r="O118" s="3078" t="s">
        <v>1356</v>
      </c>
      <c r="P118" s="3079" t="s">
        <v>1395</v>
      </c>
      <c r="Q118" s="2845" t="s">
        <v>1316</v>
      </c>
      <c r="R118" s="2846" t="s">
        <v>1317</v>
      </c>
      <c r="S118" s="2855" t="s">
        <v>1318</v>
      </c>
      <c r="T118" s="3077" t="s">
        <v>1353</v>
      </c>
      <c r="U118" s="3078" t="s">
        <v>1354</v>
      </c>
      <c r="V118" s="3078" t="s">
        <v>1355</v>
      </c>
      <c r="W118" s="3078" t="s">
        <v>1356</v>
      </c>
      <c r="X118" s="3079" t="s">
        <v>1395</v>
      </c>
      <c r="Y118" s="2845" t="s">
        <v>1316</v>
      </c>
      <c r="Z118" s="2846" t="s">
        <v>1317</v>
      </c>
      <c r="AA118" s="2855" t="s">
        <v>1318</v>
      </c>
    </row>
    <row r="119" spans="1:27" s="434" customFormat="1" ht="27" customHeight="1" x14ac:dyDescent="0.35">
      <c r="A119" s="3744" t="s">
        <v>2013</v>
      </c>
      <c r="B119" s="3745"/>
      <c r="C119" s="3745"/>
      <c r="D119" s="1787"/>
      <c r="E119" s="1788"/>
      <c r="F119" s="1788"/>
      <c r="G119" s="1788"/>
      <c r="H119" s="1789"/>
      <c r="I119" s="1790"/>
      <c r="J119" s="476"/>
      <c r="K119" s="616"/>
      <c r="L119" s="1787"/>
      <c r="M119" s="1788"/>
      <c r="N119" s="1788"/>
      <c r="O119" s="1788"/>
      <c r="P119" s="1789"/>
      <c r="Q119" s="1790"/>
      <c r="R119" s="476"/>
      <c r="S119" s="616"/>
      <c r="T119" s="1787"/>
      <c r="U119" s="1788"/>
      <c r="V119" s="1788"/>
      <c r="W119" s="1788"/>
      <c r="X119" s="1789"/>
      <c r="Y119" s="1790"/>
      <c r="Z119" s="476"/>
      <c r="AA119" s="616"/>
    </row>
    <row r="120" spans="1:27" s="434" customFormat="1" ht="24" customHeight="1" x14ac:dyDescent="0.35">
      <c r="A120" s="3741" t="s">
        <v>2014</v>
      </c>
      <c r="B120" s="3742"/>
      <c r="C120" s="3742"/>
      <c r="D120" s="1791"/>
      <c r="E120" s="1792"/>
      <c r="F120" s="1792"/>
      <c r="G120" s="1792"/>
      <c r="H120" s="238"/>
      <c r="I120" s="152"/>
      <c r="J120" s="257"/>
      <c r="K120" s="53"/>
      <c r="L120" s="1791"/>
      <c r="M120" s="1792"/>
      <c r="N120" s="1792"/>
      <c r="O120" s="1792"/>
      <c r="P120" s="238"/>
      <c r="Q120" s="152"/>
      <c r="R120" s="257"/>
      <c r="S120" s="53"/>
      <c r="T120" s="1791"/>
      <c r="U120" s="1792"/>
      <c r="V120" s="1792"/>
      <c r="W120" s="1792"/>
      <c r="X120" s="238"/>
      <c r="Y120" s="152"/>
      <c r="Z120" s="257"/>
      <c r="AA120" s="53"/>
    </row>
    <row r="121" spans="1:27" s="434" customFormat="1" x14ac:dyDescent="0.35">
      <c r="A121" s="3873" t="s">
        <v>2015</v>
      </c>
      <c r="B121" s="6" t="s">
        <v>2016</v>
      </c>
      <c r="C121" s="5" t="s">
        <v>2017</v>
      </c>
      <c r="D121" s="326"/>
      <c r="E121" s="130">
        <v>12604.423999999999</v>
      </c>
      <c r="F121" s="130">
        <v>13163.255999999999</v>
      </c>
      <c r="G121" s="130">
        <v>2414</v>
      </c>
      <c r="H121" s="245">
        <v>5352</v>
      </c>
      <c r="I121" s="739">
        <v>33533.68</v>
      </c>
      <c r="J121" s="138">
        <v>1107.3489999999999</v>
      </c>
      <c r="K121" s="617">
        <v>34641.029000000002</v>
      </c>
      <c r="L121" s="326"/>
      <c r="M121" s="130">
        <v>17024.099999999999</v>
      </c>
      <c r="N121" s="130">
        <v>10534.6920075</v>
      </c>
      <c r="O121" s="130">
        <v>1310.7939999999999</v>
      </c>
      <c r="P121" s="245">
        <v>2855</v>
      </c>
      <c r="Q121" s="739">
        <v>31724.586007500002</v>
      </c>
      <c r="R121" s="138">
        <v>1876.1299999999999</v>
      </c>
      <c r="S121" s="617">
        <v>33600.716007499999</v>
      </c>
      <c r="T121" s="326"/>
      <c r="U121" s="335">
        <v>10750.727000000001</v>
      </c>
      <c r="V121" s="115">
        <v>9345.4529999999995</v>
      </c>
      <c r="W121" s="335">
        <v>2384</v>
      </c>
      <c r="X121" s="738">
        <v>1171</v>
      </c>
      <c r="Y121" s="739">
        <v>23651.18</v>
      </c>
      <c r="Z121" s="138">
        <v>1369.38</v>
      </c>
      <c r="AA121" s="617">
        <v>25020.560000000001</v>
      </c>
    </row>
    <row r="122" spans="1:27" s="434" customFormat="1" x14ac:dyDescent="0.35">
      <c r="A122" s="3873"/>
      <c r="B122" s="6" t="s">
        <v>2018</v>
      </c>
      <c r="C122" s="5" t="s">
        <v>2017</v>
      </c>
      <c r="D122" s="326"/>
      <c r="E122" s="130">
        <v>4076</v>
      </c>
      <c r="F122" s="130">
        <v>8647.6377250000005</v>
      </c>
      <c r="G122" s="130">
        <v>954</v>
      </c>
      <c r="H122" s="245">
        <v>799</v>
      </c>
      <c r="I122" s="739">
        <v>14476.637725000001</v>
      </c>
      <c r="J122" s="138">
        <v>572.79899999999998</v>
      </c>
      <c r="K122" s="617">
        <v>15049.436725</v>
      </c>
      <c r="L122" s="326"/>
      <c r="M122" s="130">
        <v>3171.9326799999999</v>
      </c>
      <c r="N122" s="130">
        <v>8270.9200000000019</v>
      </c>
      <c r="O122" s="130">
        <v>1012</v>
      </c>
      <c r="P122" s="245">
        <v>744</v>
      </c>
      <c r="Q122" s="739">
        <v>13198.852680000002</v>
      </c>
      <c r="R122" s="138">
        <v>285.5</v>
      </c>
      <c r="S122" s="617">
        <v>13484.352680000002</v>
      </c>
      <c r="T122" s="326"/>
      <c r="U122" s="335">
        <v>2794.6329999999998</v>
      </c>
      <c r="V122" s="335">
        <v>16504.050999999999</v>
      </c>
      <c r="W122" s="335">
        <v>1074</v>
      </c>
      <c r="X122" s="738">
        <v>451.29999999999995</v>
      </c>
      <c r="Y122" s="739">
        <v>20823.984</v>
      </c>
      <c r="Z122" s="138">
        <v>632.49</v>
      </c>
      <c r="AA122" s="617">
        <v>21456.474000000002</v>
      </c>
    </row>
    <row r="123" spans="1:27" s="434" customFormat="1" x14ac:dyDescent="0.35">
      <c r="A123" s="3873"/>
      <c r="B123" s="635" t="s">
        <v>2019</v>
      </c>
      <c r="C123" s="636" t="s">
        <v>2017</v>
      </c>
      <c r="D123" s="1607"/>
      <c r="E123" s="641">
        <v>2491.3229999999999</v>
      </c>
      <c r="F123" s="641">
        <v>4074.8960000000002</v>
      </c>
      <c r="G123" s="641">
        <v>1062</v>
      </c>
      <c r="H123" s="642">
        <v>718</v>
      </c>
      <c r="I123" s="741">
        <v>8346.219000000001</v>
      </c>
      <c r="J123" s="1807">
        <v>114.93600000000001</v>
      </c>
      <c r="K123" s="637">
        <v>8461.1550000000007</v>
      </c>
      <c r="L123" s="1607"/>
      <c r="M123" s="641">
        <v>1573.54</v>
      </c>
      <c r="N123" s="641">
        <v>3104.3950000000004</v>
      </c>
      <c r="O123" s="641">
        <v>672.65900000000011</v>
      </c>
      <c r="P123" s="642">
        <v>658.3</v>
      </c>
      <c r="Q123" s="741">
        <v>6008.8940000000011</v>
      </c>
      <c r="R123" s="1807">
        <v>91.912999999999997</v>
      </c>
      <c r="S123" s="637">
        <v>6100.8070000000007</v>
      </c>
      <c r="T123" s="1607"/>
      <c r="U123" s="1447">
        <v>2184.11</v>
      </c>
      <c r="V123" s="1447">
        <v>2638.48</v>
      </c>
      <c r="W123" s="1447">
        <v>607</v>
      </c>
      <c r="X123" s="740">
        <v>804.2</v>
      </c>
      <c r="Y123" s="741">
        <v>6233.79</v>
      </c>
      <c r="Z123" s="1807">
        <v>207.6</v>
      </c>
      <c r="AA123" s="637">
        <v>6441.39</v>
      </c>
    </row>
    <row r="124" spans="1:27" s="434" customFormat="1" x14ac:dyDescent="0.35">
      <c r="A124" s="3873"/>
      <c r="B124" s="638" t="s">
        <v>2020</v>
      </c>
      <c r="C124" s="639" t="s">
        <v>2017</v>
      </c>
      <c r="D124" s="1539"/>
      <c r="E124" s="645">
        <v>19171.746999999999</v>
      </c>
      <c r="F124" s="645">
        <v>25885.789725000002</v>
      </c>
      <c r="G124" s="645">
        <v>4430</v>
      </c>
      <c r="H124" s="646">
        <v>6869</v>
      </c>
      <c r="I124" s="744">
        <v>56356.536724999998</v>
      </c>
      <c r="J124" s="1449">
        <v>1795.0839999999998</v>
      </c>
      <c r="K124" s="640">
        <v>58151.620725000001</v>
      </c>
      <c r="L124" s="2835"/>
      <c r="M124" s="645">
        <v>21769.572679999997</v>
      </c>
      <c r="N124" s="645">
        <v>21910.007007500004</v>
      </c>
      <c r="O124" s="645">
        <v>2995.453</v>
      </c>
      <c r="P124" s="646">
        <v>4257.3</v>
      </c>
      <c r="Q124" s="744">
        <v>50932.332687500006</v>
      </c>
      <c r="R124" s="1449">
        <v>2253.5429999999997</v>
      </c>
      <c r="S124" s="640">
        <v>53185.875687500004</v>
      </c>
      <c r="T124" s="1539"/>
      <c r="U124" s="1448">
        <v>15729.470000000001</v>
      </c>
      <c r="V124" s="825">
        <v>28487.984</v>
      </c>
      <c r="W124" s="1448">
        <v>4065</v>
      </c>
      <c r="X124" s="743">
        <v>2426.5</v>
      </c>
      <c r="Y124" s="744">
        <v>50708.953999999998</v>
      </c>
      <c r="Z124" s="1449">
        <v>2209.4700000000003</v>
      </c>
      <c r="AA124" s="640">
        <v>52918.423999999999</v>
      </c>
    </row>
    <row r="125" spans="1:27" s="434" customFormat="1" ht="24" customHeight="1" x14ac:dyDescent="0.35">
      <c r="A125" s="3741" t="s">
        <v>2021</v>
      </c>
      <c r="B125" s="3742"/>
      <c r="C125" s="3742"/>
      <c r="D125" s="1793"/>
      <c r="E125" s="1781"/>
      <c r="F125" s="1781"/>
      <c r="G125" s="1781"/>
      <c r="H125" s="238"/>
      <c r="I125" s="152"/>
      <c r="J125" s="137"/>
      <c r="K125" s="53"/>
      <c r="L125" s="1793"/>
      <c r="M125" s="1781"/>
      <c r="N125" s="1781"/>
      <c r="O125" s="1781"/>
      <c r="P125" s="238"/>
      <c r="Q125" s="152"/>
      <c r="R125" s="137"/>
      <c r="S125" s="53"/>
      <c r="T125" s="1793"/>
      <c r="U125" s="1781"/>
      <c r="V125" s="1781"/>
      <c r="W125" s="1781"/>
      <c r="X125" s="238"/>
      <c r="Y125" s="152"/>
      <c r="Z125" s="137"/>
      <c r="AA125" s="53"/>
    </row>
    <row r="126" spans="1:27" s="434" customFormat="1" x14ac:dyDescent="0.35">
      <c r="A126" s="3873" t="s">
        <v>2015</v>
      </c>
      <c r="B126" s="6" t="s">
        <v>2022</v>
      </c>
      <c r="C126" s="5" t="s">
        <v>2017</v>
      </c>
      <c r="D126" s="326"/>
      <c r="E126" s="130">
        <v>61383408</v>
      </c>
      <c r="F126" s="130">
        <v>38965276</v>
      </c>
      <c r="G126" s="130"/>
      <c r="H126" s="245">
        <v>431476</v>
      </c>
      <c r="I126" s="739">
        <v>100780160</v>
      </c>
      <c r="J126" s="299"/>
      <c r="K126" s="617">
        <v>100780160</v>
      </c>
      <c r="L126" s="326"/>
      <c r="M126" s="335">
        <v>64616737</v>
      </c>
      <c r="N126" s="130">
        <v>37919337</v>
      </c>
      <c r="O126" s="354"/>
      <c r="P126" s="738">
        <v>514536</v>
      </c>
      <c r="Q126" s="739">
        <v>103050610</v>
      </c>
      <c r="R126" s="299"/>
      <c r="S126" s="617">
        <v>103050610</v>
      </c>
      <c r="T126" s="326"/>
      <c r="U126" s="335">
        <v>52558668</v>
      </c>
      <c r="V126" s="335">
        <v>38499262</v>
      </c>
      <c r="W126" s="354"/>
      <c r="X126" s="738">
        <v>398964</v>
      </c>
      <c r="Y126" s="739">
        <v>91456894</v>
      </c>
      <c r="Z126" s="299"/>
      <c r="AA126" s="617">
        <v>91456894</v>
      </c>
    </row>
    <row r="127" spans="1:27" s="434" customFormat="1" x14ac:dyDescent="0.35">
      <c r="A127" s="3873"/>
      <c r="B127" s="6" t="s">
        <v>2023</v>
      </c>
      <c r="C127" s="5" t="s">
        <v>2017</v>
      </c>
      <c r="D127" s="326"/>
      <c r="E127" s="130"/>
      <c r="F127" s="130">
        <v>21182018</v>
      </c>
      <c r="G127" s="130">
        <v>35450000</v>
      </c>
      <c r="H127" s="245">
        <v>14650082</v>
      </c>
      <c r="I127" s="747">
        <v>71282100</v>
      </c>
      <c r="J127" s="347"/>
      <c r="K127" s="617">
        <v>71282100</v>
      </c>
      <c r="L127" s="326"/>
      <c r="M127" s="354"/>
      <c r="N127" s="130">
        <v>22606855.885739859</v>
      </c>
      <c r="O127" s="335">
        <v>33295645.013690025</v>
      </c>
      <c r="P127" s="738">
        <v>16045634</v>
      </c>
      <c r="Q127" s="747">
        <v>71948134.899429888</v>
      </c>
      <c r="R127" s="347"/>
      <c r="S127" s="617">
        <v>71948134.899429888</v>
      </c>
      <c r="T127" s="326"/>
      <c r="U127" s="354"/>
      <c r="V127" s="335">
        <v>21558000</v>
      </c>
      <c r="W127" s="335">
        <v>32949000</v>
      </c>
      <c r="X127" s="738">
        <v>16217000</v>
      </c>
      <c r="Y127" s="747">
        <v>70724000</v>
      </c>
      <c r="Z127" s="347"/>
      <c r="AA127" s="617">
        <v>70724000</v>
      </c>
    </row>
    <row r="128" spans="1:27" s="434" customFormat="1" x14ac:dyDescent="0.35">
      <c r="A128" s="3873"/>
      <c r="B128" s="635" t="s">
        <v>2024</v>
      </c>
      <c r="C128" s="636" t="s">
        <v>2017</v>
      </c>
      <c r="D128" s="1607"/>
      <c r="E128" s="641">
        <v>57673000</v>
      </c>
      <c r="F128" s="641">
        <v>262103166</v>
      </c>
      <c r="G128" s="641">
        <v>39009000</v>
      </c>
      <c r="H128" s="642">
        <v>32127028</v>
      </c>
      <c r="I128" s="748">
        <v>390912194</v>
      </c>
      <c r="J128" s="757"/>
      <c r="K128" s="637">
        <v>390912194</v>
      </c>
      <c r="L128" s="1607"/>
      <c r="M128" s="1447">
        <v>66450370</v>
      </c>
      <c r="N128" s="641">
        <v>148553075.7138125</v>
      </c>
      <c r="O128" s="1447">
        <v>32172116.628399406</v>
      </c>
      <c r="P128" s="740">
        <v>32671762</v>
      </c>
      <c r="Q128" s="748">
        <v>279847324.3422119</v>
      </c>
      <c r="R128" s="757"/>
      <c r="S128" s="637">
        <v>279847324.3422119</v>
      </c>
      <c r="T128" s="1607"/>
      <c r="U128" s="1447">
        <v>88378769</v>
      </c>
      <c r="V128" s="1447">
        <v>242973000</v>
      </c>
      <c r="W128" s="1447">
        <v>33576000</v>
      </c>
      <c r="X128" s="740">
        <v>28912000</v>
      </c>
      <c r="Y128" s="748">
        <v>393839769</v>
      </c>
      <c r="Z128" s="757"/>
      <c r="AA128" s="637">
        <v>393839769</v>
      </c>
    </row>
    <row r="129" spans="1:36" s="434" customFormat="1" x14ac:dyDescent="0.35">
      <c r="A129" s="3873"/>
      <c r="B129" s="638" t="s">
        <v>2025</v>
      </c>
      <c r="C129" s="639" t="s">
        <v>2017</v>
      </c>
      <c r="D129" s="1539"/>
      <c r="E129" s="645">
        <v>119056408</v>
      </c>
      <c r="F129" s="645">
        <v>322250460</v>
      </c>
      <c r="G129" s="645">
        <v>74459000</v>
      </c>
      <c r="H129" s="646">
        <v>47208586</v>
      </c>
      <c r="I129" s="749">
        <v>562974454</v>
      </c>
      <c r="J129" s="2834"/>
      <c r="K129" s="640">
        <v>562974454</v>
      </c>
      <c r="L129" s="1539"/>
      <c r="M129" s="1448">
        <v>131067107</v>
      </c>
      <c r="N129" s="645">
        <v>209079268.59955236</v>
      </c>
      <c r="O129" s="1448">
        <v>65467761.642089427</v>
      </c>
      <c r="P129" s="743">
        <v>49231932</v>
      </c>
      <c r="Q129" s="749">
        <v>454846069.24164182</v>
      </c>
      <c r="R129" s="758"/>
      <c r="S129" s="640">
        <v>454846069.24164182</v>
      </c>
      <c r="T129" s="1539"/>
      <c r="U129" s="1448">
        <v>140937437</v>
      </c>
      <c r="V129" s="1448">
        <v>303030262</v>
      </c>
      <c r="W129" s="1448">
        <v>66525000</v>
      </c>
      <c r="X129" s="743">
        <v>45527964</v>
      </c>
      <c r="Y129" s="749">
        <v>556020663</v>
      </c>
      <c r="Z129" s="758"/>
      <c r="AA129" s="640">
        <v>556020663</v>
      </c>
      <c r="AB129" s="390"/>
      <c r="AC129" s="2027"/>
      <c r="AD129" s="937"/>
    </row>
    <row r="130" spans="1:36" s="434" customFormat="1" ht="24" customHeight="1" x14ac:dyDescent="0.35">
      <c r="A130" s="3741" t="s">
        <v>2026</v>
      </c>
      <c r="B130" s="3742"/>
      <c r="C130" s="3742"/>
      <c r="D130" s="1793"/>
      <c r="E130" s="1781"/>
      <c r="F130" s="1781"/>
      <c r="G130" s="1781"/>
      <c r="H130" s="238"/>
      <c r="I130" s="152"/>
      <c r="J130" s="137"/>
      <c r="K130" s="53"/>
      <c r="L130" s="1793"/>
      <c r="M130" s="1781"/>
      <c r="N130" s="1781"/>
      <c r="O130" s="1781"/>
      <c r="P130" s="238"/>
      <c r="Q130" s="152"/>
      <c r="R130" s="137"/>
      <c r="S130" s="53"/>
      <c r="T130" s="1793"/>
      <c r="U130" s="1781"/>
      <c r="V130" s="1781"/>
      <c r="W130" s="1781"/>
      <c r="X130" s="238"/>
      <c r="Y130" s="152"/>
      <c r="Z130" s="137"/>
      <c r="AA130" s="53"/>
    </row>
    <row r="131" spans="1:36" s="434" customFormat="1" ht="31" x14ac:dyDescent="0.35">
      <c r="A131" s="2184" t="s">
        <v>2015</v>
      </c>
      <c r="B131" s="6" t="s">
        <v>2027</v>
      </c>
      <c r="C131" s="5" t="s">
        <v>2017</v>
      </c>
      <c r="D131" s="326"/>
      <c r="E131" s="130">
        <v>119075579.74699999</v>
      </c>
      <c r="F131" s="245">
        <v>322276345.78972501</v>
      </c>
      <c r="G131" s="245">
        <v>74463430</v>
      </c>
      <c r="H131" s="245">
        <v>47215455</v>
      </c>
      <c r="I131" s="747">
        <v>563030810.53672504</v>
      </c>
      <c r="J131" s="116">
        <v>1795.0839999999998</v>
      </c>
      <c r="K131" s="617">
        <v>563032605.62072504</v>
      </c>
      <c r="L131" s="326"/>
      <c r="M131" s="335">
        <v>131088876.57268</v>
      </c>
      <c r="N131" s="738">
        <v>209101178.60655987</v>
      </c>
      <c r="O131" s="738">
        <v>65470757.095089428</v>
      </c>
      <c r="P131" s="738">
        <v>49236189.299999997</v>
      </c>
      <c r="Q131" s="747">
        <v>454897001.57432932</v>
      </c>
      <c r="R131" s="116">
        <v>2253.5429999999997</v>
      </c>
      <c r="S131" s="617">
        <v>454899255.1173293</v>
      </c>
      <c r="T131" s="326"/>
      <c r="U131" s="335">
        <v>140953166.47</v>
      </c>
      <c r="V131" s="115">
        <v>303058749.98400003</v>
      </c>
      <c r="W131" s="335">
        <v>66529065</v>
      </c>
      <c r="X131" s="738">
        <v>45530390.5</v>
      </c>
      <c r="Y131" s="747">
        <v>556071371.954</v>
      </c>
      <c r="Z131" s="116">
        <v>2209.4700000000003</v>
      </c>
      <c r="AA131" s="617">
        <v>556073581.42400002</v>
      </c>
      <c r="AC131" s="2027"/>
      <c r="AE131" s="390"/>
      <c r="AF131" s="390"/>
      <c r="AG131" s="390"/>
      <c r="AH131" s="390"/>
      <c r="AI131" s="2028"/>
      <c r="AJ131" s="2028"/>
    </row>
    <row r="132" spans="1:36" s="434" customFormat="1" ht="27" customHeight="1" x14ac:dyDescent="0.35">
      <c r="A132" s="3744" t="s">
        <v>2028</v>
      </c>
      <c r="B132" s="3745"/>
      <c r="C132" s="3745"/>
      <c r="D132" s="1794"/>
      <c r="E132" s="1782"/>
      <c r="F132" s="1782"/>
      <c r="G132" s="1782"/>
      <c r="H132" s="1783"/>
      <c r="I132" s="1784"/>
      <c r="J132" s="755"/>
      <c r="K132" s="756"/>
      <c r="L132" s="1794"/>
      <c r="M132" s="1782"/>
      <c r="N132" s="1782"/>
      <c r="O132" s="1782"/>
      <c r="P132" s="1783"/>
      <c r="Q132" s="1784"/>
      <c r="R132" s="755"/>
      <c r="S132" s="756"/>
      <c r="T132" s="1794"/>
      <c r="U132" s="1782"/>
      <c r="V132" s="1782"/>
      <c r="W132" s="1782"/>
      <c r="X132" s="1783"/>
      <c r="Y132" s="1784"/>
      <c r="Z132" s="755"/>
      <c r="AA132" s="756"/>
    </row>
    <row r="133" spans="1:36" s="434" customFormat="1" ht="24" customHeight="1" x14ac:dyDescent="0.35">
      <c r="A133" s="3741" t="s">
        <v>2029</v>
      </c>
      <c r="B133" s="3742"/>
      <c r="C133" s="3742"/>
      <c r="D133" s="1793"/>
      <c r="E133" s="1781"/>
      <c r="F133" s="1781"/>
      <c r="G133" s="1781"/>
      <c r="H133" s="238"/>
      <c r="I133" s="152"/>
      <c r="J133" s="137"/>
      <c r="K133" s="53"/>
      <c r="L133" s="1793"/>
      <c r="M133" s="1781"/>
      <c r="N133" s="1781"/>
      <c r="O133" s="1781"/>
      <c r="P133" s="238"/>
      <c r="Q133" s="152"/>
      <c r="R133" s="137"/>
      <c r="S133" s="53"/>
      <c r="T133" s="1793"/>
      <c r="U133" s="1781"/>
      <c r="V133" s="1781"/>
      <c r="W133" s="1781"/>
      <c r="X133" s="238"/>
      <c r="Y133" s="152"/>
      <c r="Z133" s="137"/>
      <c r="AA133" s="53"/>
    </row>
    <row r="134" spans="1:36" s="434" customFormat="1" x14ac:dyDescent="0.35">
      <c r="A134" s="3873" t="s">
        <v>2030</v>
      </c>
      <c r="B134" s="6" t="s">
        <v>2016</v>
      </c>
      <c r="C134" s="5" t="s">
        <v>2017</v>
      </c>
      <c r="D134" s="326"/>
      <c r="E134" s="335">
        <v>7975.5509999999995</v>
      </c>
      <c r="F134" s="130">
        <v>10010.946</v>
      </c>
      <c r="G134" s="130">
        <v>624</v>
      </c>
      <c r="H134" s="245">
        <v>4063.2040000000002</v>
      </c>
      <c r="I134" s="739">
        <v>22673.701000000001</v>
      </c>
      <c r="J134" s="138">
        <v>1025.3800000000001</v>
      </c>
      <c r="K134" s="617">
        <v>23699.081000000002</v>
      </c>
      <c r="L134" s="326"/>
      <c r="M134" s="335">
        <v>16274</v>
      </c>
      <c r="N134" s="115">
        <v>7685.1040075000001</v>
      </c>
      <c r="O134" s="335">
        <v>455.85199999999998</v>
      </c>
      <c r="P134" s="738">
        <v>1982.2</v>
      </c>
      <c r="Q134" s="739">
        <v>26397.156007499998</v>
      </c>
      <c r="R134" s="138">
        <v>1824.1299999999999</v>
      </c>
      <c r="S134" s="617">
        <v>28221.286007499999</v>
      </c>
      <c r="T134" s="326"/>
      <c r="U134" s="335">
        <v>6832.7370000000001</v>
      </c>
      <c r="V134" s="115">
        <v>8954.2870000000003</v>
      </c>
      <c r="W134" s="335">
        <v>718</v>
      </c>
      <c r="X134" s="738">
        <v>419.5</v>
      </c>
      <c r="Y134" s="739">
        <v>16924.524000000001</v>
      </c>
      <c r="Z134" s="138">
        <v>1369.38</v>
      </c>
      <c r="AA134" s="617">
        <v>18293.904000000002</v>
      </c>
    </row>
    <row r="135" spans="1:36" s="434" customFormat="1" x14ac:dyDescent="0.35">
      <c r="A135" s="3873"/>
      <c r="B135" s="6" t="s">
        <v>2018</v>
      </c>
      <c r="C135" s="5" t="s">
        <v>2017</v>
      </c>
      <c r="D135" s="326"/>
      <c r="E135" s="335">
        <v>2216.8607900000002</v>
      </c>
      <c r="F135" s="130">
        <v>4455.5877250000003</v>
      </c>
      <c r="G135" s="130">
        <v>503</v>
      </c>
      <c r="H135" s="245">
        <v>136</v>
      </c>
      <c r="I135" s="739">
        <v>7311.448515</v>
      </c>
      <c r="J135" s="1226">
        <v>210.50900000000001</v>
      </c>
      <c r="K135" s="617">
        <v>7521.9575150000001</v>
      </c>
      <c r="L135" s="326"/>
      <c r="M135" s="335">
        <v>1424.1546800000001</v>
      </c>
      <c r="N135" s="335">
        <v>3764.9450000000002</v>
      </c>
      <c r="O135" s="335">
        <v>483</v>
      </c>
      <c r="P135" s="738">
        <v>258.89999999999998</v>
      </c>
      <c r="Q135" s="739">
        <v>5930.9996799999999</v>
      </c>
      <c r="R135" s="1226">
        <v>57.93</v>
      </c>
      <c r="S135" s="617">
        <v>5988.9296800000002</v>
      </c>
      <c r="T135" s="326"/>
      <c r="U135" s="335">
        <v>925.95899999999995</v>
      </c>
      <c r="V135" s="335">
        <v>10951.673999999999</v>
      </c>
      <c r="W135" s="335">
        <v>622</v>
      </c>
      <c r="X135" s="738">
        <v>119.1</v>
      </c>
      <c r="Y135" s="739">
        <v>12618.733</v>
      </c>
      <c r="Z135" s="1226">
        <v>227.87</v>
      </c>
      <c r="AA135" s="617">
        <v>12846.603000000001</v>
      </c>
    </row>
    <row r="136" spans="1:36" s="434" customFormat="1" x14ac:dyDescent="0.35">
      <c r="A136" s="3873"/>
      <c r="B136" s="635" t="s">
        <v>2019</v>
      </c>
      <c r="C136" s="636" t="s">
        <v>2017</v>
      </c>
      <c r="D136" s="1607"/>
      <c r="E136" s="1447">
        <v>0</v>
      </c>
      <c r="F136" s="641">
        <v>0</v>
      </c>
      <c r="G136" s="641">
        <v>0</v>
      </c>
      <c r="H136" s="642">
        <v>0</v>
      </c>
      <c r="I136" s="741">
        <v>0</v>
      </c>
      <c r="J136" s="1808">
        <v>0</v>
      </c>
      <c r="K136" s="637">
        <v>0</v>
      </c>
      <c r="L136" s="1607"/>
      <c r="M136" s="1447">
        <v>0</v>
      </c>
      <c r="N136" s="1447">
        <v>0</v>
      </c>
      <c r="O136" s="1447">
        <v>0</v>
      </c>
      <c r="P136" s="740">
        <v>0</v>
      </c>
      <c r="Q136" s="741">
        <v>0</v>
      </c>
      <c r="R136" s="1808">
        <v>2.2130000000000001</v>
      </c>
      <c r="S136" s="637">
        <v>2.2130000000000001</v>
      </c>
      <c r="T136" s="1607"/>
      <c r="U136" s="1447">
        <v>0</v>
      </c>
      <c r="V136" s="1447">
        <v>0</v>
      </c>
      <c r="W136" s="1447">
        <v>0</v>
      </c>
      <c r="X136" s="740">
        <v>0</v>
      </c>
      <c r="Y136" s="741">
        <v>0</v>
      </c>
      <c r="Z136" s="1808">
        <v>0</v>
      </c>
      <c r="AA136" s="637">
        <v>0</v>
      </c>
    </row>
    <row r="137" spans="1:36" s="434" customFormat="1" x14ac:dyDescent="0.35">
      <c r="A137" s="3873"/>
      <c r="B137" s="638" t="s">
        <v>2031</v>
      </c>
      <c r="C137" s="639" t="s">
        <v>2017</v>
      </c>
      <c r="D137" s="1539"/>
      <c r="E137" s="1448">
        <v>10192.41179</v>
      </c>
      <c r="F137" s="645">
        <v>14466.533725000001</v>
      </c>
      <c r="G137" s="645">
        <v>1127</v>
      </c>
      <c r="H137" s="646">
        <v>4199.2039999999997</v>
      </c>
      <c r="I137" s="744">
        <v>29985.149514999997</v>
      </c>
      <c r="J137" s="1449">
        <v>1235.8890000000001</v>
      </c>
      <c r="K137" s="640">
        <v>31221.038514999997</v>
      </c>
      <c r="L137" s="1539"/>
      <c r="M137" s="1448">
        <v>17698.15468</v>
      </c>
      <c r="N137" s="825">
        <v>11450.0490075</v>
      </c>
      <c r="O137" s="825">
        <v>938.85199999999998</v>
      </c>
      <c r="P137" s="743">
        <v>2241.1</v>
      </c>
      <c r="Q137" s="744">
        <v>32328.155687499995</v>
      </c>
      <c r="R137" s="1449">
        <v>1884.2729999999999</v>
      </c>
      <c r="S137" s="640">
        <v>34212.428687499996</v>
      </c>
      <c r="T137" s="1539"/>
      <c r="U137" s="1448">
        <v>7758.6959999999999</v>
      </c>
      <c r="V137" s="825">
        <v>19905.960999999999</v>
      </c>
      <c r="W137" s="1448">
        <v>1340</v>
      </c>
      <c r="X137" s="743">
        <v>538.6</v>
      </c>
      <c r="Y137" s="744">
        <v>29543.256999999998</v>
      </c>
      <c r="Z137" s="1449">
        <v>1597.25</v>
      </c>
      <c r="AA137" s="640">
        <v>31140.506999999998</v>
      </c>
    </row>
    <row r="138" spans="1:36" s="434" customFormat="1" ht="24" customHeight="1" x14ac:dyDescent="0.35">
      <c r="A138" s="3741" t="s">
        <v>2032</v>
      </c>
      <c r="B138" s="3742"/>
      <c r="C138" s="3742"/>
      <c r="D138" s="1793"/>
      <c r="E138" s="1781"/>
      <c r="F138" s="1781"/>
      <c r="G138" s="1781"/>
      <c r="H138" s="238"/>
      <c r="I138" s="152"/>
      <c r="J138" s="137"/>
      <c r="K138" s="53"/>
      <c r="L138" s="1793"/>
      <c r="M138" s="1781"/>
      <c r="N138" s="1781"/>
      <c r="O138" s="1781"/>
      <c r="P138" s="238"/>
      <c r="Q138" s="152"/>
      <c r="R138" s="137"/>
      <c r="S138" s="53"/>
      <c r="T138" s="1793"/>
      <c r="U138" s="1781"/>
      <c r="V138" s="1781"/>
      <c r="W138" s="1781"/>
      <c r="X138" s="238"/>
      <c r="Y138" s="152"/>
      <c r="Z138" s="137"/>
      <c r="AA138" s="53"/>
    </row>
    <row r="139" spans="1:36" s="434" customFormat="1" ht="20.149999999999999" customHeight="1" x14ac:dyDescent="0.35">
      <c r="A139" s="3757" t="s">
        <v>2033</v>
      </c>
      <c r="B139" s="3758"/>
      <c r="C139" s="3758"/>
      <c r="D139" s="1795"/>
      <c r="E139" s="1785"/>
      <c r="F139" s="1785"/>
      <c r="G139" s="1785"/>
      <c r="H139" s="902"/>
      <c r="I139" s="883"/>
      <c r="J139" s="884"/>
      <c r="K139" s="887"/>
      <c r="L139" s="1795"/>
      <c r="M139" s="1785"/>
      <c r="N139" s="1785"/>
      <c r="O139" s="1785"/>
      <c r="P139" s="902"/>
      <c r="Q139" s="883"/>
      <c r="R139" s="884"/>
      <c r="S139" s="887"/>
      <c r="T139" s="1795"/>
      <c r="U139" s="1785"/>
      <c r="V139" s="1785"/>
      <c r="W139" s="1785"/>
      <c r="X139" s="902"/>
      <c r="Y139" s="883"/>
      <c r="Z139" s="884"/>
      <c r="AA139" s="887"/>
    </row>
    <row r="140" spans="1:36" s="434" customFormat="1" x14ac:dyDescent="0.35">
      <c r="A140" s="3873" t="s">
        <v>2030</v>
      </c>
      <c r="B140" s="6" t="s">
        <v>2016</v>
      </c>
      <c r="C140" s="5" t="s">
        <v>2017</v>
      </c>
      <c r="D140" s="326"/>
      <c r="E140" s="335">
        <v>0</v>
      </c>
      <c r="F140" s="130">
        <v>3505.1819999999998</v>
      </c>
      <c r="G140" s="130">
        <v>0</v>
      </c>
      <c r="H140" s="245">
        <v>0</v>
      </c>
      <c r="I140" s="153">
        <v>3505.1819999999998</v>
      </c>
      <c r="J140" s="1226">
        <v>0</v>
      </c>
      <c r="K140" s="13">
        <v>3505.1819999999998</v>
      </c>
      <c r="L140" s="326"/>
      <c r="M140" s="335">
        <v>0</v>
      </c>
      <c r="N140" s="115">
        <v>1959.413</v>
      </c>
      <c r="O140" s="335">
        <v>0</v>
      </c>
      <c r="P140" s="738">
        <v>0</v>
      </c>
      <c r="Q140" s="153">
        <v>1959.413</v>
      </c>
      <c r="R140" s="1226">
        <v>0</v>
      </c>
      <c r="S140" s="13">
        <v>1959.413</v>
      </c>
      <c r="T140" s="326"/>
      <c r="U140" s="335">
        <v>0</v>
      </c>
      <c r="V140" s="115">
        <v>3716.6469999999999</v>
      </c>
      <c r="W140" s="335">
        <v>0</v>
      </c>
      <c r="X140" s="738">
        <v>0</v>
      </c>
      <c r="Y140" s="153">
        <v>3716.6469999999999</v>
      </c>
      <c r="Z140" s="1226">
        <v>0</v>
      </c>
      <c r="AA140" s="13">
        <v>3716.6469999999999</v>
      </c>
    </row>
    <row r="141" spans="1:36" s="434" customFormat="1" x14ac:dyDescent="0.35">
      <c r="A141" s="3873"/>
      <c r="B141" s="6" t="s">
        <v>2018</v>
      </c>
      <c r="C141" s="5" t="s">
        <v>2017</v>
      </c>
      <c r="D141" s="326"/>
      <c r="E141" s="335">
        <v>2216.8607900000002</v>
      </c>
      <c r="F141" s="130">
        <v>1165</v>
      </c>
      <c r="G141" s="130">
        <v>0</v>
      </c>
      <c r="H141" s="245">
        <v>0</v>
      </c>
      <c r="I141" s="739">
        <v>3381.8607900000002</v>
      </c>
      <c r="J141" s="1226">
        <v>0</v>
      </c>
      <c r="K141" s="617">
        <v>3381.8607900000002</v>
      </c>
      <c r="L141" s="326"/>
      <c r="M141" s="335">
        <v>1424.1546800000001</v>
      </c>
      <c r="N141" s="335">
        <v>1265</v>
      </c>
      <c r="O141" s="335">
        <v>0</v>
      </c>
      <c r="P141" s="738">
        <v>0</v>
      </c>
      <c r="Q141" s="739">
        <v>2689.1546800000001</v>
      </c>
      <c r="R141" s="1226">
        <v>0</v>
      </c>
      <c r="S141" s="617">
        <v>2689.1546800000001</v>
      </c>
      <c r="T141" s="326"/>
      <c r="U141" s="335">
        <v>925.95899999999995</v>
      </c>
      <c r="V141" s="335">
        <v>845</v>
      </c>
      <c r="W141" s="335">
        <v>0</v>
      </c>
      <c r="X141" s="738">
        <v>0</v>
      </c>
      <c r="Y141" s="739">
        <v>1770.9589999999998</v>
      </c>
      <c r="Z141" s="1226">
        <v>0</v>
      </c>
      <c r="AA141" s="617">
        <v>1770.9589999999998</v>
      </c>
    </row>
    <row r="142" spans="1:36" s="434" customFormat="1" ht="20.149999999999999" customHeight="1" x14ac:dyDescent="0.35">
      <c r="A142" s="3757" t="s">
        <v>2034</v>
      </c>
      <c r="B142" s="3758"/>
      <c r="C142" s="3758"/>
      <c r="D142" s="1795"/>
      <c r="E142" s="1785"/>
      <c r="F142" s="1785"/>
      <c r="G142" s="1785"/>
      <c r="H142" s="902"/>
      <c r="I142" s="883"/>
      <c r="J142" s="884"/>
      <c r="K142" s="887"/>
      <c r="L142" s="1795"/>
      <c r="M142" s="1785"/>
      <c r="N142" s="1785"/>
      <c r="O142" s="1785"/>
      <c r="P142" s="902"/>
      <c r="Q142" s="883"/>
      <c r="R142" s="884"/>
      <c r="S142" s="887"/>
      <c r="T142" s="1795"/>
      <c r="U142" s="1785"/>
      <c r="V142" s="1785"/>
      <c r="W142" s="1785"/>
      <c r="X142" s="902"/>
      <c r="Y142" s="883"/>
      <c r="Z142" s="884"/>
      <c r="AA142" s="887"/>
    </row>
    <row r="143" spans="1:36" s="434" customFormat="1" x14ac:dyDescent="0.35">
      <c r="A143" s="3873" t="s">
        <v>2030</v>
      </c>
      <c r="B143" s="6" t="s">
        <v>2016</v>
      </c>
      <c r="C143" s="5" t="s">
        <v>2017</v>
      </c>
      <c r="D143" s="326"/>
      <c r="E143" s="335">
        <v>0</v>
      </c>
      <c r="F143" s="130">
        <v>0</v>
      </c>
      <c r="G143" s="130">
        <v>0</v>
      </c>
      <c r="H143" s="245">
        <v>0</v>
      </c>
      <c r="I143" s="739">
        <v>0</v>
      </c>
      <c r="J143" s="1226">
        <v>0</v>
      </c>
      <c r="K143" s="617">
        <v>0</v>
      </c>
      <c r="L143" s="326"/>
      <c r="M143" s="335">
        <v>0</v>
      </c>
      <c r="N143" s="335">
        <v>0</v>
      </c>
      <c r="O143" s="335">
        <v>0</v>
      </c>
      <c r="P143" s="738">
        <v>0</v>
      </c>
      <c r="Q143" s="739">
        <v>0</v>
      </c>
      <c r="R143" s="1226">
        <v>0</v>
      </c>
      <c r="S143" s="617">
        <v>0</v>
      </c>
      <c r="T143" s="326"/>
      <c r="U143" s="335">
        <v>0</v>
      </c>
      <c r="V143" s="335">
        <v>0</v>
      </c>
      <c r="W143" s="335">
        <v>0</v>
      </c>
      <c r="X143" s="738">
        <v>0</v>
      </c>
      <c r="Y143" s="739">
        <v>0</v>
      </c>
      <c r="Z143" s="1226">
        <v>0</v>
      </c>
      <c r="AA143" s="617">
        <v>0</v>
      </c>
    </row>
    <row r="144" spans="1:36" s="434" customFormat="1" x14ac:dyDescent="0.35">
      <c r="A144" s="3873"/>
      <c r="B144" s="6" t="s">
        <v>2018</v>
      </c>
      <c r="C144" s="5" t="s">
        <v>2017</v>
      </c>
      <c r="D144" s="326"/>
      <c r="E144" s="335">
        <v>0</v>
      </c>
      <c r="F144" s="130">
        <v>0</v>
      </c>
      <c r="G144" s="130">
        <v>0</v>
      </c>
      <c r="H144" s="245">
        <v>0</v>
      </c>
      <c r="I144" s="739">
        <v>0</v>
      </c>
      <c r="J144" s="1226">
        <v>0</v>
      </c>
      <c r="K144" s="617">
        <v>0</v>
      </c>
      <c r="L144" s="326"/>
      <c r="M144" s="335">
        <v>0</v>
      </c>
      <c r="N144" s="335">
        <v>0</v>
      </c>
      <c r="O144" s="335">
        <v>0</v>
      </c>
      <c r="P144" s="738">
        <v>0</v>
      </c>
      <c r="Q144" s="739">
        <v>0</v>
      </c>
      <c r="R144" s="1226">
        <v>0</v>
      </c>
      <c r="S144" s="617">
        <v>0</v>
      </c>
      <c r="T144" s="326"/>
      <c r="U144" s="335">
        <v>0</v>
      </c>
      <c r="V144" s="335">
        <v>0</v>
      </c>
      <c r="W144" s="335">
        <v>0</v>
      </c>
      <c r="X144" s="738">
        <v>0</v>
      </c>
      <c r="Y144" s="739">
        <v>0</v>
      </c>
      <c r="Z144" s="1226">
        <v>0</v>
      </c>
      <c r="AA144" s="617">
        <v>0</v>
      </c>
    </row>
    <row r="145" spans="1:30" s="434" customFormat="1" ht="20.149999999999999" customHeight="1" x14ac:dyDescent="0.35">
      <c r="A145" s="3757" t="s">
        <v>2035</v>
      </c>
      <c r="B145" s="3758"/>
      <c r="C145" s="3758"/>
      <c r="D145" s="1795"/>
      <c r="E145" s="1785"/>
      <c r="F145" s="1785"/>
      <c r="G145" s="1785"/>
      <c r="H145" s="902"/>
      <c r="I145" s="883"/>
      <c r="J145" s="884"/>
      <c r="K145" s="887"/>
      <c r="L145" s="1795"/>
      <c r="M145" s="1785"/>
      <c r="N145" s="1785"/>
      <c r="O145" s="1785"/>
      <c r="P145" s="902"/>
      <c r="Q145" s="883"/>
      <c r="R145" s="884"/>
      <c r="S145" s="887"/>
      <c r="T145" s="1795"/>
      <c r="U145" s="1785"/>
      <c r="V145" s="1785"/>
      <c r="W145" s="1785"/>
      <c r="X145" s="902"/>
      <c r="Y145" s="883"/>
      <c r="Z145" s="884"/>
      <c r="AA145" s="887"/>
    </row>
    <row r="146" spans="1:30" s="434" customFormat="1" x14ac:dyDescent="0.35">
      <c r="A146" s="3873" t="s">
        <v>2030</v>
      </c>
      <c r="B146" s="6" t="s">
        <v>2016</v>
      </c>
      <c r="C146" s="5" t="s">
        <v>2017</v>
      </c>
      <c r="D146" s="326"/>
      <c r="E146" s="335">
        <v>0</v>
      </c>
      <c r="F146" s="130">
        <v>0</v>
      </c>
      <c r="G146" s="130">
        <v>0</v>
      </c>
      <c r="H146" s="245">
        <v>0</v>
      </c>
      <c r="I146" s="739">
        <v>0</v>
      </c>
      <c r="J146" s="1226">
        <v>0</v>
      </c>
      <c r="K146" s="617">
        <v>0</v>
      </c>
      <c r="L146" s="326"/>
      <c r="M146" s="335">
        <v>0</v>
      </c>
      <c r="N146" s="335">
        <v>0</v>
      </c>
      <c r="O146" s="335">
        <v>0</v>
      </c>
      <c r="P146" s="738">
        <v>0</v>
      </c>
      <c r="Q146" s="739">
        <v>0</v>
      </c>
      <c r="R146" s="1226">
        <v>0</v>
      </c>
      <c r="S146" s="617">
        <v>0</v>
      </c>
      <c r="T146" s="326"/>
      <c r="U146" s="335">
        <v>0</v>
      </c>
      <c r="V146" s="335">
        <v>0</v>
      </c>
      <c r="W146" s="335">
        <v>0</v>
      </c>
      <c r="X146" s="738">
        <v>0</v>
      </c>
      <c r="Y146" s="739">
        <v>0</v>
      </c>
      <c r="Z146" s="1226">
        <v>0</v>
      </c>
      <c r="AA146" s="617">
        <v>0</v>
      </c>
    </row>
    <row r="147" spans="1:30" s="434" customFormat="1" x14ac:dyDescent="0.35">
      <c r="A147" s="3873"/>
      <c r="B147" s="6" t="s">
        <v>2018</v>
      </c>
      <c r="C147" s="5" t="s">
        <v>2017</v>
      </c>
      <c r="D147" s="326"/>
      <c r="E147" s="335">
        <v>0</v>
      </c>
      <c r="F147" s="130">
        <v>0</v>
      </c>
      <c r="G147" s="130">
        <v>0</v>
      </c>
      <c r="H147" s="245">
        <v>0</v>
      </c>
      <c r="I147" s="739">
        <v>0</v>
      </c>
      <c r="J147" s="1226">
        <v>0</v>
      </c>
      <c r="K147" s="617">
        <v>0</v>
      </c>
      <c r="L147" s="326"/>
      <c r="M147" s="335">
        <v>0</v>
      </c>
      <c r="N147" s="335">
        <v>0</v>
      </c>
      <c r="O147" s="335">
        <v>0</v>
      </c>
      <c r="P147" s="738">
        <v>0</v>
      </c>
      <c r="Q147" s="739">
        <v>0</v>
      </c>
      <c r="R147" s="1226">
        <v>0</v>
      </c>
      <c r="S147" s="617">
        <v>0</v>
      </c>
      <c r="T147" s="326"/>
      <c r="U147" s="335">
        <v>0</v>
      </c>
      <c r="V147" s="335">
        <v>0</v>
      </c>
      <c r="W147" s="335">
        <v>0</v>
      </c>
      <c r="X147" s="738">
        <v>0</v>
      </c>
      <c r="Y147" s="739">
        <v>0</v>
      </c>
      <c r="Z147" s="1226">
        <v>0</v>
      </c>
      <c r="AA147" s="617">
        <v>0</v>
      </c>
    </row>
    <row r="148" spans="1:30" s="434" customFormat="1" ht="24" customHeight="1" x14ac:dyDescent="0.35">
      <c r="A148" s="3741" t="s">
        <v>2036</v>
      </c>
      <c r="B148" s="3742"/>
      <c r="C148" s="3742"/>
      <c r="D148" s="1793"/>
      <c r="E148" s="1781"/>
      <c r="F148" s="1781"/>
      <c r="G148" s="1781"/>
      <c r="H148" s="238"/>
      <c r="I148" s="152"/>
      <c r="J148" s="137"/>
      <c r="K148" s="53"/>
      <c r="L148" s="1793"/>
      <c r="M148" s="1781"/>
      <c r="N148" s="1781"/>
      <c r="O148" s="1781"/>
      <c r="P148" s="238"/>
      <c r="Q148" s="152"/>
      <c r="R148" s="137"/>
      <c r="S148" s="53"/>
      <c r="T148" s="1793"/>
      <c r="U148" s="1781"/>
      <c r="V148" s="1781"/>
      <c r="W148" s="1781"/>
      <c r="X148" s="238"/>
      <c r="Y148" s="152"/>
      <c r="Z148" s="137"/>
      <c r="AA148" s="53"/>
    </row>
    <row r="149" spans="1:30" s="434" customFormat="1" ht="20.149999999999999" customHeight="1" x14ac:dyDescent="0.35">
      <c r="A149" s="3757" t="s">
        <v>2037</v>
      </c>
      <c r="B149" s="3758"/>
      <c r="C149" s="3758"/>
      <c r="D149" s="1795"/>
      <c r="E149" s="1785"/>
      <c r="F149" s="1785"/>
      <c r="G149" s="1785"/>
      <c r="H149" s="902"/>
      <c r="I149" s="883"/>
      <c r="J149" s="884"/>
      <c r="K149" s="887"/>
      <c r="L149" s="1795"/>
      <c r="M149" s="1785"/>
      <c r="N149" s="1785"/>
      <c r="O149" s="1785"/>
      <c r="P149" s="902"/>
      <c r="Q149" s="883"/>
      <c r="R149" s="884"/>
      <c r="S149" s="887"/>
      <c r="T149" s="1795"/>
      <c r="U149" s="1785"/>
      <c r="V149" s="1785"/>
      <c r="W149" s="1785"/>
      <c r="X149" s="902"/>
      <c r="Y149" s="883"/>
      <c r="Z149" s="884"/>
      <c r="AA149" s="887"/>
    </row>
    <row r="150" spans="1:30" s="434" customFormat="1" x14ac:dyDescent="0.35">
      <c r="A150" s="3873" t="s">
        <v>2030</v>
      </c>
      <c r="B150" s="6" t="s">
        <v>2016</v>
      </c>
      <c r="C150" s="5" t="s">
        <v>2017</v>
      </c>
      <c r="D150" s="326"/>
      <c r="E150" s="335">
        <v>0.11</v>
      </c>
      <c r="F150" s="130">
        <v>0</v>
      </c>
      <c r="G150" s="130">
        <v>0</v>
      </c>
      <c r="H150" s="245">
        <v>0</v>
      </c>
      <c r="I150" s="739">
        <v>0.11</v>
      </c>
      <c r="J150" s="1226">
        <v>0</v>
      </c>
      <c r="K150" s="617">
        <v>0.11</v>
      </c>
      <c r="L150" s="326"/>
      <c r="M150" s="335">
        <v>18.78</v>
      </c>
      <c r="N150" s="335">
        <v>0</v>
      </c>
      <c r="O150" s="335">
        <v>0</v>
      </c>
      <c r="P150" s="738">
        <v>192.3</v>
      </c>
      <c r="Q150" s="739">
        <v>211.08</v>
      </c>
      <c r="R150" s="1226">
        <v>0</v>
      </c>
      <c r="S150" s="617">
        <v>211.08</v>
      </c>
      <c r="T150" s="326"/>
      <c r="U150" s="335">
        <v>0</v>
      </c>
      <c r="V150" s="335">
        <v>0</v>
      </c>
      <c r="W150" s="335">
        <v>0</v>
      </c>
      <c r="X150" s="738">
        <v>0</v>
      </c>
      <c r="Y150" s="739">
        <v>0</v>
      </c>
      <c r="Z150" s="1226">
        <v>0</v>
      </c>
      <c r="AA150" s="617">
        <v>0</v>
      </c>
    </row>
    <row r="151" spans="1:30" s="434" customFormat="1" x14ac:dyDescent="0.35">
      <c r="A151" s="3873"/>
      <c r="B151" s="6" t="s">
        <v>2018</v>
      </c>
      <c r="C151" s="5" t="s">
        <v>2017</v>
      </c>
      <c r="D151" s="326"/>
      <c r="E151" s="335">
        <v>0</v>
      </c>
      <c r="F151" s="130">
        <v>2480.9189999999999</v>
      </c>
      <c r="G151" s="130">
        <v>0</v>
      </c>
      <c r="H151" s="245">
        <v>0</v>
      </c>
      <c r="I151" s="739">
        <v>2480.9189999999999</v>
      </c>
      <c r="J151" s="1226">
        <v>0</v>
      </c>
      <c r="K151" s="617">
        <v>2480.9189999999999</v>
      </c>
      <c r="L151" s="326"/>
      <c r="M151" s="335">
        <v>0</v>
      </c>
      <c r="N151" s="335">
        <v>2137.91</v>
      </c>
      <c r="O151" s="335">
        <v>0</v>
      </c>
      <c r="P151" s="738">
        <v>0</v>
      </c>
      <c r="Q151" s="739">
        <v>2137.91</v>
      </c>
      <c r="R151" s="1226">
        <v>0</v>
      </c>
      <c r="S151" s="617">
        <v>2137.91</v>
      </c>
      <c r="T151" s="326"/>
      <c r="U151" s="335">
        <v>0</v>
      </c>
      <c r="V151" s="335">
        <v>5552.3770000000004</v>
      </c>
      <c r="W151" s="335">
        <v>0</v>
      </c>
      <c r="X151" s="738">
        <v>0</v>
      </c>
      <c r="Y151" s="739">
        <v>5552.3770000000004</v>
      </c>
      <c r="Z151" s="1226">
        <v>0</v>
      </c>
      <c r="AA151" s="617">
        <v>5552.3770000000004</v>
      </c>
    </row>
    <row r="152" spans="1:30" s="434" customFormat="1" ht="20.149999999999999" customHeight="1" x14ac:dyDescent="0.35">
      <c r="A152" s="3757" t="s">
        <v>2038</v>
      </c>
      <c r="B152" s="3758"/>
      <c r="C152" s="3758"/>
      <c r="D152" s="1795"/>
      <c r="E152" s="1785"/>
      <c r="F152" s="1785"/>
      <c r="G152" s="1785"/>
      <c r="H152" s="902"/>
      <c r="I152" s="883"/>
      <c r="J152" s="884"/>
      <c r="K152" s="887"/>
      <c r="L152" s="1795"/>
      <c r="M152" s="1785"/>
      <c r="N152" s="1785"/>
      <c r="O152" s="1785"/>
      <c r="P152" s="902"/>
      <c r="Q152" s="883"/>
      <c r="R152" s="884"/>
      <c r="S152" s="887"/>
      <c r="T152" s="1795"/>
      <c r="U152" s="1785"/>
      <c r="V152" s="1785"/>
      <c r="W152" s="1785"/>
      <c r="X152" s="902"/>
      <c r="Y152" s="883"/>
      <c r="Z152" s="884"/>
      <c r="AA152" s="887"/>
    </row>
    <row r="153" spans="1:30" s="434" customFormat="1" x14ac:dyDescent="0.35">
      <c r="A153" s="3873" t="s">
        <v>2030</v>
      </c>
      <c r="B153" s="6" t="s">
        <v>2016</v>
      </c>
      <c r="C153" s="5" t="s">
        <v>2017</v>
      </c>
      <c r="D153" s="326"/>
      <c r="E153" s="335">
        <v>7975.4409999999998</v>
      </c>
      <c r="F153" s="130">
        <v>6505.7639999999992</v>
      </c>
      <c r="G153" s="130">
        <v>624</v>
      </c>
      <c r="H153" s="245">
        <v>4063.2040000000002</v>
      </c>
      <c r="I153" s="739">
        <v>19168.409</v>
      </c>
      <c r="J153" s="1226">
        <v>1025.3800000000001</v>
      </c>
      <c r="K153" s="617">
        <v>20193.789000000001</v>
      </c>
      <c r="L153" s="326"/>
      <c r="M153" s="335">
        <v>2069.5410000000002</v>
      </c>
      <c r="N153" s="335">
        <v>5725.6910074999996</v>
      </c>
      <c r="O153" s="335">
        <v>455.85199999999998</v>
      </c>
      <c r="P153" s="738">
        <v>0</v>
      </c>
      <c r="Q153" s="739">
        <v>8251.0840074999996</v>
      </c>
      <c r="R153" s="1226">
        <v>2.2130000000000001</v>
      </c>
      <c r="S153" s="617">
        <v>8253.2970074999994</v>
      </c>
      <c r="T153" s="326"/>
      <c r="U153" s="335">
        <v>2315.88</v>
      </c>
      <c r="V153" s="335">
        <v>5237.6400000000003</v>
      </c>
      <c r="W153" s="335">
        <v>718</v>
      </c>
      <c r="X153" s="738">
        <v>190.2</v>
      </c>
      <c r="Y153" s="739">
        <v>8461.7200000000012</v>
      </c>
      <c r="Z153" s="1226">
        <v>1369.375</v>
      </c>
      <c r="AA153" s="617">
        <v>9831.0950000000012</v>
      </c>
    </row>
    <row r="154" spans="1:30" s="434" customFormat="1" x14ac:dyDescent="0.35">
      <c r="A154" s="3873"/>
      <c r="B154" s="6" t="s">
        <v>2018</v>
      </c>
      <c r="C154" s="5" t="s">
        <v>2017</v>
      </c>
      <c r="D154" s="326"/>
      <c r="E154" s="335">
        <v>0</v>
      </c>
      <c r="F154" s="130">
        <v>809.66872500000011</v>
      </c>
      <c r="G154" s="130">
        <v>503</v>
      </c>
      <c r="H154" s="245">
        <v>136</v>
      </c>
      <c r="I154" s="739">
        <v>1448.668725</v>
      </c>
      <c r="J154" s="1226">
        <v>0</v>
      </c>
      <c r="K154" s="617">
        <v>1448.668725</v>
      </c>
      <c r="L154" s="326"/>
      <c r="M154" s="335">
        <v>0</v>
      </c>
      <c r="N154" s="335">
        <v>362.03499999999997</v>
      </c>
      <c r="O154" s="335">
        <v>0</v>
      </c>
      <c r="P154" s="738">
        <v>258.89999999999998</v>
      </c>
      <c r="Q154" s="739">
        <v>620.93499999999995</v>
      </c>
      <c r="R154" s="1226">
        <v>0</v>
      </c>
      <c r="S154" s="617">
        <v>620.93499999999995</v>
      </c>
      <c r="T154" s="326"/>
      <c r="U154" s="335">
        <v>0</v>
      </c>
      <c r="V154" s="335">
        <v>4554.2970000000005</v>
      </c>
      <c r="W154" s="335">
        <v>310</v>
      </c>
      <c r="X154" s="738">
        <v>52.4</v>
      </c>
      <c r="Y154" s="739">
        <v>4916.6970000000001</v>
      </c>
      <c r="Z154" s="1226">
        <v>227.87200000000001</v>
      </c>
      <c r="AA154" s="617">
        <v>5144.5690000000004</v>
      </c>
    </row>
    <row r="155" spans="1:30" s="434" customFormat="1" ht="20.149999999999999" customHeight="1" x14ac:dyDescent="0.35">
      <c r="A155" s="3757" t="s">
        <v>2039</v>
      </c>
      <c r="B155" s="3758"/>
      <c r="C155" s="3758"/>
      <c r="D155" s="1795"/>
      <c r="E155" s="1785"/>
      <c r="F155" s="1785"/>
      <c r="G155" s="1785"/>
      <c r="H155" s="902"/>
      <c r="I155" s="883"/>
      <c r="J155" s="884"/>
      <c r="K155" s="887"/>
      <c r="L155" s="1795"/>
      <c r="M155" s="1785"/>
      <c r="N155" s="1785"/>
      <c r="O155" s="1785"/>
      <c r="P155" s="902"/>
      <c r="Q155" s="883"/>
      <c r="R155" s="884"/>
      <c r="S155" s="887"/>
      <c r="T155" s="1795"/>
      <c r="U155" s="1785"/>
      <c r="V155" s="1785"/>
      <c r="W155" s="1785"/>
      <c r="X155" s="902"/>
      <c r="Y155" s="883"/>
      <c r="Z155" s="884"/>
      <c r="AA155" s="887"/>
    </row>
    <row r="156" spans="1:30" s="434" customFormat="1" x14ac:dyDescent="0.35">
      <c r="A156" s="3873" t="s">
        <v>2030</v>
      </c>
      <c r="B156" s="6" t="s">
        <v>2016</v>
      </c>
      <c r="C156" s="5" t="s">
        <v>2017</v>
      </c>
      <c r="D156" s="326"/>
      <c r="E156" s="335">
        <v>0</v>
      </c>
      <c r="F156" s="130">
        <v>0</v>
      </c>
      <c r="G156" s="130">
        <v>0</v>
      </c>
      <c r="H156" s="245">
        <v>0</v>
      </c>
      <c r="I156" s="739">
        <v>0</v>
      </c>
      <c r="J156" s="1226">
        <v>0</v>
      </c>
      <c r="K156" s="617">
        <v>0</v>
      </c>
      <c r="L156" s="326"/>
      <c r="M156" s="335">
        <v>14185.678</v>
      </c>
      <c r="N156" s="335">
        <v>0</v>
      </c>
      <c r="O156" s="335">
        <v>0</v>
      </c>
      <c r="P156" s="738">
        <v>1789</v>
      </c>
      <c r="Q156" s="739">
        <v>15974.678</v>
      </c>
      <c r="R156" s="1226">
        <v>1824.1299999999999</v>
      </c>
      <c r="S156" s="617">
        <v>17798.808000000001</v>
      </c>
      <c r="T156" s="326"/>
      <c r="U156" s="335">
        <v>4516.857</v>
      </c>
      <c r="V156" s="335">
        <v>0</v>
      </c>
      <c r="W156" s="335">
        <v>0</v>
      </c>
      <c r="X156" s="738">
        <v>229.3</v>
      </c>
      <c r="Y156" s="739">
        <v>4746.1570000000002</v>
      </c>
      <c r="Z156" s="1226">
        <v>0</v>
      </c>
      <c r="AA156" s="617">
        <v>4746.1570000000002</v>
      </c>
    </row>
    <row r="157" spans="1:30" s="434" customFormat="1" x14ac:dyDescent="0.35">
      <c r="A157" s="3873"/>
      <c r="B157" s="6" t="s">
        <v>2018</v>
      </c>
      <c r="C157" s="5" t="s">
        <v>2017</v>
      </c>
      <c r="D157" s="326"/>
      <c r="E157" s="335">
        <v>0</v>
      </c>
      <c r="F157" s="130">
        <v>0</v>
      </c>
      <c r="G157" s="130">
        <v>0</v>
      </c>
      <c r="H157" s="245">
        <v>0</v>
      </c>
      <c r="I157" s="739">
        <v>0</v>
      </c>
      <c r="J157" s="1226">
        <v>210.50900000000001</v>
      </c>
      <c r="K157" s="617">
        <v>210.50900000000001</v>
      </c>
      <c r="L157" s="326"/>
      <c r="M157" s="335">
        <v>0</v>
      </c>
      <c r="N157" s="335">
        <v>0</v>
      </c>
      <c r="O157" s="335">
        <v>483</v>
      </c>
      <c r="P157" s="738">
        <v>0</v>
      </c>
      <c r="Q157" s="739">
        <v>483</v>
      </c>
      <c r="R157" s="1226">
        <v>57.93</v>
      </c>
      <c r="S157" s="617">
        <v>540.92999999999995</v>
      </c>
      <c r="T157" s="326"/>
      <c r="U157" s="335">
        <v>0</v>
      </c>
      <c r="V157" s="335">
        <v>0</v>
      </c>
      <c r="W157" s="335">
        <v>312</v>
      </c>
      <c r="X157" s="738">
        <v>66.7</v>
      </c>
      <c r="Y157" s="739">
        <v>378.7</v>
      </c>
      <c r="Z157" s="1226">
        <v>0</v>
      </c>
      <c r="AA157" s="617">
        <v>378.7</v>
      </c>
      <c r="AB157" s="2027"/>
    </row>
    <row r="158" spans="1:30" s="434" customFormat="1" ht="24" customHeight="1" x14ac:dyDescent="0.35">
      <c r="A158" s="3741" t="s">
        <v>2040</v>
      </c>
      <c r="B158" s="3742"/>
      <c r="C158" s="3742"/>
      <c r="D158" s="1793"/>
      <c r="E158" s="1781"/>
      <c r="F158" s="1781"/>
      <c r="G158" s="1781"/>
      <c r="H158" s="238"/>
      <c r="I158" s="152"/>
      <c r="J158" s="137"/>
      <c r="K158" s="53"/>
      <c r="L158" s="1793"/>
      <c r="M158" s="1781"/>
      <c r="N158" s="1781"/>
      <c r="O158" s="1781"/>
      <c r="P158" s="238"/>
      <c r="Q158" s="152"/>
      <c r="R158" s="137"/>
      <c r="S158" s="53"/>
      <c r="T158" s="1793"/>
      <c r="U158" s="1781"/>
      <c r="V158" s="1781"/>
      <c r="W158" s="1781"/>
      <c r="X158" s="238"/>
      <c r="Y158" s="152"/>
      <c r="Z158" s="137"/>
      <c r="AA158" s="53"/>
    </row>
    <row r="159" spans="1:30" s="434" customFormat="1" x14ac:dyDescent="0.35">
      <c r="A159" s="3873" t="s">
        <v>2030</v>
      </c>
      <c r="B159" s="6" t="s">
        <v>2041</v>
      </c>
      <c r="C159" s="5" t="s">
        <v>2017</v>
      </c>
      <c r="D159" s="326"/>
      <c r="E159" s="335">
        <v>2216.8607900000002</v>
      </c>
      <c r="F159" s="130">
        <v>4670.1819999999998</v>
      </c>
      <c r="G159" s="130">
        <v>0</v>
      </c>
      <c r="H159" s="130">
        <v>0</v>
      </c>
      <c r="I159" s="153">
        <v>6887.0427899999995</v>
      </c>
      <c r="J159" s="1226">
        <v>0</v>
      </c>
      <c r="K159" s="13">
        <v>6887.0427899999995</v>
      </c>
      <c r="L159" s="326"/>
      <c r="M159" s="335">
        <v>1424.1546800000001</v>
      </c>
      <c r="N159" s="115">
        <v>3224.413</v>
      </c>
      <c r="O159" s="115">
        <v>0</v>
      </c>
      <c r="P159" s="738">
        <v>0</v>
      </c>
      <c r="Q159" s="153">
        <v>4648.5676800000001</v>
      </c>
      <c r="R159" s="1226">
        <v>0</v>
      </c>
      <c r="S159" s="13">
        <v>4648.5676800000001</v>
      </c>
      <c r="T159" s="326"/>
      <c r="U159" s="335">
        <v>925.95899999999995</v>
      </c>
      <c r="V159" s="115">
        <v>4561.6469999999999</v>
      </c>
      <c r="W159" s="335">
        <v>0</v>
      </c>
      <c r="X159" s="738">
        <v>0</v>
      </c>
      <c r="Y159" s="2860">
        <v>5487.6059999999998</v>
      </c>
      <c r="Z159" s="1226">
        <v>0</v>
      </c>
      <c r="AA159" s="13">
        <v>5487.6059999999998</v>
      </c>
      <c r="AB159" s="390"/>
      <c r="AC159" s="390"/>
      <c r="AD159" s="390"/>
    </row>
    <row r="160" spans="1:30" s="434" customFormat="1" x14ac:dyDescent="0.35">
      <c r="A160" s="3873"/>
      <c r="B160" s="6" t="s">
        <v>2042</v>
      </c>
      <c r="C160" s="5" t="s">
        <v>2017</v>
      </c>
      <c r="D160" s="326"/>
      <c r="E160" s="335">
        <v>7975.5509999999995</v>
      </c>
      <c r="F160" s="130">
        <v>9796.3517249999986</v>
      </c>
      <c r="G160" s="130">
        <v>1127</v>
      </c>
      <c r="H160" s="130">
        <v>4199.2039999999997</v>
      </c>
      <c r="I160" s="153">
        <v>23098.106724999998</v>
      </c>
      <c r="J160" s="1226">
        <v>1235.8890000000001</v>
      </c>
      <c r="K160" s="617">
        <v>24333.995724999997</v>
      </c>
      <c r="L160" s="326"/>
      <c r="M160" s="335">
        <v>16273.999000000002</v>
      </c>
      <c r="N160" s="335">
        <v>8225.6360074999993</v>
      </c>
      <c r="O160" s="335">
        <v>938.85199999999998</v>
      </c>
      <c r="P160" s="738">
        <v>2241</v>
      </c>
      <c r="Q160" s="153">
        <v>27678.687007500001</v>
      </c>
      <c r="R160" s="1226">
        <v>1884.2729999999999</v>
      </c>
      <c r="S160" s="617">
        <v>29562.960007500002</v>
      </c>
      <c r="T160" s="326"/>
      <c r="U160" s="335">
        <v>6832.7370000000001</v>
      </c>
      <c r="V160" s="335">
        <v>15344.313999999998</v>
      </c>
      <c r="W160" s="335">
        <v>1340</v>
      </c>
      <c r="X160" s="738">
        <v>538.6</v>
      </c>
      <c r="Y160" s="2860">
        <v>24055.650999999998</v>
      </c>
      <c r="Z160" s="1226">
        <v>1597.2470000000001</v>
      </c>
      <c r="AA160" s="617">
        <v>25652.897999999997</v>
      </c>
      <c r="AD160" s="937"/>
    </row>
    <row r="161" spans="1:27" s="434" customFormat="1" ht="24" customHeight="1" x14ac:dyDescent="0.35">
      <c r="A161" s="3741" t="s">
        <v>2043</v>
      </c>
      <c r="B161" s="3742"/>
      <c r="C161" s="3742"/>
      <c r="D161" s="1793"/>
      <c r="E161" s="1781"/>
      <c r="F161" s="1781"/>
      <c r="G161" s="1781"/>
      <c r="H161" s="238"/>
      <c r="I161" s="152"/>
      <c r="J161" s="137"/>
      <c r="K161" s="53"/>
      <c r="L161" s="1793"/>
      <c r="M161" s="1781"/>
      <c r="N161" s="1781"/>
      <c r="O161" s="1781"/>
      <c r="P161" s="238"/>
      <c r="Q161" s="152"/>
      <c r="R161" s="137"/>
      <c r="S161" s="53"/>
      <c r="T161" s="1793"/>
      <c r="U161" s="1781"/>
      <c r="V161" s="1781"/>
      <c r="W161" s="1781"/>
      <c r="X161" s="238"/>
      <c r="Y161" s="152"/>
      <c r="Z161" s="137"/>
      <c r="AA161" s="53"/>
    </row>
    <row r="162" spans="1:27" s="434" customFormat="1" ht="20.149999999999999" customHeight="1" x14ac:dyDescent="0.35">
      <c r="A162" s="3757" t="s">
        <v>2044</v>
      </c>
      <c r="B162" s="3758"/>
      <c r="C162" s="3758"/>
      <c r="D162" s="1795"/>
      <c r="E162" s="1785"/>
      <c r="F162" s="1785"/>
      <c r="G162" s="1785"/>
      <c r="H162" s="902"/>
      <c r="I162" s="883"/>
      <c r="J162" s="884"/>
      <c r="K162" s="887"/>
      <c r="L162" s="1795"/>
      <c r="M162" s="1785"/>
      <c r="N162" s="1785"/>
      <c r="O162" s="1785"/>
      <c r="P162" s="902"/>
      <c r="Q162" s="883"/>
      <c r="R162" s="884"/>
      <c r="S162" s="887"/>
      <c r="T162" s="1795"/>
      <c r="U162" s="1785"/>
      <c r="V162" s="1785"/>
      <c r="W162" s="1785"/>
      <c r="X162" s="902"/>
      <c r="Y162" s="883"/>
      <c r="Z162" s="884"/>
      <c r="AA162" s="887"/>
    </row>
    <row r="163" spans="1:27" s="434" customFormat="1" x14ac:dyDescent="0.35">
      <c r="A163" s="3873" t="s">
        <v>2030</v>
      </c>
      <c r="B163" s="6" t="s">
        <v>2045</v>
      </c>
      <c r="C163" s="5" t="s">
        <v>2017</v>
      </c>
      <c r="D163" s="326"/>
      <c r="E163" s="335">
        <v>0.11</v>
      </c>
      <c r="F163" s="130">
        <v>3505.1819999999998</v>
      </c>
      <c r="G163" s="130">
        <v>0</v>
      </c>
      <c r="H163" s="130">
        <v>0</v>
      </c>
      <c r="I163" s="153">
        <v>3505.2919999999999</v>
      </c>
      <c r="J163" s="1226">
        <v>0</v>
      </c>
      <c r="K163" s="13">
        <v>3505.2919999999999</v>
      </c>
      <c r="L163" s="326"/>
      <c r="M163" s="335">
        <v>18.78</v>
      </c>
      <c r="N163" s="115">
        <v>1959.413</v>
      </c>
      <c r="O163" s="738">
        <v>0</v>
      </c>
      <c r="P163" s="738">
        <v>192.3</v>
      </c>
      <c r="Q163" s="153">
        <v>2170.4929999999999</v>
      </c>
      <c r="R163" s="1226">
        <v>0</v>
      </c>
      <c r="S163" s="13">
        <v>2170.4929999999999</v>
      </c>
      <c r="T163" s="326"/>
      <c r="U163" s="335">
        <v>0</v>
      </c>
      <c r="V163" s="115">
        <v>3716.6469999999999</v>
      </c>
      <c r="W163" s="335">
        <v>0</v>
      </c>
      <c r="X163" s="738">
        <v>0</v>
      </c>
      <c r="Y163" s="153">
        <v>3716.6469999999999</v>
      </c>
      <c r="Z163" s="1226">
        <v>0</v>
      </c>
      <c r="AA163" s="13">
        <v>3716.6469999999999</v>
      </c>
    </row>
    <row r="164" spans="1:27" s="434" customFormat="1" x14ac:dyDescent="0.35">
      <c r="A164" s="3873"/>
      <c r="B164" s="6" t="s">
        <v>2046</v>
      </c>
      <c r="C164" s="5" t="s">
        <v>2017</v>
      </c>
      <c r="D164" s="326"/>
      <c r="E164" s="335">
        <v>2216.8607900000002</v>
      </c>
      <c r="F164" s="130">
        <v>3645.9189999999999</v>
      </c>
      <c r="G164" s="130">
        <v>0</v>
      </c>
      <c r="H164" s="130">
        <v>0</v>
      </c>
      <c r="I164" s="739">
        <v>5862.7797900000005</v>
      </c>
      <c r="J164" s="1226">
        <v>0</v>
      </c>
      <c r="K164" s="617">
        <v>5862.7797900000005</v>
      </c>
      <c r="L164" s="326"/>
      <c r="M164" s="335">
        <v>1424.1546800000001</v>
      </c>
      <c r="N164" s="335">
        <v>3402.91</v>
      </c>
      <c r="O164" s="738">
        <v>0</v>
      </c>
      <c r="P164" s="738">
        <v>0</v>
      </c>
      <c r="Q164" s="739">
        <v>4827.0646799999995</v>
      </c>
      <c r="R164" s="1226">
        <v>0</v>
      </c>
      <c r="S164" s="617">
        <v>4827.0646799999995</v>
      </c>
      <c r="T164" s="326"/>
      <c r="U164" s="335">
        <v>925.95899999999995</v>
      </c>
      <c r="V164" s="335">
        <v>6397.3770000000004</v>
      </c>
      <c r="W164" s="335">
        <v>0</v>
      </c>
      <c r="X164" s="738">
        <v>0</v>
      </c>
      <c r="Y164" s="739">
        <v>7323.3360000000002</v>
      </c>
      <c r="Z164" s="1226">
        <v>0</v>
      </c>
      <c r="AA164" s="617">
        <v>7323.3360000000002</v>
      </c>
    </row>
    <row r="165" spans="1:27" s="434" customFormat="1" ht="20.149999999999999" customHeight="1" x14ac:dyDescent="0.35">
      <c r="A165" s="3757" t="s">
        <v>2047</v>
      </c>
      <c r="B165" s="3758"/>
      <c r="C165" s="3758"/>
      <c r="D165" s="1795"/>
      <c r="E165" s="1785"/>
      <c r="F165" s="1785"/>
      <c r="G165" s="1785"/>
      <c r="H165" s="1785"/>
      <c r="I165" s="883"/>
      <c r="J165" s="884"/>
      <c r="K165" s="887"/>
      <c r="L165" s="1795"/>
      <c r="M165" s="1785"/>
      <c r="N165" s="1785"/>
      <c r="O165" s="1785"/>
      <c r="P165" s="902"/>
      <c r="Q165" s="883"/>
      <c r="R165" s="884"/>
      <c r="S165" s="887"/>
      <c r="T165" s="1795"/>
      <c r="U165" s="1785"/>
      <c r="V165" s="1785"/>
      <c r="W165" s="1785"/>
      <c r="X165" s="902"/>
      <c r="Y165" s="883"/>
      <c r="Z165" s="884"/>
      <c r="AA165" s="887"/>
    </row>
    <row r="166" spans="1:27" s="434" customFormat="1" x14ac:dyDescent="0.35">
      <c r="A166" s="3873" t="s">
        <v>2030</v>
      </c>
      <c r="B166" s="6" t="s">
        <v>2045</v>
      </c>
      <c r="C166" s="5" t="s">
        <v>2017</v>
      </c>
      <c r="D166" s="326"/>
      <c r="E166" s="335">
        <v>7975.4409999999998</v>
      </c>
      <c r="F166" s="130">
        <v>6505.7639999999992</v>
      </c>
      <c r="G166" s="130">
        <v>624</v>
      </c>
      <c r="H166" s="130">
        <v>4063.2040000000002</v>
      </c>
      <c r="I166" s="739">
        <v>19168.409</v>
      </c>
      <c r="J166" s="1226">
        <v>1025.3800000000001</v>
      </c>
      <c r="K166" s="617">
        <v>20193.789000000001</v>
      </c>
      <c r="L166" s="326"/>
      <c r="M166" s="335">
        <v>2069.5410000000002</v>
      </c>
      <c r="N166" s="335">
        <v>5725.6910074999996</v>
      </c>
      <c r="O166" s="738">
        <v>455.85199999999998</v>
      </c>
      <c r="P166" s="738">
        <v>0</v>
      </c>
      <c r="Q166" s="739">
        <v>8251.0840074999996</v>
      </c>
      <c r="R166" s="1226">
        <v>2.2130000000000001</v>
      </c>
      <c r="S166" s="617">
        <v>8253.2970074999994</v>
      </c>
      <c r="T166" s="326"/>
      <c r="U166" s="335">
        <v>2315.88</v>
      </c>
      <c r="V166" s="335">
        <v>5237.6400000000003</v>
      </c>
      <c r="W166" s="335">
        <v>718</v>
      </c>
      <c r="X166" s="738">
        <v>190.2</v>
      </c>
      <c r="Y166" s="739">
        <v>8461.7200000000012</v>
      </c>
      <c r="Z166" s="1226">
        <v>1369.375</v>
      </c>
      <c r="AA166" s="617">
        <v>9831.0950000000012</v>
      </c>
    </row>
    <row r="167" spans="1:27" s="434" customFormat="1" x14ac:dyDescent="0.35">
      <c r="A167" s="3873"/>
      <c r="B167" s="6" t="s">
        <v>2046</v>
      </c>
      <c r="C167" s="5" t="s">
        <v>2017</v>
      </c>
      <c r="D167" s="326"/>
      <c r="E167" s="335">
        <v>0</v>
      </c>
      <c r="F167" s="130">
        <v>809.66872500000011</v>
      </c>
      <c r="G167" s="130">
        <v>503</v>
      </c>
      <c r="H167" s="130">
        <v>136</v>
      </c>
      <c r="I167" s="739">
        <v>1448.668725</v>
      </c>
      <c r="J167" s="1226">
        <v>0</v>
      </c>
      <c r="K167" s="617">
        <v>1448.668725</v>
      </c>
      <c r="L167" s="326"/>
      <c r="M167" s="335">
        <v>0</v>
      </c>
      <c r="N167" s="335">
        <v>362.03499999999997</v>
      </c>
      <c r="O167" s="738">
        <v>0</v>
      </c>
      <c r="P167" s="738">
        <v>258.89999999999998</v>
      </c>
      <c r="Q167" s="739">
        <v>620.93499999999995</v>
      </c>
      <c r="R167" s="1226">
        <v>0</v>
      </c>
      <c r="S167" s="617">
        <v>620.93499999999995</v>
      </c>
      <c r="T167" s="326"/>
      <c r="U167" s="335">
        <v>0</v>
      </c>
      <c r="V167" s="335">
        <v>4554.2970000000005</v>
      </c>
      <c r="W167" s="335">
        <v>310</v>
      </c>
      <c r="X167" s="738">
        <v>52.4</v>
      </c>
      <c r="Y167" s="739">
        <v>4916.6970000000001</v>
      </c>
      <c r="Z167" s="1226">
        <v>227.87200000000001</v>
      </c>
      <c r="AA167" s="617">
        <v>5144.5690000000004</v>
      </c>
    </row>
    <row r="168" spans="1:27" s="434" customFormat="1" ht="20.149999999999999" customHeight="1" x14ac:dyDescent="0.35">
      <c r="A168" s="3757" t="s">
        <v>2048</v>
      </c>
      <c r="B168" s="3758"/>
      <c r="C168" s="3758"/>
      <c r="D168" s="1795"/>
      <c r="E168" s="1785"/>
      <c r="F168" s="1785"/>
      <c r="G168" s="1785"/>
      <c r="H168" s="1785"/>
      <c r="I168" s="883"/>
      <c r="J168" s="884"/>
      <c r="K168" s="887"/>
      <c r="L168" s="1795"/>
      <c r="M168" s="1785"/>
      <c r="N168" s="1785"/>
      <c r="O168" s="1785"/>
      <c r="P168" s="902"/>
      <c r="Q168" s="883"/>
      <c r="R168" s="884"/>
      <c r="S168" s="887"/>
      <c r="T168" s="1795"/>
      <c r="U168" s="1785"/>
      <c r="V168" s="1785"/>
      <c r="W168" s="1785"/>
      <c r="X168" s="902"/>
      <c r="Y168" s="883"/>
      <c r="Z168" s="884"/>
      <c r="AA168" s="887"/>
    </row>
    <row r="169" spans="1:27" s="434" customFormat="1" x14ac:dyDescent="0.35">
      <c r="A169" s="3873" t="s">
        <v>2030</v>
      </c>
      <c r="B169" s="6" t="s">
        <v>2045</v>
      </c>
      <c r="C169" s="5" t="s">
        <v>2017</v>
      </c>
      <c r="D169" s="326"/>
      <c r="E169" s="335">
        <v>0</v>
      </c>
      <c r="F169" s="130">
        <v>0</v>
      </c>
      <c r="G169" s="130">
        <v>0</v>
      </c>
      <c r="H169" s="130">
        <v>0</v>
      </c>
      <c r="I169" s="739">
        <v>0</v>
      </c>
      <c r="J169" s="1226">
        <v>0</v>
      </c>
      <c r="K169" s="617">
        <v>0</v>
      </c>
      <c r="L169" s="326"/>
      <c r="M169" s="335">
        <v>14185.678</v>
      </c>
      <c r="N169" s="335">
        <v>0</v>
      </c>
      <c r="O169" s="738">
        <v>0</v>
      </c>
      <c r="P169" s="738">
        <v>1789</v>
      </c>
      <c r="Q169" s="739">
        <v>15974.678</v>
      </c>
      <c r="R169" s="1226">
        <v>1824.1299999999999</v>
      </c>
      <c r="S169" s="617">
        <v>17798.808000000001</v>
      </c>
      <c r="T169" s="326"/>
      <c r="U169" s="335">
        <v>4516.857</v>
      </c>
      <c r="V169" s="335">
        <v>0</v>
      </c>
      <c r="W169" s="335">
        <v>0</v>
      </c>
      <c r="X169" s="738">
        <v>229.3</v>
      </c>
      <c r="Y169" s="739">
        <v>4746.1570000000002</v>
      </c>
      <c r="Z169" s="1226">
        <v>0</v>
      </c>
      <c r="AA169" s="617">
        <v>4746.1570000000002</v>
      </c>
    </row>
    <row r="170" spans="1:27" s="434" customFormat="1" x14ac:dyDescent="0.35">
      <c r="A170" s="3873"/>
      <c r="B170" s="6" t="s">
        <v>2046</v>
      </c>
      <c r="C170" s="5" t="s">
        <v>2017</v>
      </c>
      <c r="D170" s="326"/>
      <c r="E170" s="335">
        <v>0</v>
      </c>
      <c r="F170" s="130">
        <v>0</v>
      </c>
      <c r="G170" s="130">
        <v>0</v>
      </c>
      <c r="H170" s="130">
        <v>0</v>
      </c>
      <c r="I170" s="739">
        <v>0</v>
      </c>
      <c r="J170" s="1226">
        <v>210.50900000000001</v>
      </c>
      <c r="K170" s="617">
        <v>210.50900000000001</v>
      </c>
      <c r="L170" s="326"/>
      <c r="M170" s="335">
        <v>0</v>
      </c>
      <c r="N170" s="335">
        <v>0</v>
      </c>
      <c r="O170" s="738">
        <v>483</v>
      </c>
      <c r="P170" s="738">
        <v>0</v>
      </c>
      <c r="Q170" s="739">
        <v>483</v>
      </c>
      <c r="R170" s="1226">
        <v>57.93</v>
      </c>
      <c r="S170" s="617">
        <v>540.92999999999995</v>
      </c>
      <c r="T170" s="326"/>
      <c r="U170" s="335">
        <v>0</v>
      </c>
      <c r="V170" s="335">
        <v>0</v>
      </c>
      <c r="W170" s="335">
        <v>312</v>
      </c>
      <c r="X170" s="738">
        <v>66.7</v>
      </c>
      <c r="Y170" s="739">
        <v>378.7</v>
      </c>
      <c r="Z170" s="1226">
        <v>0</v>
      </c>
      <c r="AA170" s="617">
        <v>378.7</v>
      </c>
    </row>
    <row r="171" spans="1:27" s="434" customFormat="1" ht="20.149999999999999" customHeight="1" x14ac:dyDescent="0.35">
      <c r="A171" s="3757" t="s">
        <v>2049</v>
      </c>
      <c r="B171" s="3758"/>
      <c r="C171" s="3758"/>
      <c r="D171" s="1795"/>
      <c r="E171" s="1785"/>
      <c r="F171" s="1785"/>
      <c r="G171" s="1785"/>
      <c r="H171" s="1785"/>
      <c r="I171" s="883"/>
      <c r="J171" s="884"/>
      <c r="K171" s="887"/>
      <c r="L171" s="1795"/>
      <c r="M171" s="1785"/>
      <c r="N171" s="1785"/>
      <c r="O171" s="1785"/>
      <c r="P171" s="902"/>
      <c r="Q171" s="883"/>
      <c r="R171" s="884"/>
      <c r="S171" s="887"/>
      <c r="T171" s="1795"/>
      <c r="U171" s="1785"/>
      <c r="V171" s="1785"/>
      <c r="W171" s="1785"/>
      <c r="X171" s="902"/>
      <c r="Y171" s="883"/>
      <c r="Z171" s="884"/>
      <c r="AA171" s="887"/>
    </row>
    <row r="172" spans="1:27" s="434" customFormat="1" ht="31" x14ac:dyDescent="0.35">
      <c r="A172" s="2184" t="s">
        <v>2030</v>
      </c>
      <c r="B172" s="6" t="s">
        <v>2049</v>
      </c>
      <c r="C172" s="5" t="s">
        <v>2017</v>
      </c>
      <c r="D172" s="326"/>
      <c r="E172" s="335">
        <v>10192.41179</v>
      </c>
      <c r="F172" s="245">
        <v>14466.533725000001</v>
      </c>
      <c r="G172" s="245">
        <v>1127</v>
      </c>
      <c r="H172" s="245">
        <v>4199.2039999999997</v>
      </c>
      <c r="I172" s="153">
        <v>29985.149514999997</v>
      </c>
      <c r="J172" s="1226">
        <v>1235.8890000000001</v>
      </c>
      <c r="K172" s="617">
        <v>31221.038514999997</v>
      </c>
      <c r="L172" s="326"/>
      <c r="M172" s="335">
        <v>17698.153679999999</v>
      </c>
      <c r="N172" s="738">
        <v>11450.0490075</v>
      </c>
      <c r="O172" s="738">
        <v>938.85199999999998</v>
      </c>
      <c r="P172" s="738">
        <v>2240.2000000000003</v>
      </c>
      <c r="Q172" s="153">
        <v>32327.254687500001</v>
      </c>
      <c r="R172" s="1226">
        <v>1884.2729999999999</v>
      </c>
      <c r="S172" s="617">
        <v>34211.527687499998</v>
      </c>
      <c r="T172" s="326"/>
      <c r="U172" s="335">
        <v>7758.6959999999999</v>
      </c>
      <c r="V172" s="115">
        <v>19905.960999999999</v>
      </c>
      <c r="W172" s="335">
        <v>1340</v>
      </c>
      <c r="X172" s="738">
        <v>538.6</v>
      </c>
      <c r="Y172" s="153">
        <v>29543.256999999998</v>
      </c>
      <c r="Z172" s="1226">
        <v>1597.2470000000001</v>
      </c>
      <c r="AA172" s="13">
        <v>31140.503999999997</v>
      </c>
    </row>
    <row r="173" spans="1:27" s="434" customFormat="1" ht="24" customHeight="1" x14ac:dyDescent="0.35">
      <c r="A173" s="3741" t="s">
        <v>2050</v>
      </c>
      <c r="B173" s="3742"/>
      <c r="C173" s="3742"/>
      <c r="D173" s="1793"/>
      <c r="E173" s="1781"/>
      <c r="F173" s="1781"/>
      <c r="G173" s="1781"/>
      <c r="H173" s="1781"/>
      <c r="I173" s="152"/>
      <c r="J173" s="137"/>
      <c r="K173" s="53"/>
      <c r="L173" s="1793"/>
      <c r="M173" s="1781"/>
      <c r="N173" s="1781"/>
      <c r="O173" s="1781"/>
      <c r="P173" s="238"/>
      <c r="Q173" s="152"/>
      <c r="R173" s="137"/>
      <c r="S173" s="53"/>
      <c r="T173" s="1793"/>
      <c r="U173" s="1781"/>
      <c r="V173" s="1781"/>
      <c r="W173" s="1781"/>
      <c r="X173" s="238"/>
      <c r="Y173" s="152"/>
      <c r="Z173" s="137"/>
      <c r="AA173" s="53"/>
    </row>
    <row r="174" spans="1:27" s="434" customFormat="1" x14ac:dyDescent="0.35">
      <c r="A174" s="3873" t="s">
        <v>2030</v>
      </c>
      <c r="B174" s="6" t="s">
        <v>2022</v>
      </c>
      <c r="C174" s="5" t="s">
        <v>2017</v>
      </c>
      <c r="D174" s="326"/>
      <c r="E174" s="335">
        <v>0</v>
      </c>
      <c r="F174" s="130">
        <v>0</v>
      </c>
      <c r="G174" s="354"/>
      <c r="H174" s="130">
        <v>0</v>
      </c>
      <c r="I174" s="739">
        <v>0</v>
      </c>
      <c r="J174" s="299"/>
      <c r="K174" s="617">
        <v>0</v>
      </c>
      <c r="L174" s="326"/>
      <c r="M174" s="335">
        <v>0</v>
      </c>
      <c r="N174" s="335">
        <v>0</v>
      </c>
      <c r="O174" s="354"/>
      <c r="P174" s="738">
        <v>0</v>
      </c>
      <c r="Q174" s="739">
        <v>0</v>
      </c>
      <c r="R174" s="299"/>
      <c r="S174" s="617">
        <v>0</v>
      </c>
      <c r="T174" s="326"/>
      <c r="U174" s="335">
        <v>0</v>
      </c>
      <c r="V174" s="335">
        <v>0</v>
      </c>
      <c r="W174" s="354"/>
      <c r="X174" s="738">
        <v>0</v>
      </c>
      <c r="Y174" s="739">
        <v>0</v>
      </c>
      <c r="Z174" s="299"/>
      <c r="AA174" s="617">
        <v>0</v>
      </c>
    </row>
    <row r="175" spans="1:27" s="434" customFormat="1" x14ac:dyDescent="0.35">
      <c r="A175" s="3873"/>
      <c r="B175" s="6" t="s">
        <v>2023</v>
      </c>
      <c r="C175" s="5" t="s">
        <v>2017</v>
      </c>
      <c r="D175" s="326"/>
      <c r="E175" s="354"/>
      <c r="F175" s="130">
        <v>0</v>
      </c>
      <c r="G175" s="130">
        <v>0</v>
      </c>
      <c r="H175" s="130">
        <v>0</v>
      </c>
      <c r="I175" s="747">
        <v>0</v>
      </c>
      <c r="J175" s="347"/>
      <c r="K175" s="617">
        <v>0</v>
      </c>
      <c r="L175" s="326"/>
      <c r="M175" s="354"/>
      <c r="N175" s="335">
        <v>0</v>
      </c>
      <c r="O175" s="335">
        <v>0</v>
      </c>
      <c r="P175" s="738">
        <v>0</v>
      </c>
      <c r="Q175" s="747">
        <v>0</v>
      </c>
      <c r="R175" s="347"/>
      <c r="S175" s="617">
        <v>0</v>
      </c>
      <c r="T175" s="326"/>
      <c r="U175" s="354"/>
      <c r="V175" s="335">
        <v>0</v>
      </c>
      <c r="W175" s="335">
        <v>0</v>
      </c>
      <c r="X175" s="738">
        <v>0</v>
      </c>
      <c r="Y175" s="747">
        <v>0</v>
      </c>
      <c r="Z175" s="347"/>
      <c r="AA175" s="617">
        <v>0</v>
      </c>
    </row>
    <row r="176" spans="1:27" s="434" customFormat="1" x14ac:dyDescent="0.35">
      <c r="A176" s="3873"/>
      <c r="B176" s="635" t="s">
        <v>2024</v>
      </c>
      <c r="C176" s="636" t="s">
        <v>2017</v>
      </c>
      <c r="D176" s="1607"/>
      <c r="E176" s="1447">
        <v>0</v>
      </c>
      <c r="F176" s="641">
        <v>0</v>
      </c>
      <c r="G176" s="641">
        <v>0</v>
      </c>
      <c r="H176" s="641">
        <v>0</v>
      </c>
      <c r="I176" s="748">
        <v>0</v>
      </c>
      <c r="J176" s="757"/>
      <c r="K176" s="637">
        <v>0</v>
      </c>
      <c r="L176" s="1607"/>
      <c r="M176" s="1447">
        <v>0</v>
      </c>
      <c r="N176" s="1447">
        <v>0</v>
      </c>
      <c r="O176" s="1447">
        <v>0</v>
      </c>
      <c r="P176" s="740">
        <v>0</v>
      </c>
      <c r="Q176" s="748">
        <v>0</v>
      </c>
      <c r="R176" s="757"/>
      <c r="S176" s="637">
        <v>0</v>
      </c>
      <c r="T176" s="1607"/>
      <c r="U176" s="1447">
        <v>0</v>
      </c>
      <c r="V176" s="1447">
        <v>0</v>
      </c>
      <c r="W176" s="1447">
        <v>0</v>
      </c>
      <c r="X176" s="740">
        <v>0</v>
      </c>
      <c r="Y176" s="748">
        <v>0</v>
      </c>
      <c r="Z176" s="757"/>
      <c r="AA176" s="637">
        <v>0</v>
      </c>
    </row>
    <row r="177" spans="1:27" s="434" customFormat="1" x14ac:dyDescent="0.35">
      <c r="A177" s="3873"/>
      <c r="B177" s="638" t="s">
        <v>2051</v>
      </c>
      <c r="C177" s="639" t="s">
        <v>2017</v>
      </c>
      <c r="D177" s="1539"/>
      <c r="E177" s="1448">
        <v>0</v>
      </c>
      <c r="F177" s="645">
        <v>0</v>
      </c>
      <c r="G177" s="645">
        <v>0</v>
      </c>
      <c r="H177" s="645">
        <v>0</v>
      </c>
      <c r="I177" s="749">
        <v>0</v>
      </c>
      <c r="J177" s="758"/>
      <c r="K177" s="640">
        <v>0</v>
      </c>
      <c r="L177" s="1539"/>
      <c r="M177" s="1448">
        <v>0</v>
      </c>
      <c r="N177" s="1448">
        <v>0</v>
      </c>
      <c r="O177" s="1448">
        <v>0</v>
      </c>
      <c r="P177" s="743">
        <v>0</v>
      </c>
      <c r="Q177" s="749">
        <v>0</v>
      </c>
      <c r="R177" s="758"/>
      <c r="S177" s="640">
        <v>0</v>
      </c>
      <c r="T177" s="1539"/>
      <c r="U177" s="1448">
        <v>0</v>
      </c>
      <c r="V177" s="1448">
        <v>0</v>
      </c>
      <c r="W177" s="1448">
        <v>0</v>
      </c>
      <c r="X177" s="743">
        <v>0</v>
      </c>
      <c r="Y177" s="749">
        <v>0</v>
      </c>
      <c r="Z177" s="758"/>
      <c r="AA177" s="640">
        <v>0</v>
      </c>
    </row>
    <row r="178" spans="1:27" s="434" customFormat="1" ht="24" customHeight="1" x14ac:dyDescent="0.35">
      <c r="A178" s="3741" t="s">
        <v>2028</v>
      </c>
      <c r="B178" s="3742"/>
      <c r="C178" s="3742"/>
      <c r="D178" s="1793"/>
      <c r="E178" s="1781"/>
      <c r="F178" s="1781"/>
      <c r="G178" s="1781"/>
      <c r="H178" s="238"/>
      <c r="I178" s="152"/>
      <c r="J178" s="137"/>
      <c r="K178" s="53"/>
      <c r="L178" s="1793"/>
      <c r="M178" s="1781"/>
      <c r="N178" s="1781"/>
      <c r="O178" s="1781"/>
      <c r="P178" s="238"/>
      <c r="Q178" s="152"/>
      <c r="R178" s="137"/>
      <c r="S178" s="53"/>
      <c r="T178" s="1793"/>
      <c r="U178" s="1781"/>
      <c r="V178" s="1781"/>
      <c r="W178" s="1781"/>
      <c r="X178" s="238"/>
      <c r="Y178" s="152"/>
      <c r="Z178" s="137"/>
      <c r="AA178" s="53"/>
    </row>
    <row r="179" spans="1:27" s="434" customFormat="1" ht="31" x14ac:dyDescent="0.35">
      <c r="A179" s="2184" t="s">
        <v>2030</v>
      </c>
      <c r="B179" s="6" t="s">
        <v>2052</v>
      </c>
      <c r="C179" s="5" t="s">
        <v>2017</v>
      </c>
      <c r="D179" s="326"/>
      <c r="E179" s="335">
        <v>10192.41179</v>
      </c>
      <c r="F179" s="130">
        <v>14466.533725000001</v>
      </c>
      <c r="G179" s="130">
        <v>1127</v>
      </c>
      <c r="H179" s="130">
        <v>4199.2039999999997</v>
      </c>
      <c r="I179" s="1786">
        <v>29985.149514999997</v>
      </c>
      <c r="J179" s="336">
        <v>1235.8890000000001</v>
      </c>
      <c r="K179" s="617">
        <v>31221.038514999997</v>
      </c>
      <c r="L179" s="326"/>
      <c r="M179" s="335">
        <v>17698.153679999999</v>
      </c>
      <c r="N179" s="115">
        <v>11450.0490075</v>
      </c>
      <c r="O179" s="738">
        <v>938.85199999999998</v>
      </c>
      <c r="P179" s="738">
        <v>2240.2000000000003</v>
      </c>
      <c r="Q179" s="1786">
        <v>32327.254687500001</v>
      </c>
      <c r="R179" s="336">
        <v>1884.2729999999999</v>
      </c>
      <c r="S179" s="617">
        <v>34211.527687499998</v>
      </c>
      <c r="T179" s="326"/>
      <c r="U179" s="335">
        <v>7758.6959999999999</v>
      </c>
      <c r="V179" s="115">
        <v>19905.960999999999</v>
      </c>
      <c r="W179" s="335">
        <v>1340</v>
      </c>
      <c r="X179" s="738">
        <v>538.6</v>
      </c>
      <c r="Y179" s="1786">
        <v>29543.256999999998</v>
      </c>
      <c r="Z179" s="336">
        <v>1597.2470000000001</v>
      </c>
      <c r="AA179" s="13">
        <v>31140.503999999997</v>
      </c>
    </row>
    <row r="180" spans="1:27" s="434" customFormat="1" ht="27" customHeight="1" x14ac:dyDescent="0.35">
      <c r="A180" s="3744" t="s">
        <v>2053</v>
      </c>
      <c r="B180" s="3745"/>
      <c r="C180" s="3745"/>
      <c r="D180" s="1794"/>
      <c r="E180" s="1782"/>
      <c r="F180" s="1782"/>
      <c r="G180" s="1782"/>
      <c r="H180" s="1783"/>
      <c r="I180" s="1784"/>
      <c r="J180" s="755"/>
      <c r="K180" s="756"/>
      <c r="L180" s="1794"/>
      <c r="M180" s="1782"/>
      <c r="N180" s="1782"/>
      <c r="O180" s="1782"/>
      <c r="P180" s="1783"/>
      <c r="Q180" s="1784"/>
      <c r="R180" s="755"/>
      <c r="S180" s="756"/>
      <c r="T180" s="1794"/>
      <c r="U180" s="1782"/>
      <c r="V180" s="1782"/>
      <c r="W180" s="1782"/>
      <c r="X180" s="1783"/>
      <c r="Y180" s="1784"/>
      <c r="Z180" s="755"/>
      <c r="AA180" s="756"/>
    </row>
    <row r="181" spans="1:27" s="434" customFormat="1" ht="24" customHeight="1" x14ac:dyDescent="0.35">
      <c r="A181" s="3741" t="s">
        <v>2054</v>
      </c>
      <c r="B181" s="3742"/>
      <c r="C181" s="3742"/>
      <c r="D181" s="1793"/>
      <c r="E181" s="1781"/>
      <c r="F181" s="1781"/>
      <c r="G181" s="1781"/>
      <c r="H181" s="238"/>
      <c r="I181" s="152"/>
      <c r="J181" s="137"/>
      <c r="K181" s="53"/>
      <c r="L181" s="1793"/>
      <c r="M181" s="1781"/>
      <c r="N181" s="1781"/>
      <c r="O181" s="1781"/>
      <c r="P181" s="238"/>
      <c r="Q181" s="152"/>
      <c r="R181" s="137"/>
      <c r="S181" s="53"/>
      <c r="T181" s="1793"/>
      <c r="U181" s="1781"/>
      <c r="V181" s="1781"/>
      <c r="W181" s="1781"/>
      <c r="X181" s="238"/>
      <c r="Y181" s="152"/>
      <c r="Z181" s="137"/>
      <c r="AA181" s="53"/>
    </row>
    <row r="182" spans="1:27" s="434" customFormat="1" x14ac:dyDescent="0.35">
      <c r="A182" s="3873" t="s">
        <v>2055</v>
      </c>
      <c r="B182" s="6" t="s">
        <v>2016</v>
      </c>
      <c r="C182" s="5" t="s">
        <v>2017</v>
      </c>
      <c r="D182" s="326"/>
      <c r="E182" s="130">
        <v>4628.8729999999996</v>
      </c>
      <c r="F182" s="130">
        <v>3152.3099999999995</v>
      </c>
      <c r="G182" s="130">
        <v>1790</v>
      </c>
      <c r="H182" s="245">
        <v>1288.7049999999999</v>
      </c>
      <c r="I182" s="739">
        <v>10859.887999999999</v>
      </c>
      <c r="J182" s="1226">
        <v>81.968999999999824</v>
      </c>
      <c r="K182" s="617">
        <v>10941.856999999998</v>
      </c>
      <c r="L182" s="326"/>
      <c r="M182" s="335">
        <v>2001.8</v>
      </c>
      <c r="N182" s="335">
        <v>2849.5879999999997</v>
      </c>
      <c r="O182" s="335">
        <v>854.94200000000001</v>
      </c>
      <c r="P182" s="738">
        <v>876</v>
      </c>
      <c r="Q182" s="739">
        <v>6582.33</v>
      </c>
      <c r="R182" s="1226">
        <v>52</v>
      </c>
      <c r="S182" s="617">
        <v>6634.33</v>
      </c>
      <c r="T182" s="326"/>
      <c r="U182" s="335">
        <v>3917.99</v>
      </c>
      <c r="V182" s="335">
        <v>391.166</v>
      </c>
      <c r="W182" s="335">
        <v>1666</v>
      </c>
      <c r="X182" s="738">
        <v>863.7</v>
      </c>
      <c r="Y182" s="739">
        <v>6838.8559999999998</v>
      </c>
      <c r="Z182" s="1226">
        <v>0</v>
      </c>
      <c r="AA182" s="617">
        <v>6838.8559999999998</v>
      </c>
    </row>
    <row r="183" spans="1:27" s="434" customFormat="1" x14ac:dyDescent="0.35">
      <c r="A183" s="3873"/>
      <c r="B183" s="6" t="s">
        <v>2018</v>
      </c>
      <c r="C183" s="5" t="s">
        <v>2017</v>
      </c>
      <c r="D183" s="326"/>
      <c r="E183" s="130">
        <v>1859.355</v>
      </c>
      <c r="F183" s="130">
        <v>4192.05</v>
      </c>
      <c r="G183" s="130">
        <v>451</v>
      </c>
      <c r="H183" s="245">
        <v>663</v>
      </c>
      <c r="I183" s="739">
        <v>7165.4050000000007</v>
      </c>
      <c r="J183" s="1226">
        <v>362.28999999999996</v>
      </c>
      <c r="K183" s="617">
        <v>7527.6950000000006</v>
      </c>
      <c r="L183" s="326"/>
      <c r="M183" s="335">
        <v>1747.778</v>
      </c>
      <c r="N183" s="335">
        <v>4505.9750000000004</v>
      </c>
      <c r="O183" s="335">
        <v>529</v>
      </c>
      <c r="P183" s="738">
        <v>550.4</v>
      </c>
      <c r="Q183" s="739">
        <v>7333.1530000000002</v>
      </c>
      <c r="R183" s="1226">
        <v>227.57</v>
      </c>
      <c r="S183" s="617">
        <v>7560.723</v>
      </c>
      <c r="T183" s="326"/>
      <c r="U183" s="335">
        <v>1868.674</v>
      </c>
      <c r="V183" s="335">
        <v>5552.3770000000004</v>
      </c>
      <c r="W183" s="335">
        <v>452</v>
      </c>
      <c r="X183" s="738">
        <v>431.81</v>
      </c>
      <c r="Y183" s="739">
        <v>8304.8610000000008</v>
      </c>
      <c r="Z183" s="1226">
        <v>404.61</v>
      </c>
      <c r="AA183" s="617">
        <v>8709.4710000000014</v>
      </c>
    </row>
    <row r="184" spans="1:27" s="434" customFormat="1" x14ac:dyDescent="0.35">
      <c r="A184" s="3873"/>
      <c r="B184" s="635" t="s">
        <v>2019</v>
      </c>
      <c r="C184" s="636" t="s">
        <v>2017</v>
      </c>
      <c r="D184" s="1607"/>
      <c r="E184" s="641">
        <v>2491.3229999999999</v>
      </c>
      <c r="F184" s="641">
        <v>4074.8960000000002</v>
      </c>
      <c r="G184" s="641">
        <v>1062</v>
      </c>
      <c r="H184" s="642">
        <v>717.92</v>
      </c>
      <c r="I184" s="741">
        <v>8346.1389999999992</v>
      </c>
      <c r="J184" s="1808">
        <v>114.93600000000001</v>
      </c>
      <c r="K184" s="617">
        <v>8461.0749999999989</v>
      </c>
      <c r="L184" s="1607"/>
      <c r="M184" s="1447">
        <v>1573.54</v>
      </c>
      <c r="N184" s="1447">
        <v>3104.3950000000004</v>
      </c>
      <c r="O184" s="1447">
        <v>672.65900000000011</v>
      </c>
      <c r="P184" s="740">
        <v>658.3</v>
      </c>
      <c r="Q184" s="741">
        <v>6008.8940000000011</v>
      </c>
      <c r="R184" s="1808">
        <v>89.7</v>
      </c>
      <c r="S184" s="617">
        <v>6098.594000000001</v>
      </c>
      <c r="T184" s="1607"/>
      <c r="U184" s="1447">
        <v>2184.11</v>
      </c>
      <c r="V184" s="1447">
        <v>2638.48</v>
      </c>
      <c r="W184" s="1447">
        <v>607</v>
      </c>
      <c r="X184" s="740">
        <v>804.2</v>
      </c>
      <c r="Y184" s="741">
        <v>6233.79</v>
      </c>
      <c r="Z184" s="1808">
        <v>207.6</v>
      </c>
      <c r="AA184" s="637">
        <v>6441.39</v>
      </c>
    </row>
    <row r="185" spans="1:27" s="434" customFormat="1" x14ac:dyDescent="0.35">
      <c r="A185" s="3873"/>
      <c r="B185" s="638" t="s">
        <v>2056</v>
      </c>
      <c r="C185" s="639" t="s">
        <v>2017</v>
      </c>
      <c r="D185" s="1539"/>
      <c r="E185" s="645">
        <v>8979.5509999999995</v>
      </c>
      <c r="F185" s="645">
        <v>11419.256000000001</v>
      </c>
      <c r="G185" s="645">
        <v>3303</v>
      </c>
      <c r="H185" s="646">
        <v>2669.625</v>
      </c>
      <c r="I185" s="744">
        <v>26371.432000000001</v>
      </c>
      <c r="J185" s="1449">
        <v>559.19499999999982</v>
      </c>
      <c r="K185" s="640">
        <v>26930.627</v>
      </c>
      <c r="L185" s="1539"/>
      <c r="M185" s="1448">
        <v>5323.1180000000004</v>
      </c>
      <c r="N185" s="1448">
        <v>10459.958000000001</v>
      </c>
      <c r="O185" s="1448">
        <v>2056.6010000000001</v>
      </c>
      <c r="P185" s="743">
        <v>2084.6999999999998</v>
      </c>
      <c r="Q185" s="744">
        <v>19924.377</v>
      </c>
      <c r="R185" s="1449">
        <v>369.27</v>
      </c>
      <c r="S185" s="640">
        <v>20293.647000000001</v>
      </c>
      <c r="T185" s="1539"/>
      <c r="U185" s="1448">
        <v>7970.7739999999994</v>
      </c>
      <c r="V185" s="1448">
        <v>8582.023000000001</v>
      </c>
      <c r="W185" s="1448">
        <v>2725</v>
      </c>
      <c r="X185" s="743">
        <v>2099.71</v>
      </c>
      <c r="Y185" s="744">
        <v>21377.506999999998</v>
      </c>
      <c r="Z185" s="1449">
        <v>612.21</v>
      </c>
      <c r="AA185" s="640">
        <v>21989.716999999997</v>
      </c>
    </row>
    <row r="186" spans="1:27" s="434" customFormat="1" ht="24" customHeight="1" x14ac:dyDescent="0.35">
      <c r="A186" s="3741" t="s">
        <v>2057</v>
      </c>
      <c r="B186" s="3742"/>
      <c r="C186" s="3742"/>
      <c r="D186" s="1793"/>
      <c r="E186" s="1781"/>
      <c r="F186" s="1781"/>
      <c r="G186" s="1781"/>
      <c r="H186" s="238"/>
      <c r="I186" s="152"/>
      <c r="J186" s="137"/>
      <c r="K186" s="53"/>
      <c r="L186" s="1793"/>
      <c r="M186" s="1781"/>
      <c r="N186" s="1781"/>
      <c r="O186" s="1781"/>
      <c r="P186" s="238"/>
      <c r="Q186" s="152"/>
      <c r="R186" s="137"/>
      <c r="S186" s="53"/>
      <c r="T186" s="1793"/>
      <c r="U186" s="1781"/>
      <c r="V186" s="1781"/>
      <c r="W186" s="1781"/>
      <c r="X186" s="238"/>
      <c r="Y186" s="152"/>
      <c r="Z186" s="137"/>
      <c r="AA186" s="53"/>
    </row>
    <row r="187" spans="1:27" s="434" customFormat="1" ht="20.149999999999999" customHeight="1" x14ac:dyDescent="0.35">
      <c r="A187" s="3757" t="s">
        <v>2058</v>
      </c>
      <c r="B187" s="3758"/>
      <c r="C187" s="3758"/>
      <c r="D187" s="1795"/>
      <c r="E187" s="1785"/>
      <c r="F187" s="1785"/>
      <c r="G187" s="1785"/>
      <c r="H187" s="902"/>
      <c r="I187" s="883"/>
      <c r="J187" s="884"/>
      <c r="K187" s="887"/>
      <c r="L187" s="1795"/>
      <c r="M187" s="1785"/>
      <c r="N187" s="1785"/>
      <c r="O187" s="1785"/>
      <c r="P187" s="902"/>
      <c r="Q187" s="883"/>
      <c r="R187" s="884"/>
      <c r="S187" s="887"/>
      <c r="T187" s="1795"/>
      <c r="U187" s="1785"/>
      <c r="V187" s="1785"/>
      <c r="W187" s="1785"/>
      <c r="X187" s="902"/>
      <c r="Y187" s="883"/>
      <c r="Z187" s="884"/>
      <c r="AA187" s="887"/>
    </row>
    <row r="188" spans="1:27" s="434" customFormat="1" x14ac:dyDescent="0.35">
      <c r="A188" s="3873" t="s">
        <v>2055</v>
      </c>
      <c r="B188" s="6" t="s">
        <v>2016</v>
      </c>
      <c r="C188" s="5" t="s">
        <v>2017</v>
      </c>
      <c r="D188" s="326"/>
      <c r="E188" s="130">
        <v>0</v>
      </c>
      <c r="F188" s="245">
        <v>0</v>
      </c>
      <c r="G188" s="130">
        <v>0</v>
      </c>
      <c r="H188" s="245">
        <v>0</v>
      </c>
      <c r="I188" s="739">
        <v>0</v>
      </c>
      <c r="J188" s="1226">
        <v>0</v>
      </c>
      <c r="K188" s="617">
        <v>0</v>
      </c>
      <c r="L188" s="326"/>
      <c r="M188" s="335">
        <v>0</v>
      </c>
      <c r="N188" s="738">
        <v>0</v>
      </c>
      <c r="O188" s="335">
        <v>0</v>
      </c>
      <c r="P188" s="738">
        <v>0</v>
      </c>
      <c r="Q188" s="739">
        <v>0</v>
      </c>
      <c r="R188" s="1226">
        <v>0</v>
      </c>
      <c r="S188" s="617">
        <v>0</v>
      </c>
      <c r="T188" s="326"/>
      <c r="U188" s="335">
        <v>0</v>
      </c>
      <c r="V188" s="335">
        <v>0</v>
      </c>
      <c r="W188" s="335">
        <v>0</v>
      </c>
      <c r="X188" s="738">
        <v>0</v>
      </c>
      <c r="Y188" s="739">
        <v>0</v>
      </c>
      <c r="Z188" s="1226">
        <v>0</v>
      </c>
      <c r="AA188" s="617">
        <v>0</v>
      </c>
    </row>
    <row r="189" spans="1:27" s="434" customFormat="1" x14ac:dyDescent="0.35">
      <c r="A189" s="3873"/>
      <c r="B189" s="6" t="s">
        <v>2018</v>
      </c>
      <c r="C189" s="5" t="s">
        <v>2017</v>
      </c>
      <c r="D189" s="326"/>
      <c r="E189" s="130">
        <v>0</v>
      </c>
      <c r="F189" s="245">
        <v>0</v>
      </c>
      <c r="G189" s="130">
        <v>0</v>
      </c>
      <c r="H189" s="245">
        <v>0</v>
      </c>
      <c r="I189" s="739">
        <v>0</v>
      </c>
      <c r="J189" s="1226">
        <v>0</v>
      </c>
      <c r="K189" s="617">
        <v>0</v>
      </c>
      <c r="L189" s="326"/>
      <c r="M189" s="335">
        <v>0</v>
      </c>
      <c r="N189" s="738">
        <v>0</v>
      </c>
      <c r="O189" s="335">
        <v>0</v>
      </c>
      <c r="P189" s="738">
        <v>0</v>
      </c>
      <c r="Q189" s="739">
        <v>0</v>
      </c>
      <c r="R189" s="1226">
        <v>0</v>
      </c>
      <c r="S189" s="617">
        <v>0</v>
      </c>
      <c r="T189" s="326"/>
      <c r="U189" s="335">
        <v>0</v>
      </c>
      <c r="V189" s="335">
        <v>0</v>
      </c>
      <c r="W189" s="335">
        <v>0</v>
      </c>
      <c r="X189" s="738">
        <v>0</v>
      </c>
      <c r="Y189" s="739">
        <v>0</v>
      </c>
      <c r="Z189" s="1226">
        <v>0</v>
      </c>
      <c r="AA189" s="617">
        <v>0</v>
      </c>
    </row>
    <row r="190" spans="1:27" s="434" customFormat="1" ht="20.149999999999999" customHeight="1" x14ac:dyDescent="0.35">
      <c r="A190" s="3757" t="s">
        <v>2059</v>
      </c>
      <c r="B190" s="3758"/>
      <c r="C190" s="3758"/>
      <c r="D190" s="1795"/>
      <c r="E190" s="1785"/>
      <c r="F190" s="902"/>
      <c r="G190" s="1785"/>
      <c r="H190" s="902"/>
      <c r="I190" s="883"/>
      <c r="J190" s="884"/>
      <c r="K190" s="887"/>
      <c r="L190" s="1795"/>
      <c r="M190" s="1785"/>
      <c r="N190" s="902"/>
      <c r="O190" s="1785"/>
      <c r="P190" s="902"/>
      <c r="Q190" s="883"/>
      <c r="R190" s="884"/>
      <c r="S190" s="887"/>
      <c r="T190" s="1795"/>
      <c r="U190" s="1785"/>
      <c r="V190" s="1785"/>
      <c r="W190" s="1785"/>
      <c r="X190" s="902"/>
      <c r="Y190" s="883"/>
      <c r="Z190" s="884"/>
      <c r="AA190" s="887"/>
    </row>
    <row r="191" spans="1:27" s="434" customFormat="1" x14ac:dyDescent="0.35">
      <c r="A191" s="3873" t="s">
        <v>2055</v>
      </c>
      <c r="B191" s="6" t="s">
        <v>2016</v>
      </c>
      <c r="C191" s="5" t="s">
        <v>2017</v>
      </c>
      <c r="D191" s="326"/>
      <c r="E191" s="130">
        <v>0</v>
      </c>
      <c r="F191" s="245">
        <v>0</v>
      </c>
      <c r="G191" s="130">
        <v>0</v>
      </c>
      <c r="H191" s="245">
        <v>0</v>
      </c>
      <c r="I191" s="739">
        <v>0</v>
      </c>
      <c r="J191" s="1226">
        <v>0</v>
      </c>
      <c r="K191" s="617">
        <v>0</v>
      </c>
      <c r="L191" s="326"/>
      <c r="M191" s="335">
        <v>0</v>
      </c>
      <c r="N191" s="738">
        <v>0</v>
      </c>
      <c r="O191" s="335">
        <v>0</v>
      </c>
      <c r="P191" s="738">
        <v>0</v>
      </c>
      <c r="Q191" s="739">
        <v>0</v>
      </c>
      <c r="R191" s="1226">
        <v>0</v>
      </c>
      <c r="S191" s="617">
        <v>0</v>
      </c>
      <c r="T191" s="326"/>
      <c r="U191" s="335">
        <v>0</v>
      </c>
      <c r="V191" s="335">
        <v>0</v>
      </c>
      <c r="W191" s="335">
        <v>0</v>
      </c>
      <c r="X191" s="738">
        <v>0</v>
      </c>
      <c r="Y191" s="739">
        <v>0</v>
      </c>
      <c r="Z191" s="1226">
        <v>0</v>
      </c>
      <c r="AA191" s="617">
        <v>0</v>
      </c>
    </row>
    <row r="192" spans="1:27" s="434" customFormat="1" x14ac:dyDescent="0.35">
      <c r="A192" s="3873"/>
      <c r="B192" s="6" t="s">
        <v>2018</v>
      </c>
      <c r="C192" s="5" t="s">
        <v>2017</v>
      </c>
      <c r="D192" s="326"/>
      <c r="E192" s="130">
        <v>0</v>
      </c>
      <c r="F192" s="245">
        <v>0</v>
      </c>
      <c r="G192" s="130">
        <v>0</v>
      </c>
      <c r="H192" s="245">
        <v>0</v>
      </c>
      <c r="I192" s="739">
        <v>0</v>
      </c>
      <c r="J192" s="1226">
        <v>0</v>
      </c>
      <c r="K192" s="617">
        <v>0</v>
      </c>
      <c r="L192" s="326"/>
      <c r="M192" s="335">
        <v>0</v>
      </c>
      <c r="N192" s="738">
        <v>0</v>
      </c>
      <c r="O192" s="335">
        <v>0</v>
      </c>
      <c r="P192" s="738">
        <v>0</v>
      </c>
      <c r="Q192" s="739">
        <v>0</v>
      </c>
      <c r="R192" s="1226">
        <v>0</v>
      </c>
      <c r="S192" s="617">
        <v>0</v>
      </c>
      <c r="T192" s="326"/>
      <c r="U192" s="335">
        <v>0</v>
      </c>
      <c r="V192" s="335">
        <v>0</v>
      </c>
      <c r="W192" s="335">
        <v>0</v>
      </c>
      <c r="X192" s="738">
        <v>0</v>
      </c>
      <c r="Y192" s="739">
        <v>0</v>
      </c>
      <c r="Z192" s="1226">
        <v>0</v>
      </c>
      <c r="AA192" s="617">
        <v>0</v>
      </c>
    </row>
    <row r="193" spans="1:27" s="434" customFormat="1" ht="20.149999999999999" customHeight="1" x14ac:dyDescent="0.35">
      <c r="A193" s="3757" t="s">
        <v>2060</v>
      </c>
      <c r="B193" s="3758"/>
      <c r="C193" s="3758"/>
      <c r="D193" s="1795"/>
      <c r="E193" s="1785"/>
      <c r="F193" s="902"/>
      <c r="G193" s="1785"/>
      <c r="H193" s="902"/>
      <c r="I193" s="883"/>
      <c r="J193" s="884"/>
      <c r="K193" s="887"/>
      <c r="L193" s="1795"/>
      <c r="M193" s="1785"/>
      <c r="N193" s="902"/>
      <c r="O193" s="1785"/>
      <c r="P193" s="902"/>
      <c r="Q193" s="883"/>
      <c r="R193" s="884"/>
      <c r="S193" s="887"/>
      <c r="T193" s="1795"/>
      <c r="U193" s="1785"/>
      <c r="V193" s="1785"/>
      <c r="W193" s="1785"/>
      <c r="X193" s="902"/>
      <c r="Y193" s="883"/>
      <c r="Z193" s="884"/>
      <c r="AA193" s="887"/>
    </row>
    <row r="194" spans="1:27" s="434" customFormat="1" x14ac:dyDescent="0.35">
      <c r="A194" s="3873" t="s">
        <v>2055</v>
      </c>
      <c r="B194" s="6" t="s">
        <v>2016</v>
      </c>
      <c r="C194" s="5" t="s">
        <v>2017</v>
      </c>
      <c r="D194" s="326"/>
      <c r="E194" s="130">
        <v>1873.5</v>
      </c>
      <c r="F194" s="245">
        <v>2820.39</v>
      </c>
      <c r="G194" s="130">
        <v>1790</v>
      </c>
      <c r="H194" s="245">
        <v>0</v>
      </c>
      <c r="I194" s="739">
        <v>6483.8899999999994</v>
      </c>
      <c r="J194" s="1226">
        <v>0</v>
      </c>
      <c r="K194" s="617">
        <v>6483.8899999999994</v>
      </c>
      <c r="L194" s="326"/>
      <c r="M194" s="335">
        <v>1825.62</v>
      </c>
      <c r="N194" s="738">
        <v>2680.1980000000003</v>
      </c>
      <c r="O194" s="335">
        <v>854.94200000000001</v>
      </c>
      <c r="P194" s="738">
        <v>876</v>
      </c>
      <c r="Q194" s="739">
        <v>6236.76</v>
      </c>
      <c r="R194" s="1226">
        <v>0</v>
      </c>
      <c r="S194" s="617">
        <v>6236.76</v>
      </c>
      <c r="T194" s="326"/>
      <c r="U194" s="335">
        <v>2088.69</v>
      </c>
      <c r="V194" s="335">
        <v>0</v>
      </c>
      <c r="W194" s="335">
        <v>1666</v>
      </c>
      <c r="X194" s="738">
        <v>863.7</v>
      </c>
      <c r="Y194" s="739">
        <v>4618.3900000000003</v>
      </c>
      <c r="Z194" s="1226">
        <v>0</v>
      </c>
      <c r="AA194" s="617">
        <v>4618.3900000000003</v>
      </c>
    </row>
    <row r="195" spans="1:27" s="434" customFormat="1" x14ac:dyDescent="0.35">
      <c r="A195" s="3873"/>
      <c r="B195" s="6" t="s">
        <v>2018</v>
      </c>
      <c r="C195" s="5" t="s">
        <v>2017</v>
      </c>
      <c r="D195" s="326"/>
      <c r="E195" s="130">
        <v>0</v>
      </c>
      <c r="F195" s="245">
        <v>0</v>
      </c>
      <c r="G195" s="130">
        <v>0</v>
      </c>
      <c r="H195" s="245">
        <v>0</v>
      </c>
      <c r="I195" s="739">
        <v>0</v>
      </c>
      <c r="J195" s="1226">
        <v>0</v>
      </c>
      <c r="K195" s="617">
        <v>0</v>
      </c>
      <c r="L195" s="326"/>
      <c r="M195" s="335">
        <v>0</v>
      </c>
      <c r="N195" s="738">
        <v>0</v>
      </c>
      <c r="O195" s="335">
        <v>0</v>
      </c>
      <c r="P195" s="738">
        <v>0</v>
      </c>
      <c r="Q195" s="739">
        <v>0</v>
      </c>
      <c r="R195" s="1226">
        <v>0</v>
      </c>
      <c r="S195" s="617">
        <v>0</v>
      </c>
      <c r="T195" s="326"/>
      <c r="U195" s="335">
        <v>0</v>
      </c>
      <c r="V195" s="335">
        <v>0</v>
      </c>
      <c r="W195" s="335">
        <v>0</v>
      </c>
      <c r="X195" s="738">
        <v>0</v>
      </c>
      <c r="Y195" s="739">
        <v>0</v>
      </c>
      <c r="Z195" s="1226">
        <v>0</v>
      </c>
      <c r="AA195" s="617">
        <v>0</v>
      </c>
    </row>
    <row r="196" spans="1:27" s="434" customFormat="1" x14ac:dyDescent="0.35">
      <c r="A196" s="3873"/>
      <c r="B196" s="6" t="s">
        <v>2019</v>
      </c>
      <c r="C196" s="5" t="s">
        <v>2017</v>
      </c>
      <c r="D196" s="326"/>
      <c r="E196" s="130">
        <v>0</v>
      </c>
      <c r="F196" s="245">
        <v>3882.4480000000003</v>
      </c>
      <c r="G196" s="130">
        <v>1062</v>
      </c>
      <c r="H196" s="245">
        <v>717.92</v>
      </c>
      <c r="I196" s="739">
        <v>5662.3680000000004</v>
      </c>
      <c r="J196" s="1226">
        <v>0</v>
      </c>
      <c r="K196" s="617">
        <v>5662.3680000000004</v>
      </c>
      <c r="L196" s="326"/>
      <c r="M196" s="335">
        <v>0</v>
      </c>
      <c r="N196" s="738">
        <v>3022.585</v>
      </c>
      <c r="O196" s="335">
        <v>0</v>
      </c>
      <c r="P196" s="738">
        <v>0</v>
      </c>
      <c r="Q196" s="739">
        <v>3022.585</v>
      </c>
      <c r="R196" s="1226">
        <v>0</v>
      </c>
      <c r="S196" s="617">
        <v>3022.585</v>
      </c>
      <c r="T196" s="326"/>
      <c r="U196" s="335">
        <v>0</v>
      </c>
      <c r="V196" s="335">
        <v>2638</v>
      </c>
      <c r="W196" s="335">
        <v>607</v>
      </c>
      <c r="X196" s="738">
        <v>804.2</v>
      </c>
      <c r="Y196" s="739">
        <v>4049.2</v>
      </c>
      <c r="Z196" s="1226">
        <v>0</v>
      </c>
      <c r="AA196" s="617">
        <v>4049.2</v>
      </c>
    </row>
    <row r="197" spans="1:27" s="434" customFormat="1" ht="20.149999999999999" customHeight="1" x14ac:dyDescent="0.35">
      <c r="A197" s="3757" t="s">
        <v>2061</v>
      </c>
      <c r="B197" s="3758"/>
      <c r="C197" s="3758"/>
      <c r="D197" s="1795"/>
      <c r="E197" s="1785"/>
      <c r="F197" s="902"/>
      <c r="G197" s="1785"/>
      <c r="H197" s="902"/>
      <c r="I197" s="883"/>
      <c r="J197" s="884"/>
      <c r="K197" s="887"/>
      <c r="L197" s="1795"/>
      <c r="M197" s="1785"/>
      <c r="N197" s="902"/>
      <c r="O197" s="1785"/>
      <c r="P197" s="902"/>
      <c r="Q197" s="883"/>
      <c r="R197" s="884"/>
      <c r="S197" s="887"/>
      <c r="T197" s="1795"/>
      <c r="U197" s="1785"/>
      <c r="V197" s="1785"/>
      <c r="W197" s="1785"/>
      <c r="X197" s="902"/>
      <c r="Y197" s="883"/>
      <c r="Z197" s="884"/>
      <c r="AA197" s="887"/>
    </row>
    <row r="198" spans="1:27" s="434" customFormat="1" x14ac:dyDescent="0.35">
      <c r="A198" s="3873" t="s">
        <v>2055</v>
      </c>
      <c r="B198" s="6" t="s">
        <v>2016</v>
      </c>
      <c r="C198" s="5" t="s">
        <v>2017</v>
      </c>
      <c r="D198" s="326"/>
      <c r="E198" s="130">
        <v>0</v>
      </c>
      <c r="F198" s="245">
        <v>0</v>
      </c>
      <c r="G198" s="130">
        <v>0</v>
      </c>
      <c r="H198" s="245">
        <v>0</v>
      </c>
      <c r="I198" s="739">
        <v>0</v>
      </c>
      <c r="J198" s="1226">
        <v>0</v>
      </c>
      <c r="K198" s="617">
        <v>0</v>
      </c>
      <c r="L198" s="326"/>
      <c r="M198" s="335">
        <v>0</v>
      </c>
      <c r="N198" s="738">
        <v>0</v>
      </c>
      <c r="O198" s="335">
        <v>0</v>
      </c>
      <c r="P198" s="738">
        <v>0</v>
      </c>
      <c r="Q198" s="739">
        <v>0</v>
      </c>
      <c r="R198" s="1226">
        <v>0</v>
      </c>
      <c r="S198" s="617">
        <v>0</v>
      </c>
      <c r="T198" s="326"/>
      <c r="U198" s="335">
        <v>0</v>
      </c>
      <c r="V198" s="335">
        <v>0</v>
      </c>
      <c r="W198" s="335">
        <v>0</v>
      </c>
      <c r="X198" s="738">
        <v>0</v>
      </c>
      <c r="Y198" s="739">
        <v>0</v>
      </c>
      <c r="Z198" s="1226">
        <v>0</v>
      </c>
      <c r="AA198" s="617">
        <v>0</v>
      </c>
    </row>
    <row r="199" spans="1:27" s="434" customFormat="1" x14ac:dyDescent="0.35">
      <c r="A199" s="3873"/>
      <c r="B199" s="6" t="s">
        <v>2018</v>
      </c>
      <c r="C199" s="5" t="s">
        <v>2017</v>
      </c>
      <c r="D199" s="326"/>
      <c r="E199" s="130">
        <v>0</v>
      </c>
      <c r="F199" s="245">
        <v>0</v>
      </c>
      <c r="G199" s="130">
        <v>0</v>
      </c>
      <c r="H199" s="245">
        <v>0</v>
      </c>
      <c r="I199" s="739">
        <v>0</v>
      </c>
      <c r="J199" s="1226">
        <v>0</v>
      </c>
      <c r="K199" s="617">
        <v>0</v>
      </c>
      <c r="L199" s="326"/>
      <c r="M199" s="335">
        <v>0</v>
      </c>
      <c r="N199" s="738">
        <v>0</v>
      </c>
      <c r="O199" s="335">
        <v>0</v>
      </c>
      <c r="P199" s="738">
        <v>0</v>
      </c>
      <c r="Q199" s="739">
        <v>0</v>
      </c>
      <c r="R199" s="1226">
        <v>0</v>
      </c>
      <c r="S199" s="617">
        <v>0</v>
      </c>
      <c r="T199" s="326"/>
      <c r="U199" s="335">
        <v>1868.674</v>
      </c>
      <c r="V199" s="335">
        <v>0</v>
      </c>
      <c r="W199" s="335">
        <v>0</v>
      </c>
      <c r="X199" s="738">
        <v>0</v>
      </c>
      <c r="Y199" s="739">
        <v>1868.674</v>
      </c>
      <c r="Z199" s="1226">
        <v>0</v>
      </c>
      <c r="AA199" s="617">
        <v>1868.674</v>
      </c>
    </row>
    <row r="200" spans="1:27" s="434" customFormat="1" ht="24" customHeight="1" x14ac:dyDescent="0.35">
      <c r="A200" s="3741" t="s">
        <v>2062</v>
      </c>
      <c r="B200" s="3742"/>
      <c r="C200" s="3742"/>
      <c r="D200" s="1793"/>
      <c r="E200" s="1781"/>
      <c r="F200" s="238"/>
      <c r="G200" s="1781"/>
      <c r="H200" s="238"/>
      <c r="I200" s="152"/>
      <c r="J200" s="137"/>
      <c r="K200" s="53"/>
      <c r="L200" s="1793"/>
      <c r="M200" s="1781"/>
      <c r="N200" s="238"/>
      <c r="O200" s="1781"/>
      <c r="P200" s="238"/>
      <c r="Q200" s="152"/>
      <c r="R200" s="137"/>
      <c r="S200" s="53"/>
      <c r="T200" s="1793"/>
      <c r="U200" s="1781"/>
      <c r="V200" s="1781"/>
      <c r="W200" s="1781"/>
      <c r="X200" s="238"/>
      <c r="Y200" s="152"/>
      <c r="Z200" s="137"/>
      <c r="AA200" s="53"/>
    </row>
    <row r="201" spans="1:27" s="434" customFormat="1" ht="20.149999999999999" customHeight="1" x14ac:dyDescent="0.35">
      <c r="A201" s="3757" t="s">
        <v>2063</v>
      </c>
      <c r="B201" s="3758"/>
      <c r="C201" s="3758"/>
      <c r="D201" s="1795"/>
      <c r="E201" s="1785"/>
      <c r="F201" s="902"/>
      <c r="G201" s="1785"/>
      <c r="H201" s="902"/>
      <c r="I201" s="883"/>
      <c r="J201" s="884"/>
      <c r="K201" s="887"/>
      <c r="L201" s="1795"/>
      <c r="M201" s="1785"/>
      <c r="N201" s="902"/>
      <c r="O201" s="1785"/>
      <c r="P201" s="902"/>
      <c r="Q201" s="883"/>
      <c r="R201" s="884"/>
      <c r="S201" s="887"/>
      <c r="T201" s="1795"/>
      <c r="U201" s="1785"/>
      <c r="V201" s="1785"/>
      <c r="W201" s="1785"/>
      <c r="X201" s="902"/>
      <c r="Y201" s="883"/>
      <c r="Z201" s="884"/>
      <c r="AA201" s="887"/>
    </row>
    <row r="202" spans="1:27" s="434" customFormat="1" x14ac:dyDescent="0.35">
      <c r="A202" s="3873" t="s">
        <v>2055</v>
      </c>
      <c r="B202" s="6" t="s">
        <v>2016</v>
      </c>
      <c r="C202" s="5" t="s">
        <v>2017</v>
      </c>
      <c r="D202" s="326"/>
      <c r="E202" s="130">
        <v>0</v>
      </c>
      <c r="F202" s="245">
        <v>0</v>
      </c>
      <c r="G202" s="130">
        <v>0</v>
      </c>
      <c r="H202" s="245">
        <v>340.6</v>
      </c>
      <c r="I202" s="739">
        <v>340.6</v>
      </c>
      <c r="J202" s="1226">
        <v>0</v>
      </c>
      <c r="K202" s="617">
        <v>340.6</v>
      </c>
      <c r="L202" s="326"/>
      <c r="M202" s="335">
        <v>0</v>
      </c>
      <c r="N202" s="738">
        <v>0</v>
      </c>
      <c r="O202" s="335">
        <v>0</v>
      </c>
      <c r="P202" s="738">
        <v>0</v>
      </c>
      <c r="Q202" s="739">
        <v>0</v>
      </c>
      <c r="R202" s="1226">
        <v>0</v>
      </c>
      <c r="S202" s="617">
        <v>0</v>
      </c>
      <c r="T202" s="326"/>
      <c r="U202" s="335">
        <v>0</v>
      </c>
      <c r="V202" s="335">
        <v>0</v>
      </c>
      <c r="W202" s="335">
        <v>0</v>
      </c>
      <c r="X202" s="738">
        <v>0</v>
      </c>
      <c r="Y202" s="739">
        <v>0</v>
      </c>
      <c r="Z202" s="1226">
        <v>0</v>
      </c>
      <c r="AA202" s="617">
        <v>0</v>
      </c>
    </row>
    <row r="203" spans="1:27" s="434" customFormat="1" x14ac:dyDescent="0.35">
      <c r="A203" s="3873"/>
      <c r="B203" s="6" t="s">
        <v>2018</v>
      </c>
      <c r="C203" s="5" t="s">
        <v>2017</v>
      </c>
      <c r="D203" s="326"/>
      <c r="E203" s="130">
        <v>0</v>
      </c>
      <c r="F203" s="245">
        <v>0</v>
      </c>
      <c r="G203" s="130">
        <v>0</v>
      </c>
      <c r="H203" s="245">
        <v>526</v>
      </c>
      <c r="I203" s="739">
        <v>526</v>
      </c>
      <c r="J203" s="1226">
        <v>0</v>
      </c>
      <c r="K203" s="617">
        <v>526</v>
      </c>
      <c r="L203" s="326"/>
      <c r="M203" s="335">
        <v>0</v>
      </c>
      <c r="N203" s="738">
        <v>0</v>
      </c>
      <c r="O203" s="335">
        <v>0</v>
      </c>
      <c r="P203" s="738">
        <v>364.3</v>
      </c>
      <c r="Q203" s="739">
        <v>364.3</v>
      </c>
      <c r="R203" s="1226">
        <v>0</v>
      </c>
      <c r="S203" s="617">
        <v>364.3</v>
      </c>
      <c r="T203" s="326"/>
      <c r="U203" s="335">
        <v>0</v>
      </c>
      <c r="V203" s="335">
        <v>0</v>
      </c>
      <c r="W203" s="335">
        <v>0</v>
      </c>
      <c r="X203" s="738">
        <v>299.81</v>
      </c>
      <c r="Y203" s="739">
        <v>299.81</v>
      </c>
      <c r="Z203" s="1226">
        <v>231.06200000000001</v>
      </c>
      <c r="AA203" s="617">
        <v>530.87200000000007</v>
      </c>
    </row>
    <row r="204" spans="1:27" s="434" customFormat="1" ht="20.149999999999999" customHeight="1" x14ac:dyDescent="0.35">
      <c r="A204" s="3757" t="s">
        <v>2064</v>
      </c>
      <c r="B204" s="3758"/>
      <c r="C204" s="3758"/>
      <c r="D204" s="1795"/>
      <c r="E204" s="1785"/>
      <c r="F204" s="902"/>
      <c r="G204" s="1785"/>
      <c r="H204" s="902"/>
      <c r="I204" s="883"/>
      <c r="J204" s="884"/>
      <c r="K204" s="887"/>
      <c r="L204" s="1795"/>
      <c r="M204" s="1785"/>
      <c r="N204" s="902"/>
      <c r="O204" s="1785"/>
      <c r="P204" s="902"/>
      <c r="Q204" s="883"/>
      <c r="R204" s="884"/>
      <c r="S204" s="887"/>
      <c r="T204" s="1795"/>
      <c r="U204" s="1785"/>
      <c r="V204" s="1785"/>
      <c r="W204" s="1785"/>
      <c r="X204" s="902"/>
      <c r="Y204" s="883"/>
      <c r="Z204" s="884"/>
      <c r="AA204" s="887"/>
    </row>
    <row r="205" spans="1:27" s="434" customFormat="1" x14ac:dyDescent="0.35">
      <c r="A205" s="3873" t="s">
        <v>2055</v>
      </c>
      <c r="B205" s="6" t="s">
        <v>2016</v>
      </c>
      <c r="C205" s="5" t="s">
        <v>2017</v>
      </c>
      <c r="D205" s="326"/>
      <c r="E205" s="130">
        <v>0</v>
      </c>
      <c r="F205" s="245">
        <v>0</v>
      </c>
      <c r="G205" s="130">
        <v>0</v>
      </c>
      <c r="H205" s="245">
        <v>0</v>
      </c>
      <c r="I205" s="739">
        <v>0</v>
      </c>
      <c r="J205" s="1226">
        <v>0</v>
      </c>
      <c r="K205" s="617">
        <v>0</v>
      </c>
      <c r="L205" s="326"/>
      <c r="M205" s="335">
        <v>0</v>
      </c>
      <c r="N205" s="738">
        <v>0</v>
      </c>
      <c r="O205" s="335">
        <v>0</v>
      </c>
      <c r="P205" s="738">
        <v>0</v>
      </c>
      <c r="Q205" s="739">
        <v>0</v>
      </c>
      <c r="R205" s="1226">
        <v>0</v>
      </c>
      <c r="S205" s="617">
        <v>0</v>
      </c>
      <c r="T205" s="326"/>
      <c r="U205" s="335">
        <v>0</v>
      </c>
      <c r="V205" s="335">
        <v>0</v>
      </c>
      <c r="W205" s="335">
        <v>0</v>
      </c>
      <c r="X205" s="738">
        <v>0</v>
      </c>
      <c r="Y205" s="739">
        <v>0</v>
      </c>
      <c r="Z205" s="1226">
        <v>0</v>
      </c>
      <c r="AA205" s="617">
        <v>0</v>
      </c>
    </row>
    <row r="206" spans="1:27" s="434" customFormat="1" x14ac:dyDescent="0.35">
      <c r="A206" s="3873"/>
      <c r="B206" s="6" t="s">
        <v>2018</v>
      </c>
      <c r="C206" s="5" t="s">
        <v>2017</v>
      </c>
      <c r="D206" s="326"/>
      <c r="E206" s="130">
        <v>0</v>
      </c>
      <c r="F206" s="245">
        <v>0</v>
      </c>
      <c r="G206" s="130">
        <v>0</v>
      </c>
      <c r="H206" s="245">
        <v>0</v>
      </c>
      <c r="I206" s="739">
        <v>0</v>
      </c>
      <c r="J206" s="1226">
        <v>0</v>
      </c>
      <c r="K206" s="617">
        <v>0</v>
      </c>
      <c r="L206" s="326"/>
      <c r="M206" s="335">
        <v>0</v>
      </c>
      <c r="N206" s="738">
        <v>0</v>
      </c>
      <c r="O206" s="335">
        <v>0</v>
      </c>
      <c r="P206" s="738">
        <v>0</v>
      </c>
      <c r="Q206" s="739">
        <v>0</v>
      </c>
      <c r="R206" s="1226">
        <v>0</v>
      </c>
      <c r="S206" s="617">
        <v>0</v>
      </c>
      <c r="T206" s="326"/>
      <c r="U206" s="335">
        <v>0</v>
      </c>
      <c r="V206" s="335">
        <v>0</v>
      </c>
      <c r="W206" s="335">
        <v>0</v>
      </c>
      <c r="X206" s="738">
        <v>0</v>
      </c>
      <c r="Y206" s="739">
        <v>0</v>
      </c>
      <c r="Z206" s="1226">
        <v>0</v>
      </c>
      <c r="AA206" s="617">
        <v>0</v>
      </c>
    </row>
    <row r="207" spans="1:27" s="434" customFormat="1" ht="20.149999999999999" customHeight="1" x14ac:dyDescent="0.35">
      <c r="A207" s="3757" t="s">
        <v>2065</v>
      </c>
      <c r="B207" s="3758"/>
      <c r="C207" s="3758"/>
      <c r="D207" s="1795"/>
      <c r="E207" s="1785"/>
      <c r="F207" s="902"/>
      <c r="G207" s="1785"/>
      <c r="H207" s="902"/>
      <c r="I207" s="883"/>
      <c r="J207" s="884"/>
      <c r="K207" s="887"/>
      <c r="L207" s="1795"/>
      <c r="M207" s="1785"/>
      <c r="N207" s="902"/>
      <c r="O207" s="1785"/>
      <c r="P207" s="902"/>
      <c r="Q207" s="883"/>
      <c r="R207" s="884"/>
      <c r="S207" s="887"/>
      <c r="T207" s="1795"/>
      <c r="U207" s="1785"/>
      <c r="V207" s="1785"/>
      <c r="W207" s="1785"/>
      <c r="X207" s="902"/>
      <c r="Y207" s="883"/>
      <c r="Z207" s="884"/>
      <c r="AA207" s="887"/>
    </row>
    <row r="208" spans="1:27" s="434" customFormat="1" x14ac:dyDescent="0.35">
      <c r="A208" s="3873" t="s">
        <v>2055</v>
      </c>
      <c r="B208" s="6" t="s">
        <v>2016</v>
      </c>
      <c r="C208" s="5" t="s">
        <v>2017</v>
      </c>
      <c r="D208" s="326"/>
      <c r="E208" s="130">
        <v>2755.373</v>
      </c>
      <c r="F208" s="245">
        <v>331.92</v>
      </c>
      <c r="G208" s="130">
        <v>0</v>
      </c>
      <c r="H208" s="245">
        <v>948.10500000000002</v>
      </c>
      <c r="I208" s="739">
        <v>4035.3980000000001</v>
      </c>
      <c r="J208" s="1226">
        <v>81.968999999999824</v>
      </c>
      <c r="K208" s="617">
        <v>4117.3670000000002</v>
      </c>
      <c r="L208" s="326"/>
      <c r="M208" s="335">
        <v>1749.701</v>
      </c>
      <c r="N208" s="738">
        <v>169</v>
      </c>
      <c r="O208" s="335">
        <v>0</v>
      </c>
      <c r="P208" s="738">
        <v>0</v>
      </c>
      <c r="Q208" s="739">
        <v>1825.62</v>
      </c>
      <c r="R208" s="1226">
        <v>52</v>
      </c>
      <c r="S208" s="617">
        <v>1877.62</v>
      </c>
      <c r="T208" s="326"/>
      <c r="U208" s="335">
        <v>1829.3</v>
      </c>
      <c r="V208" s="335">
        <v>391.166</v>
      </c>
      <c r="W208" s="335">
        <v>0</v>
      </c>
      <c r="X208" s="738">
        <v>0</v>
      </c>
      <c r="Y208" s="739">
        <v>2220.4659999999999</v>
      </c>
      <c r="Z208" s="1226">
        <v>0</v>
      </c>
      <c r="AA208" s="617">
        <v>2220.4659999999999</v>
      </c>
    </row>
    <row r="209" spans="1:27" s="434" customFormat="1" x14ac:dyDescent="0.35">
      <c r="A209" s="3873"/>
      <c r="B209" s="6" t="s">
        <v>2018</v>
      </c>
      <c r="C209" s="5" t="s">
        <v>2017</v>
      </c>
      <c r="D209" s="326"/>
      <c r="E209" s="130">
        <v>0</v>
      </c>
      <c r="F209" s="245">
        <v>0</v>
      </c>
      <c r="G209" s="130">
        <v>451</v>
      </c>
      <c r="H209" s="245">
        <v>137</v>
      </c>
      <c r="I209" s="739">
        <v>588</v>
      </c>
      <c r="J209" s="1226">
        <v>362.28999999999996</v>
      </c>
      <c r="K209" s="617">
        <v>950.29</v>
      </c>
      <c r="L209" s="326"/>
      <c r="M209" s="335">
        <v>0</v>
      </c>
      <c r="N209" s="738">
        <v>0</v>
      </c>
      <c r="O209" s="335">
        <v>529</v>
      </c>
      <c r="P209" s="738">
        <v>186.1</v>
      </c>
      <c r="Q209" s="739">
        <v>884.49</v>
      </c>
      <c r="R209" s="1226">
        <v>227.57</v>
      </c>
      <c r="S209" s="617">
        <v>1112.06</v>
      </c>
      <c r="T209" s="326"/>
      <c r="U209" s="335">
        <v>0</v>
      </c>
      <c r="V209" s="335">
        <v>5552.3770000000004</v>
      </c>
      <c r="W209" s="335">
        <v>452</v>
      </c>
      <c r="X209" s="738">
        <v>0</v>
      </c>
      <c r="Y209" s="739">
        <v>6004.3770000000004</v>
      </c>
      <c r="Z209" s="1226">
        <v>173.55099999999999</v>
      </c>
      <c r="AA209" s="617">
        <v>6177.9280000000008</v>
      </c>
    </row>
    <row r="210" spans="1:27" s="434" customFormat="1" x14ac:dyDescent="0.35">
      <c r="A210" s="3873"/>
      <c r="B210" s="6" t="s">
        <v>2019</v>
      </c>
      <c r="C210" s="5" t="s">
        <v>2017</v>
      </c>
      <c r="D210" s="326"/>
      <c r="E210" s="130">
        <v>2491.3229999999999</v>
      </c>
      <c r="F210" s="245">
        <v>192.44800000000004</v>
      </c>
      <c r="G210" s="130">
        <v>0</v>
      </c>
      <c r="H210" s="245">
        <v>0</v>
      </c>
      <c r="I210" s="739">
        <v>2683.7709999999997</v>
      </c>
      <c r="J210" s="1226">
        <v>114.93600000000001</v>
      </c>
      <c r="K210" s="617">
        <v>2798.7069999999999</v>
      </c>
      <c r="L210" s="326"/>
      <c r="M210" s="335">
        <v>1573.54</v>
      </c>
      <c r="N210" s="738">
        <v>81.81</v>
      </c>
      <c r="O210" s="130">
        <v>673</v>
      </c>
      <c r="P210" s="245">
        <v>658.3</v>
      </c>
      <c r="Q210" s="739">
        <v>2986.6499999999996</v>
      </c>
      <c r="R210" s="1226">
        <v>89.7</v>
      </c>
      <c r="S210" s="617">
        <v>3076.3499999999995</v>
      </c>
      <c r="T210" s="326"/>
      <c r="U210" s="335">
        <v>2184.11</v>
      </c>
      <c r="V210" s="335">
        <v>0</v>
      </c>
      <c r="W210" s="335">
        <v>0</v>
      </c>
      <c r="X210" s="738">
        <v>0</v>
      </c>
      <c r="Y210" s="739">
        <v>2184.11</v>
      </c>
      <c r="Z210" s="1226">
        <v>207.6</v>
      </c>
      <c r="AA210" s="617">
        <v>2391.71</v>
      </c>
    </row>
    <row r="211" spans="1:27" s="434" customFormat="1" ht="20.149999999999999" customHeight="1" x14ac:dyDescent="0.35">
      <c r="A211" s="3757" t="s">
        <v>2066</v>
      </c>
      <c r="B211" s="3758"/>
      <c r="C211" s="3758"/>
      <c r="D211" s="1795"/>
      <c r="E211" s="1785"/>
      <c r="F211" s="902"/>
      <c r="G211" s="1785"/>
      <c r="H211" s="902"/>
      <c r="I211" s="883"/>
      <c r="J211" s="884"/>
      <c r="K211" s="887"/>
      <c r="L211" s="1795"/>
      <c r="M211" s="1785"/>
      <c r="N211" s="902"/>
      <c r="O211" s="1785"/>
      <c r="P211" s="902"/>
      <c r="Q211" s="883"/>
      <c r="R211" s="884"/>
      <c r="S211" s="887"/>
      <c r="T211" s="1795"/>
      <c r="U211" s="1785"/>
      <c r="V211" s="1785"/>
      <c r="W211" s="1785"/>
      <c r="X211" s="902"/>
      <c r="Y211" s="883"/>
      <c r="Z211" s="884"/>
      <c r="AA211" s="887"/>
    </row>
    <row r="212" spans="1:27" s="434" customFormat="1" x14ac:dyDescent="0.35">
      <c r="A212" s="3873" t="s">
        <v>2055</v>
      </c>
      <c r="B212" s="6" t="s">
        <v>2016</v>
      </c>
      <c r="C212" s="5" t="s">
        <v>2017</v>
      </c>
      <c r="D212" s="326"/>
      <c r="E212" s="130">
        <v>0</v>
      </c>
      <c r="F212" s="245">
        <v>0</v>
      </c>
      <c r="G212" s="130">
        <v>0</v>
      </c>
      <c r="H212" s="245">
        <v>0</v>
      </c>
      <c r="I212" s="739">
        <v>0</v>
      </c>
      <c r="J212" s="1226">
        <v>0</v>
      </c>
      <c r="K212" s="617">
        <v>0</v>
      </c>
      <c r="L212" s="326"/>
      <c r="M212" s="335">
        <v>0</v>
      </c>
      <c r="N212" s="738">
        <v>0</v>
      </c>
      <c r="O212" s="335">
        <v>0</v>
      </c>
      <c r="P212" s="738">
        <v>0</v>
      </c>
      <c r="Q212" s="739">
        <v>0</v>
      </c>
      <c r="R212" s="1226">
        <v>0</v>
      </c>
      <c r="S212" s="617">
        <v>0</v>
      </c>
      <c r="T212" s="326"/>
      <c r="U212" s="335">
        <v>0</v>
      </c>
      <c r="V212" s="335">
        <v>0</v>
      </c>
      <c r="W212" s="335">
        <v>0</v>
      </c>
      <c r="X212" s="738">
        <v>0</v>
      </c>
      <c r="Y212" s="739">
        <v>0</v>
      </c>
      <c r="Z212" s="1226">
        <v>0</v>
      </c>
      <c r="AA212" s="617">
        <v>0</v>
      </c>
    </row>
    <row r="213" spans="1:27" s="434" customFormat="1" x14ac:dyDescent="0.35">
      <c r="A213" s="3873"/>
      <c r="B213" s="6" t="s">
        <v>2018</v>
      </c>
      <c r="C213" s="5" t="s">
        <v>2017</v>
      </c>
      <c r="D213" s="326"/>
      <c r="E213" s="130">
        <v>1859.355</v>
      </c>
      <c r="F213" s="245">
        <v>4192.05</v>
      </c>
      <c r="G213" s="130">
        <v>0</v>
      </c>
      <c r="H213" s="245">
        <v>0</v>
      </c>
      <c r="I213" s="739">
        <v>6051.4050000000007</v>
      </c>
      <c r="J213" s="1226">
        <v>0</v>
      </c>
      <c r="K213" s="617">
        <v>6051.4050000000007</v>
      </c>
      <c r="L213" s="326"/>
      <c r="M213" s="335">
        <v>1747.778</v>
      </c>
      <c r="N213" s="738">
        <v>4505.9750000000004</v>
      </c>
      <c r="O213" s="335">
        <v>0</v>
      </c>
      <c r="P213" s="738">
        <v>0</v>
      </c>
      <c r="Q213" s="739">
        <v>6253.7530000000006</v>
      </c>
      <c r="R213" s="1226">
        <v>0</v>
      </c>
      <c r="S213" s="617">
        <v>6253.7530000000006</v>
      </c>
      <c r="T213" s="326"/>
      <c r="U213" s="335">
        <v>0</v>
      </c>
      <c r="V213" s="335">
        <v>0</v>
      </c>
      <c r="W213" s="335">
        <v>0</v>
      </c>
      <c r="X213" s="738">
        <v>132</v>
      </c>
      <c r="Y213" s="739">
        <v>132</v>
      </c>
      <c r="Z213" s="1226">
        <v>0</v>
      </c>
      <c r="AA213" s="617">
        <v>132</v>
      </c>
    </row>
    <row r="214" spans="1:27" s="434" customFormat="1" ht="24" customHeight="1" x14ac:dyDescent="0.35">
      <c r="A214" s="3741" t="s">
        <v>2067</v>
      </c>
      <c r="B214" s="3742"/>
      <c r="C214" s="3742"/>
      <c r="D214" s="1793"/>
      <c r="E214" s="1781"/>
      <c r="F214" s="238"/>
      <c r="G214" s="1781"/>
      <c r="H214" s="238"/>
      <c r="I214" s="152"/>
      <c r="J214" s="137"/>
      <c r="K214" s="53"/>
      <c r="L214" s="1793"/>
      <c r="M214" s="1781"/>
      <c r="N214" s="238"/>
      <c r="O214" s="1781"/>
      <c r="P214" s="238"/>
      <c r="Q214" s="152"/>
      <c r="R214" s="137"/>
      <c r="S214" s="53"/>
      <c r="T214" s="1793"/>
      <c r="U214" s="1781"/>
      <c r="V214" s="1781"/>
      <c r="W214" s="1781"/>
      <c r="X214" s="238"/>
      <c r="Y214" s="152"/>
      <c r="Z214" s="137"/>
      <c r="AA214" s="53"/>
    </row>
    <row r="215" spans="1:27" s="434" customFormat="1" ht="20.149999999999999" customHeight="1" x14ac:dyDescent="0.35">
      <c r="A215" s="3757" t="s">
        <v>2068</v>
      </c>
      <c r="B215" s="3758"/>
      <c r="C215" s="3758"/>
      <c r="D215" s="1795"/>
      <c r="E215" s="1785"/>
      <c r="F215" s="902"/>
      <c r="G215" s="1785"/>
      <c r="H215" s="902"/>
      <c r="I215" s="883"/>
      <c r="J215" s="884"/>
      <c r="K215" s="887"/>
      <c r="L215" s="1795"/>
      <c r="M215" s="1785"/>
      <c r="N215" s="902"/>
      <c r="O215" s="1785"/>
      <c r="P215" s="902"/>
      <c r="Q215" s="883"/>
      <c r="R215" s="884"/>
      <c r="S215" s="887"/>
      <c r="T215" s="1795"/>
      <c r="U215" s="1785"/>
      <c r="V215" s="1785"/>
      <c r="W215" s="1785"/>
      <c r="X215" s="902"/>
      <c r="Y215" s="883"/>
      <c r="Z215" s="884"/>
      <c r="AA215" s="887"/>
    </row>
    <row r="216" spans="1:27" s="434" customFormat="1" x14ac:dyDescent="0.35">
      <c r="A216" s="3873" t="s">
        <v>2055</v>
      </c>
      <c r="B216" s="6" t="s">
        <v>2045</v>
      </c>
      <c r="C216" s="5" t="s">
        <v>2017</v>
      </c>
      <c r="D216" s="326"/>
      <c r="E216" s="130">
        <v>0</v>
      </c>
      <c r="F216" s="245">
        <v>0</v>
      </c>
      <c r="G216" s="245">
        <v>0</v>
      </c>
      <c r="H216" s="245">
        <v>340.6</v>
      </c>
      <c r="I216" s="739">
        <v>340.6</v>
      </c>
      <c r="J216" s="1226">
        <v>0</v>
      </c>
      <c r="K216" s="617">
        <v>340.6</v>
      </c>
      <c r="L216" s="326"/>
      <c r="M216" s="335">
        <v>0</v>
      </c>
      <c r="N216" s="738">
        <v>0</v>
      </c>
      <c r="O216" s="738">
        <v>0</v>
      </c>
      <c r="P216" s="738">
        <v>0</v>
      </c>
      <c r="Q216" s="739">
        <v>0</v>
      </c>
      <c r="R216" s="1226">
        <v>0</v>
      </c>
      <c r="S216" s="617">
        <v>0</v>
      </c>
      <c r="T216" s="326"/>
      <c r="U216" s="335">
        <v>0</v>
      </c>
      <c r="V216" s="335">
        <v>0</v>
      </c>
      <c r="W216" s="335">
        <v>0</v>
      </c>
      <c r="X216" s="738">
        <v>0</v>
      </c>
      <c r="Y216" s="739">
        <v>0</v>
      </c>
      <c r="Z216" s="1226">
        <v>0</v>
      </c>
      <c r="AA216" s="617">
        <v>0</v>
      </c>
    </row>
    <row r="217" spans="1:27" s="434" customFormat="1" x14ac:dyDescent="0.35">
      <c r="A217" s="3873"/>
      <c r="B217" s="6" t="s">
        <v>2046</v>
      </c>
      <c r="C217" s="5" t="s">
        <v>2017</v>
      </c>
      <c r="D217" s="326"/>
      <c r="E217" s="130">
        <v>0</v>
      </c>
      <c r="F217" s="245">
        <v>0</v>
      </c>
      <c r="G217" s="245">
        <v>0</v>
      </c>
      <c r="H217" s="245">
        <v>526</v>
      </c>
      <c r="I217" s="739">
        <v>526</v>
      </c>
      <c r="J217" s="1226">
        <v>0</v>
      </c>
      <c r="K217" s="617">
        <v>526</v>
      </c>
      <c r="L217" s="326"/>
      <c r="M217" s="335">
        <v>0</v>
      </c>
      <c r="N217" s="738">
        <v>0</v>
      </c>
      <c r="O217" s="738">
        <v>0</v>
      </c>
      <c r="P217" s="738">
        <v>364.3</v>
      </c>
      <c r="Q217" s="739">
        <v>364.3</v>
      </c>
      <c r="R217" s="1226">
        <v>0</v>
      </c>
      <c r="S217" s="617">
        <v>364.3</v>
      </c>
      <c r="T217" s="326"/>
      <c r="U217" s="335">
        <v>0</v>
      </c>
      <c r="V217" s="335">
        <v>0</v>
      </c>
      <c r="W217" s="335">
        <v>0</v>
      </c>
      <c r="X217" s="738">
        <v>299.81</v>
      </c>
      <c r="Y217" s="739">
        <v>299.81</v>
      </c>
      <c r="Z217" s="1226">
        <v>231.06200000000001</v>
      </c>
      <c r="AA217" s="617">
        <v>530.87200000000007</v>
      </c>
    </row>
    <row r="218" spans="1:27" s="434" customFormat="1" ht="20.149999999999999" customHeight="1" x14ac:dyDescent="0.35">
      <c r="A218" s="3757" t="s">
        <v>2069</v>
      </c>
      <c r="B218" s="3758"/>
      <c r="C218" s="3758"/>
      <c r="D218" s="1795"/>
      <c r="E218" s="1785"/>
      <c r="F218" s="902"/>
      <c r="G218" s="1785"/>
      <c r="H218" s="902"/>
      <c r="I218" s="883"/>
      <c r="J218" s="884"/>
      <c r="K218" s="887"/>
      <c r="L218" s="1795"/>
      <c r="M218" s="1785"/>
      <c r="N218" s="902"/>
      <c r="O218" s="1785"/>
      <c r="P218" s="902"/>
      <c r="Q218" s="883"/>
      <c r="R218" s="884"/>
      <c r="S218" s="887"/>
      <c r="T218" s="1795"/>
      <c r="U218" s="1785"/>
      <c r="V218" s="1785"/>
      <c r="W218" s="1785"/>
      <c r="X218" s="902"/>
      <c r="Y218" s="883"/>
      <c r="Z218" s="884"/>
      <c r="AA218" s="887"/>
    </row>
    <row r="219" spans="1:27" s="434" customFormat="1" x14ac:dyDescent="0.35">
      <c r="A219" s="3873" t="s">
        <v>2055</v>
      </c>
      <c r="B219" s="6" t="s">
        <v>2045</v>
      </c>
      <c r="C219" s="5" t="s">
        <v>2017</v>
      </c>
      <c r="D219" s="326"/>
      <c r="E219" s="130">
        <v>0</v>
      </c>
      <c r="F219" s="245">
        <v>0</v>
      </c>
      <c r="G219" s="245">
        <v>0</v>
      </c>
      <c r="H219" s="245">
        <v>0</v>
      </c>
      <c r="I219" s="739">
        <v>0</v>
      </c>
      <c r="J219" s="1226">
        <v>0</v>
      </c>
      <c r="K219" s="617">
        <v>0</v>
      </c>
      <c r="L219" s="326"/>
      <c r="M219" s="335">
        <v>0</v>
      </c>
      <c r="N219" s="738">
        <v>0</v>
      </c>
      <c r="O219" s="738">
        <v>0</v>
      </c>
      <c r="P219" s="738">
        <v>0</v>
      </c>
      <c r="Q219" s="739">
        <v>0</v>
      </c>
      <c r="R219" s="1226">
        <v>0</v>
      </c>
      <c r="S219" s="617">
        <v>0</v>
      </c>
      <c r="T219" s="326"/>
      <c r="U219" s="335">
        <v>0</v>
      </c>
      <c r="V219" s="335">
        <v>0</v>
      </c>
      <c r="W219" s="335">
        <v>0</v>
      </c>
      <c r="X219" s="738">
        <v>0</v>
      </c>
      <c r="Y219" s="739">
        <v>0</v>
      </c>
      <c r="Z219" s="1226">
        <v>0</v>
      </c>
      <c r="AA219" s="617">
        <v>0</v>
      </c>
    </row>
    <row r="220" spans="1:27" s="434" customFormat="1" x14ac:dyDescent="0.35">
      <c r="A220" s="3873"/>
      <c r="B220" s="6" t="s">
        <v>2046</v>
      </c>
      <c r="C220" s="5" t="s">
        <v>2017</v>
      </c>
      <c r="D220" s="326"/>
      <c r="E220" s="130">
        <v>0</v>
      </c>
      <c r="F220" s="245">
        <v>0</v>
      </c>
      <c r="G220" s="245">
        <v>0</v>
      </c>
      <c r="H220" s="245">
        <v>0</v>
      </c>
      <c r="I220" s="739">
        <v>0</v>
      </c>
      <c r="J220" s="1226">
        <v>0</v>
      </c>
      <c r="K220" s="617">
        <v>0</v>
      </c>
      <c r="L220" s="326"/>
      <c r="M220" s="335">
        <v>0</v>
      </c>
      <c r="N220" s="738">
        <v>0</v>
      </c>
      <c r="O220" s="738">
        <v>0</v>
      </c>
      <c r="P220" s="738">
        <v>0</v>
      </c>
      <c r="Q220" s="739">
        <v>0</v>
      </c>
      <c r="R220" s="1226">
        <v>0</v>
      </c>
      <c r="S220" s="617">
        <v>0</v>
      </c>
      <c r="T220" s="326"/>
      <c r="U220" s="335">
        <v>0</v>
      </c>
      <c r="V220" s="335">
        <v>0</v>
      </c>
      <c r="W220" s="335">
        <v>0</v>
      </c>
      <c r="X220" s="738">
        <v>0</v>
      </c>
      <c r="Y220" s="739">
        <v>0</v>
      </c>
      <c r="Z220" s="1226">
        <v>0</v>
      </c>
      <c r="AA220" s="617">
        <v>0</v>
      </c>
    </row>
    <row r="221" spans="1:27" s="434" customFormat="1" ht="20.149999999999999" customHeight="1" x14ac:dyDescent="0.35">
      <c r="A221" s="3757" t="s">
        <v>2070</v>
      </c>
      <c r="B221" s="3758"/>
      <c r="C221" s="3758"/>
      <c r="D221" s="1795"/>
      <c r="E221" s="1785"/>
      <c r="F221" s="902"/>
      <c r="G221" s="1785"/>
      <c r="H221" s="902"/>
      <c r="I221" s="883"/>
      <c r="J221" s="884"/>
      <c r="K221" s="887"/>
      <c r="L221" s="1795"/>
      <c r="M221" s="1785"/>
      <c r="N221" s="902"/>
      <c r="O221" s="1785"/>
      <c r="P221" s="902"/>
      <c r="Q221" s="883"/>
      <c r="R221" s="884"/>
      <c r="S221" s="887"/>
      <c r="T221" s="1795"/>
      <c r="U221" s="1785"/>
      <c r="V221" s="1785"/>
      <c r="W221" s="1785"/>
      <c r="X221" s="902"/>
      <c r="Y221" s="883"/>
      <c r="Z221" s="884"/>
      <c r="AA221" s="887"/>
    </row>
    <row r="222" spans="1:27" s="434" customFormat="1" x14ac:dyDescent="0.35">
      <c r="A222" s="3873" t="s">
        <v>2055</v>
      </c>
      <c r="B222" s="6" t="s">
        <v>2045</v>
      </c>
      <c r="C222" s="5" t="s">
        <v>2017</v>
      </c>
      <c r="D222" s="326"/>
      <c r="E222" s="130">
        <v>4628.8729999999996</v>
      </c>
      <c r="F222" s="245">
        <v>3152.31</v>
      </c>
      <c r="G222" s="245">
        <v>1790</v>
      </c>
      <c r="H222" s="245">
        <v>948.10500000000002</v>
      </c>
      <c r="I222" s="739">
        <v>10519.287999999999</v>
      </c>
      <c r="J222" s="1226">
        <v>81.968999999999824</v>
      </c>
      <c r="K222" s="617">
        <v>10601.256999999998</v>
      </c>
      <c r="L222" s="326"/>
      <c r="M222" s="335">
        <v>3651.24</v>
      </c>
      <c r="N222" s="738">
        <v>2849.1980000000003</v>
      </c>
      <c r="O222" s="738">
        <v>854.94200000000001</v>
      </c>
      <c r="P222" s="738">
        <v>876</v>
      </c>
      <c r="Q222" s="739">
        <v>8062.38</v>
      </c>
      <c r="R222" s="1226">
        <v>52</v>
      </c>
      <c r="S222" s="617">
        <v>8152.08</v>
      </c>
      <c r="T222" s="326"/>
      <c r="U222" s="335">
        <v>3917.99</v>
      </c>
      <c r="V222" s="335">
        <v>391.166</v>
      </c>
      <c r="W222" s="335">
        <v>1666</v>
      </c>
      <c r="X222" s="738">
        <v>863.7</v>
      </c>
      <c r="Y222" s="739">
        <v>6838.8559999999998</v>
      </c>
      <c r="Z222" s="1226">
        <v>0</v>
      </c>
      <c r="AA222" s="617">
        <v>6838.8559999999998</v>
      </c>
    </row>
    <row r="223" spans="1:27" s="434" customFormat="1" x14ac:dyDescent="0.35">
      <c r="A223" s="3873"/>
      <c r="B223" s="6" t="s">
        <v>2046</v>
      </c>
      <c r="C223" s="5" t="s">
        <v>2017</v>
      </c>
      <c r="D223" s="326"/>
      <c r="E223" s="130">
        <v>0</v>
      </c>
      <c r="F223" s="245">
        <v>0</v>
      </c>
      <c r="G223" s="245">
        <v>451</v>
      </c>
      <c r="H223" s="245">
        <v>137</v>
      </c>
      <c r="I223" s="739">
        <v>588</v>
      </c>
      <c r="J223" s="1226">
        <v>362.28999999999996</v>
      </c>
      <c r="K223" s="617">
        <v>950.29</v>
      </c>
      <c r="L223" s="326"/>
      <c r="M223" s="335">
        <v>0</v>
      </c>
      <c r="N223" s="738">
        <v>0</v>
      </c>
      <c r="O223" s="738">
        <v>529</v>
      </c>
      <c r="P223" s="245">
        <v>186.1</v>
      </c>
      <c r="Q223" s="739">
        <v>715.1</v>
      </c>
      <c r="R223" s="1226">
        <v>227.57</v>
      </c>
      <c r="S223" s="617">
        <v>1112.06</v>
      </c>
      <c r="T223" s="326"/>
      <c r="U223" s="335">
        <v>0</v>
      </c>
      <c r="V223" s="335">
        <v>5552.3770000000004</v>
      </c>
      <c r="W223" s="335">
        <v>452</v>
      </c>
      <c r="X223" s="738">
        <v>0</v>
      </c>
      <c r="Y223" s="739">
        <v>6004.3770000000004</v>
      </c>
      <c r="Z223" s="1226">
        <v>173.55099999999999</v>
      </c>
      <c r="AA223" s="617">
        <v>6177.9280000000008</v>
      </c>
    </row>
    <row r="224" spans="1:27" s="434" customFormat="1" x14ac:dyDescent="0.35">
      <c r="A224" s="3873"/>
      <c r="B224" s="6" t="s">
        <v>2019</v>
      </c>
      <c r="C224" s="5" t="s">
        <v>2017</v>
      </c>
      <c r="D224" s="326"/>
      <c r="E224" s="130">
        <v>2491.3229999999999</v>
      </c>
      <c r="F224" s="245">
        <v>4074.8960000000002</v>
      </c>
      <c r="G224" s="245">
        <v>1062</v>
      </c>
      <c r="H224" s="245">
        <v>717.92</v>
      </c>
      <c r="I224" s="739">
        <v>8346.1389999999992</v>
      </c>
      <c r="J224" s="1226">
        <v>114.93600000000001</v>
      </c>
      <c r="K224" s="617">
        <v>8461.0749999999989</v>
      </c>
      <c r="L224" s="326"/>
      <c r="M224" s="335">
        <v>1573.54</v>
      </c>
      <c r="N224" s="738">
        <v>3104.395</v>
      </c>
      <c r="O224" s="245">
        <v>673</v>
      </c>
      <c r="P224" s="245">
        <v>658.3</v>
      </c>
      <c r="Q224" s="739">
        <v>6009.2349999999997</v>
      </c>
      <c r="R224" s="1226">
        <v>89.7</v>
      </c>
      <c r="S224" s="617">
        <v>6061.2349999999997</v>
      </c>
      <c r="T224" s="326"/>
      <c r="U224" s="335">
        <v>2184.11</v>
      </c>
      <c r="V224" s="335">
        <v>2638</v>
      </c>
      <c r="W224" s="335">
        <v>607</v>
      </c>
      <c r="X224" s="738">
        <v>804</v>
      </c>
      <c r="Y224" s="739">
        <v>6233.1100000000006</v>
      </c>
      <c r="Z224" s="1226">
        <v>207.6</v>
      </c>
      <c r="AA224" s="617">
        <v>6440.7100000000009</v>
      </c>
    </row>
    <row r="225" spans="1:67" s="434" customFormat="1" ht="20.149999999999999" customHeight="1" x14ac:dyDescent="0.35">
      <c r="A225" s="3757" t="s">
        <v>2071</v>
      </c>
      <c r="B225" s="3758"/>
      <c r="C225" s="3758"/>
      <c r="D225" s="1795"/>
      <c r="E225" s="1785"/>
      <c r="F225" s="902"/>
      <c r="G225" s="1785"/>
      <c r="H225" s="902"/>
      <c r="I225" s="883"/>
      <c r="J225" s="884"/>
      <c r="K225" s="887"/>
      <c r="L225" s="1795"/>
      <c r="M225" s="1785"/>
      <c r="N225" s="902"/>
      <c r="O225" s="1785"/>
      <c r="P225" s="902"/>
      <c r="Q225" s="883"/>
      <c r="R225" s="884"/>
      <c r="S225" s="887"/>
      <c r="T225" s="1795"/>
      <c r="U225" s="1785"/>
      <c r="V225" s="1785"/>
      <c r="W225" s="1785"/>
      <c r="X225" s="902"/>
      <c r="Y225" s="883"/>
      <c r="Z225" s="884"/>
      <c r="AA225" s="887"/>
    </row>
    <row r="226" spans="1:67" s="434" customFormat="1" x14ac:dyDescent="0.35">
      <c r="A226" s="3873" t="s">
        <v>2055</v>
      </c>
      <c r="B226" s="6" t="s">
        <v>2045</v>
      </c>
      <c r="C226" s="5" t="s">
        <v>2017</v>
      </c>
      <c r="D226" s="326"/>
      <c r="E226" s="130">
        <v>0</v>
      </c>
      <c r="F226" s="245">
        <v>0</v>
      </c>
      <c r="G226" s="245">
        <v>0</v>
      </c>
      <c r="H226" s="245">
        <v>0</v>
      </c>
      <c r="I226" s="739">
        <v>0</v>
      </c>
      <c r="J226" s="1226">
        <v>0</v>
      </c>
      <c r="K226" s="617">
        <v>0</v>
      </c>
      <c r="L226" s="326"/>
      <c r="M226" s="335">
        <v>0</v>
      </c>
      <c r="N226" s="738">
        <v>0</v>
      </c>
      <c r="O226" s="738">
        <v>0</v>
      </c>
      <c r="P226" s="738">
        <v>0</v>
      </c>
      <c r="Q226" s="739">
        <v>0</v>
      </c>
      <c r="R226" s="1226">
        <v>0</v>
      </c>
      <c r="S226" s="617">
        <v>0</v>
      </c>
      <c r="T226" s="326"/>
      <c r="U226" s="335">
        <v>0</v>
      </c>
      <c r="V226" s="335">
        <v>0</v>
      </c>
      <c r="W226" s="335">
        <v>0</v>
      </c>
      <c r="X226" s="738">
        <v>0</v>
      </c>
      <c r="Y226" s="739">
        <v>0</v>
      </c>
      <c r="Z226" s="1226">
        <v>0</v>
      </c>
      <c r="AA226" s="617">
        <v>0</v>
      </c>
    </row>
    <row r="227" spans="1:67" s="434" customFormat="1" x14ac:dyDescent="0.35">
      <c r="A227" s="3873"/>
      <c r="B227" s="6" t="s">
        <v>2046</v>
      </c>
      <c r="C227" s="5" t="s">
        <v>2017</v>
      </c>
      <c r="D227" s="326"/>
      <c r="E227" s="130">
        <v>1859.355</v>
      </c>
      <c r="F227" s="245">
        <v>4192.05</v>
      </c>
      <c r="G227" s="245">
        <v>0</v>
      </c>
      <c r="H227" s="245">
        <v>0</v>
      </c>
      <c r="I227" s="739">
        <v>6051.4050000000007</v>
      </c>
      <c r="J227" s="1226">
        <v>0</v>
      </c>
      <c r="K227" s="617">
        <v>6051.4050000000007</v>
      </c>
      <c r="L227" s="326"/>
      <c r="M227" s="335">
        <v>1747.778</v>
      </c>
      <c r="N227" s="738">
        <v>4505.9750000000004</v>
      </c>
      <c r="O227" s="738">
        <v>0</v>
      </c>
      <c r="P227" s="738">
        <v>0</v>
      </c>
      <c r="Q227" s="739">
        <v>6253.7530000000006</v>
      </c>
      <c r="R227" s="1226">
        <v>0</v>
      </c>
      <c r="S227" s="617">
        <v>6253.7530000000006</v>
      </c>
      <c r="T227" s="326"/>
      <c r="U227" s="335">
        <v>1868.674</v>
      </c>
      <c r="V227" s="335">
        <v>0</v>
      </c>
      <c r="W227" s="335">
        <v>0</v>
      </c>
      <c r="X227" s="738">
        <v>132</v>
      </c>
      <c r="Y227" s="739">
        <v>2000.674</v>
      </c>
      <c r="Z227" s="1226">
        <v>0</v>
      </c>
      <c r="AA227" s="617">
        <v>2000.674</v>
      </c>
    </row>
    <row r="228" spans="1:67" s="434" customFormat="1" ht="20.149999999999999" customHeight="1" x14ac:dyDescent="0.35">
      <c r="A228" s="3757" t="s">
        <v>2056</v>
      </c>
      <c r="B228" s="3758"/>
      <c r="C228" s="3758"/>
      <c r="D228" s="1795"/>
      <c r="E228" s="1785"/>
      <c r="F228" s="902"/>
      <c r="G228" s="1785"/>
      <c r="H228" s="902"/>
      <c r="I228" s="883"/>
      <c r="J228" s="884"/>
      <c r="K228" s="887"/>
      <c r="L228" s="1795"/>
      <c r="M228" s="1785"/>
      <c r="N228" s="902"/>
      <c r="O228" s="1785"/>
      <c r="P228" s="902"/>
      <c r="Q228" s="883"/>
      <c r="R228" s="884"/>
      <c r="S228" s="887"/>
      <c r="T228" s="1795"/>
      <c r="U228" s="1785"/>
      <c r="V228" s="1785"/>
      <c r="W228" s="1785"/>
      <c r="X228" s="902"/>
      <c r="Y228" s="883"/>
      <c r="Z228" s="884"/>
      <c r="AA228" s="887"/>
    </row>
    <row r="229" spans="1:67" s="434" customFormat="1" x14ac:dyDescent="0.35">
      <c r="A229" s="3873" t="s">
        <v>2055</v>
      </c>
      <c r="B229" s="6" t="s">
        <v>2072</v>
      </c>
      <c r="C229" s="5" t="s">
        <v>2017</v>
      </c>
      <c r="D229" s="326"/>
      <c r="E229" s="130">
        <v>1873.5</v>
      </c>
      <c r="F229" s="245">
        <v>6702.8379999999997</v>
      </c>
      <c r="G229" s="245">
        <v>2852</v>
      </c>
      <c r="H229" s="245">
        <v>717.92</v>
      </c>
      <c r="I229" s="739">
        <v>12146.258</v>
      </c>
      <c r="J229" s="1226">
        <v>0</v>
      </c>
      <c r="K229" s="617">
        <v>12146.258</v>
      </c>
      <c r="L229" s="326"/>
      <c r="M229" s="335">
        <v>1825.62</v>
      </c>
      <c r="N229" s="738">
        <v>5702.7830000000004</v>
      </c>
      <c r="O229" s="245">
        <v>854.94200000000001</v>
      </c>
      <c r="P229" s="245">
        <v>876</v>
      </c>
      <c r="Q229" s="739">
        <v>9259.3450000000012</v>
      </c>
      <c r="R229" s="1226">
        <v>0</v>
      </c>
      <c r="S229" s="617">
        <v>9259.3450000000012</v>
      </c>
      <c r="T229" s="326"/>
      <c r="U229" s="335">
        <v>3957.364</v>
      </c>
      <c r="V229" s="335">
        <v>2638</v>
      </c>
      <c r="W229" s="335">
        <v>2273</v>
      </c>
      <c r="X229" s="738">
        <v>1667.9</v>
      </c>
      <c r="Y229" s="739">
        <v>10536.263999999999</v>
      </c>
      <c r="Z229" s="1226">
        <v>0</v>
      </c>
      <c r="AA229" s="617">
        <v>10536.263999999999</v>
      </c>
    </row>
    <row r="230" spans="1:67" s="434" customFormat="1" x14ac:dyDescent="0.35">
      <c r="A230" s="3873"/>
      <c r="B230" s="6" t="s">
        <v>2073</v>
      </c>
      <c r="C230" s="5" t="s">
        <v>2017</v>
      </c>
      <c r="D230" s="326"/>
      <c r="E230" s="130">
        <v>7106.0509999999995</v>
      </c>
      <c r="F230" s="245">
        <v>4716.4180000000006</v>
      </c>
      <c r="G230" s="245">
        <v>451</v>
      </c>
      <c r="H230" s="245">
        <v>1951.7049999999999</v>
      </c>
      <c r="I230" s="739">
        <v>14225.174000000001</v>
      </c>
      <c r="J230" s="1226">
        <v>559.19499999999982</v>
      </c>
      <c r="K230" s="617">
        <v>14784.369000000001</v>
      </c>
      <c r="L230" s="326"/>
      <c r="M230" s="335">
        <v>5146.9380000000001</v>
      </c>
      <c r="N230" s="738">
        <v>4756.7850000000008</v>
      </c>
      <c r="O230" s="245">
        <v>1202</v>
      </c>
      <c r="P230" s="245">
        <v>1208.7</v>
      </c>
      <c r="Q230" s="739">
        <v>12314.423000000003</v>
      </c>
      <c r="R230" s="1226">
        <v>369.27</v>
      </c>
      <c r="S230" s="617">
        <v>12684.083000000001</v>
      </c>
      <c r="T230" s="326"/>
      <c r="U230" s="335">
        <v>4013.41</v>
      </c>
      <c r="V230" s="335">
        <v>5943.5430000000006</v>
      </c>
      <c r="W230" s="335">
        <v>452</v>
      </c>
      <c r="X230" s="738">
        <v>431.81</v>
      </c>
      <c r="Y230" s="739">
        <v>10840.763000000001</v>
      </c>
      <c r="Z230" s="1226">
        <v>612.21299999999997</v>
      </c>
      <c r="AA230" s="617">
        <v>11452.975999999999</v>
      </c>
    </row>
    <row r="231" spans="1:67" s="434" customFormat="1" ht="24" customHeight="1" x14ac:dyDescent="0.35">
      <c r="A231" s="3741" t="s">
        <v>2074</v>
      </c>
      <c r="B231" s="3742"/>
      <c r="C231" s="3742"/>
      <c r="D231" s="1793"/>
      <c r="E231" s="1781"/>
      <c r="F231" s="238"/>
      <c r="G231" s="1781"/>
      <c r="H231" s="238"/>
      <c r="I231" s="152"/>
      <c r="J231" s="137"/>
      <c r="K231" s="53"/>
      <c r="L231" s="1793"/>
      <c r="M231" s="1781"/>
      <c r="N231" s="238"/>
      <c r="O231" s="1781"/>
      <c r="P231" s="238"/>
      <c r="Q231" s="152"/>
      <c r="R231" s="137"/>
      <c r="S231" s="53"/>
      <c r="T231" s="1793"/>
      <c r="U231" s="1781"/>
      <c r="V231" s="1781"/>
      <c r="W231" s="1781"/>
      <c r="X231" s="238"/>
      <c r="Y231" s="152"/>
      <c r="Z231" s="137"/>
      <c r="AA231" s="53"/>
    </row>
    <row r="232" spans="1:67" s="434" customFormat="1" x14ac:dyDescent="0.35">
      <c r="A232" s="3873" t="s">
        <v>2055</v>
      </c>
      <c r="B232" s="6" t="s">
        <v>2022</v>
      </c>
      <c r="C232" s="5" t="s">
        <v>2017</v>
      </c>
      <c r="D232" s="326"/>
      <c r="E232" s="130">
        <v>61383408</v>
      </c>
      <c r="F232" s="245">
        <v>38965276</v>
      </c>
      <c r="G232" s="354"/>
      <c r="H232" s="245">
        <v>431476</v>
      </c>
      <c r="I232" s="739">
        <v>100780160</v>
      </c>
      <c r="J232" s="299"/>
      <c r="K232" s="617">
        <v>100780160</v>
      </c>
      <c r="L232" s="326"/>
      <c r="M232" s="335">
        <v>64616737</v>
      </c>
      <c r="N232" s="130">
        <v>37919337</v>
      </c>
      <c r="O232" s="354"/>
      <c r="P232" s="738">
        <v>514536</v>
      </c>
      <c r="Q232" s="739">
        <v>103050610</v>
      </c>
      <c r="R232" s="299"/>
      <c r="S232" s="617">
        <v>103050610</v>
      </c>
      <c r="T232" s="326"/>
      <c r="U232" s="335">
        <v>52558668</v>
      </c>
      <c r="V232" s="335">
        <v>38499262</v>
      </c>
      <c r="W232" s="354"/>
      <c r="X232" s="738">
        <v>398964</v>
      </c>
      <c r="Y232" s="739">
        <v>91456894</v>
      </c>
      <c r="Z232" s="299"/>
      <c r="AA232" s="617">
        <v>91456894</v>
      </c>
    </row>
    <row r="233" spans="1:67" s="434" customFormat="1" x14ac:dyDescent="0.35">
      <c r="A233" s="3873"/>
      <c r="B233" s="6" t="s">
        <v>2023</v>
      </c>
      <c r="C233" s="5" t="s">
        <v>2017</v>
      </c>
      <c r="D233" s="326"/>
      <c r="E233" s="354"/>
      <c r="F233" s="245">
        <v>21182018</v>
      </c>
      <c r="G233" s="130">
        <v>35450000</v>
      </c>
      <c r="H233" s="245">
        <v>14650082</v>
      </c>
      <c r="I233" s="747">
        <v>71282100</v>
      </c>
      <c r="J233" s="347"/>
      <c r="K233" s="617">
        <v>71282100</v>
      </c>
      <c r="L233" s="326"/>
      <c r="M233" s="354"/>
      <c r="N233" s="130">
        <v>22606855.885739859</v>
      </c>
      <c r="O233" s="335">
        <v>33295645.013690025</v>
      </c>
      <c r="P233" s="738">
        <v>16045634</v>
      </c>
      <c r="Q233" s="747">
        <v>71948134.899429888</v>
      </c>
      <c r="R233" s="347"/>
      <c r="S233" s="617">
        <v>71948134.899429888</v>
      </c>
      <c r="T233" s="326"/>
      <c r="U233" s="354"/>
      <c r="V233" s="335">
        <v>21558000</v>
      </c>
      <c r="W233" s="335">
        <v>32949000</v>
      </c>
      <c r="X233" s="738">
        <v>16217000</v>
      </c>
      <c r="Y233" s="747">
        <v>70724000</v>
      </c>
      <c r="Z233" s="347"/>
      <c r="AA233" s="617">
        <v>70724000</v>
      </c>
    </row>
    <row r="234" spans="1:67" s="434" customFormat="1" x14ac:dyDescent="0.35">
      <c r="A234" s="3873"/>
      <c r="B234" s="635" t="s">
        <v>2024</v>
      </c>
      <c r="C234" s="636" t="s">
        <v>2017</v>
      </c>
      <c r="D234" s="1607"/>
      <c r="E234" s="130">
        <v>57673000</v>
      </c>
      <c r="F234" s="642">
        <v>262103166</v>
      </c>
      <c r="G234" s="641">
        <v>39009000</v>
      </c>
      <c r="H234" s="642">
        <v>32127028</v>
      </c>
      <c r="I234" s="748">
        <v>390912194</v>
      </c>
      <c r="J234" s="757"/>
      <c r="K234" s="617">
        <v>390912194</v>
      </c>
      <c r="L234" s="1607"/>
      <c r="M234" s="1447">
        <v>66450370</v>
      </c>
      <c r="N234" s="641">
        <v>148553075.7138125</v>
      </c>
      <c r="O234" s="1447">
        <v>32172116.628399406</v>
      </c>
      <c r="P234" s="740">
        <v>32671762</v>
      </c>
      <c r="Q234" s="748">
        <v>279847324.3422119</v>
      </c>
      <c r="R234" s="757"/>
      <c r="S234" s="637">
        <v>279847324.3422119</v>
      </c>
      <c r="T234" s="1607"/>
      <c r="U234" s="1447">
        <v>0</v>
      </c>
      <c r="V234" s="1447">
        <v>242973000</v>
      </c>
      <c r="W234" s="1447">
        <v>33576000</v>
      </c>
      <c r="X234" s="740">
        <v>28912000</v>
      </c>
      <c r="Y234" s="748">
        <v>305461000</v>
      </c>
      <c r="Z234" s="757"/>
      <c r="AA234" s="637">
        <v>305461000</v>
      </c>
    </row>
    <row r="235" spans="1:67" s="434" customFormat="1" x14ac:dyDescent="0.35">
      <c r="A235" s="3873"/>
      <c r="B235" s="638" t="s">
        <v>2075</v>
      </c>
      <c r="C235" s="639" t="s">
        <v>2017</v>
      </c>
      <c r="D235" s="1539"/>
      <c r="E235" s="646">
        <v>119056408</v>
      </c>
      <c r="F235" s="646">
        <v>322250460</v>
      </c>
      <c r="G235" s="645">
        <v>74459000</v>
      </c>
      <c r="H235" s="646">
        <v>47208586</v>
      </c>
      <c r="I235" s="748">
        <v>562974454</v>
      </c>
      <c r="J235" s="758"/>
      <c r="K235" s="640">
        <v>562974454</v>
      </c>
      <c r="L235" s="1539"/>
      <c r="M235" s="1448">
        <v>131067107</v>
      </c>
      <c r="N235" s="645">
        <v>209079268.59955236</v>
      </c>
      <c r="O235" s="1448">
        <v>65467761.642089427</v>
      </c>
      <c r="P235" s="743">
        <v>49231932</v>
      </c>
      <c r="Q235" s="749">
        <v>454846069.24164182</v>
      </c>
      <c r="R235" s="758"/>
      <c r="S235" s="640">
        <v>454846069.24164182</v>
      </c>
      <c r="T235" s="1539"/>
      <c r="U235" s="1448">
        <v>52558668</v>
      </c>
      <c r="V235" s="1448">
        <v>303030262</v>
      </c>
      <c r="W235" s="1448">
        <v>66525000</v>
      </c>
      <c r="X235" s="743">
        <v>45527964</v>
      </c>
      <c r="Y235" s="749">
        <v>467641894</v>
      </c>
      <c r="Z235" s="758"/>
      <c r="AA235" s="640">
        <v>467641894</v>
      </c>
    </row>
    <row r="236" spans="1:67" s="434" customFormat="1" ht="24" customHeight="1" x14ac:dyDescent="0.35">
      <c r="A236" s="3741" t="s">
        <v>2053</v>
      </c>
      <c r="B236" s="3742"/>
      <c r="C236" s="3742"/>
      <c r="D236" s="1793"/>
      <c r="E236" s="1781"/>
      <c r="F236" s="238"/>
      <c r="G236" s="1781"/>
      <c r="H236" s="238"/>
      <c r="I236" s="152"/>
      <c r="J236" s="137"/>
      <c r="K236" s="53"/>
      <c r="L236" s="1793"/>
      <c r="M236" s="1781"/>
      <c r="N236" s="238"/>
      <c r="O236" s="1781"/>
      <c r="P236" s="238"/>
      <c r="Q236" s="152"/>
      <c r="R236" s="137"/>
      <c r="S236" s="53"/>
      <c r="T236" s="1793"/>
      <c r="U236" s="1781"/>
      <c r="V236" s="1781"/>
      <c r="W236" s="1781"/>
      <c r="X236" s="238"/>
      <c r="Y236" s="152"/>
      <c r="Z236" s="137"/>
      <c r="AA236" s="53"/>
    </row>
    <row r="237" spans="1:67" s="434" customFormat="1" ht="31.5" thickBot="1" x14ac:dyDescent="0.4">
      <c r="A237" s="2185" t="s">
        <v>2055</v>
      </c>
      <c r="B237" s="33" t="s">
        <v>2076</v>
      </c>
      <c r="C237" s="14" t="s">
        <v>2017</v>
      </c>
      <c r="D237" s="428"/>
      <c r="E237" s="244">
        <v>119065387.551</v>
      </c>
      <c r="F237" s="246">
        <v>322261879.25599998</v>
      </c>
      <c r="G237" s="244">
        <v>74462303</v>
      </c>
      <c r="H237" s="246">
        <v>47211255.625</v>
      </c>
      <c r="I237" s="249">
        <v>563000825.43199992</v>
      </c>
      <c r="J237" s="220">
        <v>559.19499999999982</v>
      </c>
      <c r="K237" s="15">
        <v>563001384.62699997</v>
      </c>
      <c r="L237" s="428"/>
      <c r="M237" s="750">
        <v>131074079.558</v>
      </c>
      <c r="N237" s="751">
        <v>209089728.16755235</v>
      </c>
      <c r="O237" s="244">
        <v>65469818.584089428</v>
      </c>
      <c r="P237" s="246">
        <v>49234016.700000003</v>
      </c>
      <c r="Q237" s="249">
        <v>454867643.00964183</v>
      </c>
      <c r="R237" s="220">
        <v>369.27</v>
      </c>
      <c r="S237" s="15">
        <v>454868012.66964185</v>
      </c>
      <c r="T237" s="428"/>
      <c r="U237" s="750">
        <v>52566638.773999996</v>
      </c>
      <c r="V237" s="136">
        <v>303038843.54299998</v>
      </c>
      <c r="W237" s="750">
        <v>66527725</v>
      </c>
      <c r="X237" s="751">
        <v>45530063.710000001</v>
      </c>
      <c r="Y237" s="249">
        <v>467663271.02699995</v>
      </c>
      <c r="Z237" s="220">
        <v>612.21299999999997</v>
      </c>
      <c r="AA237" s="15">
        <v>467663883.23999995</v>
      </c>
    </row>
    <row r="238" spans="1:67" s="434" customFormat="1" ht="16" thickTop="1" x14ac:dyDescent="0.35">
      <c r="A238" s="2183"/>
      <c r="B238" s="6"/>
      <c r="S238" s="937"/>
      <c r="AA238" s="937"/>
    </row>
    <row r="239" spans="1:67" s="434" customFormat="1" ht="16" thickBot="1" x14ac:dyDescent="0.4">
      <c r="A239" s="2183"/>
      <c r="B239" s="6"/>
      <c r="J239" s="937"/>
      <c r="K239" s="937"/>
    </row>
    <row r="240" spans="1:67" s="434" customFormat="1" ht="30" customHeight="1" thickTop="1" x14ac:dyDescent="0.35">
      <c r="A240" s="3603" t="s">
        <v>1349</v>
      </c>
      <c r="B240" s="3604"/>
      <c r="C240" s="3604"/>
      <c r="D240" s="3764">
        <v>2025</v>
      </c>
      <c r="E240" s="3765"/>
      <c r="F240" s="3765"/>
      <c r="G240" s="3765"/>
      <c r="H240" s="3765"/>
      <c r="I240" s="3765"/>
      <c r="J240" s="3765"/>
      <c r="K240" s="3766"/>
      <c r="L240" s="3764">
        <v>2024</v>
      </c>
      <c r="M240" s="3765"/>
      <c r="N240" s="3765"/>
      <c r="O240" s="3765"/>
      <c r="P240" s="3765"/>
      <c r="Q240" s="3765"/>
      <c r="R240" s="3765"/>
      <c r="S240" s="3766"/>
      <c r="T240" s="3764">
        <v>2023</v>
      </c>
      <c r="U240" s="3765"/>
      <c r="V240" s="3765"/>
      <c r="W240" s="3765"/>
      <c r="X240" s="3765"/>
      <c r="Y240" s="3765"/>
      <c r="Z240" s="3765"/>
      <c r="AA240" s="3766"/>
      <c r="AB240" s="3764">
        <v>2022</v>
      </c>
      <c r="AC240" s="3765"/>
      <c r="AD240" s="3765"/>
      <c r="AE240" s="3765"/>
      <c r="AF240" s="3765"/>
      <c r="AG240" s="3765"/>
      <c r="AH240" s="3765"/>
      <c r="AI240" s="3766"/>
      <c r="AJ240" s="3764">
        <v>2021</v>
      </c>
      <c r="AK240" s="3765"/>
      <c r="AL240" s="3765"/>
      <c r="AM240" s="3765"/>
      <c r="AN240" s="3765"/>
      <c r="AO240" s="3765"/>
      <c r="AP240" s="3765"/>
      <c r="AQ240" s="3766"/>
      <c r="AR240" s="3764">
        <v>2020</v>
      </c>
      <c r="AS240" s="3765"/>
      <c r="AT240" s="3765"/>
      <c r="AU240" s="3765"/>
      <c r="AV240" s="3765"/>
      <c r="AW240" s="3765"/>
      <c r="AX240" s="3765"/>
      <c r="AY240" s="3766"/>
      <c r="AZ240" s="3764">
        <v>2019</v>
      </c>
      <c r="BA240" s="3765"/>
      <c r="BB240" s="3765"/>
      <c r="BC240" s="3765"/>
      <c r="BD240" s="3765"/>
      <c r="BE240" s="3765"/>
      <c r="BF240" s="3765"/>
      <c r="BG240" s="3766"/>
      <c r="BH240" s="3764">
        <v>2018</v>
      </c>
      <c r="BI240" s="3765"/>
      <c r="BJ240" s="3765"/>
      <c r="BK240" s="3765"/>
      <c r="BL240" s="3765"/>
      <c r="BM240" s="3765"/>
      <c r="BN240" s="3765"/>
      <c r="BO240" s="3880"/>
    </row>
    <row r="241" spans="1:67" s="434" customFormat="1" ht="40" customHeight="1" x14ac:dyDescent="0.35">
      <c r="A241" s="2187" t="s">
        <v>1350</v>
      </c>
      <c r="B241" s="243" t="s">
        <v>1351</v>
      </c>
      <c r="C241" s="243" t="s">
        <v>1352</v>
      </c>
      <c r="D241" s="3077" t="s">
        <v>1353</v>
      </c>
      <c r="E241" s="3078" t="s">
        <v>1354</v>
      </c>
      <c r="F241" s="3078" t="s">
        <v>1355</v>
      </c>
      <c r="G241" s="3078" t="s">
        <v>1356</v>
      </c>
      <c r="H241" s="3079" t="s">
        <v>1395</v>
      </c>
      <c r="I241" s="2845" t="s">
        <v>1316</v>
      </c>
      <c r="J241" s="2846" t="s">
        <v>1317</v>
      </c>
      <c r="K241" s="2847" t="s">
        <v>1318</v>
      </c>
      <c r="L241" s="3077" t="s">
        <v>1353</v>
      </c>
      <c r="M241" s="3078" t="s">
        <v>1354</v>
      </c>
      <c r="N241" s="3078" t="s">
        <v>1355</v>
      </c>
      <c r="O241" s="3078" t="s">
        <v>1356</v>
      </c>
      <c r="P241" s="3079" t="s">
        <v>1395</v>
      </c>
      <c r="Q241" s="2845" t="s">
        <v>1316</v>
      </c>
      <c r="R241" s="2846" t="s">
        <v>1317</v>
      </c>
      <c r="S241" s="2847" t="s">
        <v>1318</v>
      </c>
      <c r="T241" s="3077" t="s">
        <v>1353</v>
      </c>
      <c r="U241" s="3078" t="s">
        <v>1354</v>
      </c>
      <c r="V241" s="3078" t="s">
        <v>1355</v>
      </c>
      <c r="W241" s="3078" t="s">
        <v>1356</v>
      </c>
      <c r="X241" s="3079" t="s">
        <v>1395</v>
      </c>
      <c r="Y241" s="2845" t="s">
        <v>1316</v>
      </c>
      <c r="Z241" s="2846" t="s">
        <v>1317</v>
      </c>
      <c r="AA241" s="2847" t="s">
        <v>1318</v>
      </c>
      <c r="AB241" s="3077" t="s">
        <v>1353</v>
      </c>
      <c r="AC241" s="3078" t="s">
        <v>1354</v>
      </c>
      <c r="AD241" s="3078" t="s">
        <v>1355</v>
      </c>
      <c r="AE241" s="3078" t="s">
        <v>1356</v>
      </c>
      <c r="AF241" s="3079" t="s">
        <v>1395</v>
      </c>
      <c r="AG241" s="2845" t="s">
        <v>1316</v>
      </c>
      <c r="AH241" s="2846" t="s">
        <v>1317</v>
      </c>
      <c r="AI241" s="2847" t="s">
        <v>1318</v>
      </c>
      <c r="AJ241" s="3077" t="s">
        <v>1353</v>
      </c>
      <c r="AK241" s="3078" t="s">
        <v>1354</v>
      </c>
      <c r="AL241" s="3078" t="s">
        <v>1355</v>
      </c>
      <c r="AM241" s="3078" t="s">
        <v>1356</v>
      </c>
      <c r="AN241" s="3079" t="s">
        <v>1395</v>
      </c>
      <c r="AO241" s="2845" t="s">
        <v>1316</v>
      </c>
      <c r="AP241" s="2846" t="s">
        <v>1317</v>
      </c>
      <c r="AQ241" s="2847" t="s">
        <v>1318</v>
      </c>
      <c r="AR241" s="3077" t="s">
        <v>1353</v>
      </c>
      <c r="AS241" s="3078" t="s">
        <v>1354</v>
      </c>
      <c r="AT241" s="3078" t="s">
        <v>1355</v>
      </c>
      <c r="AU241" s="3078" t="s">
        <v>1356</v>
      </c>
      <c r="AV241" s="3079" t="s">
        <v>1395</v>
      </c>
      <c r="AW241" s="2845" t="s">
        <v>1316</v>
      </c>
      <c r="AX241" s="2846" t="s">
        <v>1317</v>
      </c>
      <c r="AY241" s="2847" t="s">
        <v>1318</v>
      </c>
      <c r="AZ241" s="3077" t="s">
        <v>1353</v>
      </c>
      <c r="BA241" s="3078" t="s">
        <v>1354</v>
      </c>
      <c r="BB241" s="3078" t="s">
        <v>1355</v>
      </c>
      <c r="BC241" s="3078" t="s">
        <v>1356</v>
      </c>
      <c r="BD241" s="3079" t="s">
        <v>1395</v>
      </c>
      <c r="BE241" s="2845" t="s">
        <v>1316</v>
      </c>
      <c r="BF241" s="2846" t="s">
        <v>1317</v>
      </c>
      <c r="BG241" s="2847" t="s">
        <v>1318</v>
      </c>
      <c r="BH241" s="3077" t="s">
        <v>1353</v>
      </c>
      <c r="BI241" s="3078" t="s">
        <v>1354</v>
      </c>
      <c r="BJ241" s="3078" t="s">
        <v>1355</v>
      </c>
      <c r="BK241" s="3078" t="s">
        <v>1356</v>
      </c>
      <c r="BL241" s="3079" t="s">
        <v>1395</v>
      </c>
      <c r="BM241" s="2845" t="s">
        <v>1316</v>
      </c>
      <c r="BN241" s="2846" t="s">
        <v>1317</v>
      </c>
      <c r="BO241" s="2855" t="s">
        <v>1318</v>
      </c>
    </row>
    <row r="242" spans="1:67" s="434" customFormat="1" ht="27" customHeight="1" x14ac:dyDescent="0.35">
      <c r="A242" s="3744" t="s">
        <v>2077</v>
      </c>
      <c r="B242" s="3745"/>
      <c r="C242" s="3745"/>
      <c r="D242" s="474"/>
      <c r="E242" s="475"/>
      <c r="F242" s="475"/>
      <c r="G242" s="475"/>
      <c r="H242" s="565"/>
      <c r="I242" s="483"/>
      <c r="J242" s="476"/>
      <c r="K242" s="446"/>
      <c r="L242" s="474"/>
      <c r="M242" s="475"/>
      <c r="N242" s="475"/>
      <c r="O242" s="475"/>
      <c r="P242" s="565"/>
      <c r="Q242" s="483"/>
      <c r="R242" s="476"/>
      <c r="S242" s="446"/>
      <c r="T242" s="474"/>
      <c r="U242" s="475"/>
      <c r="V242" s="475"/>
      <c r="W242" s="475"/>
      <c r="X242" s="565"/>
      <c r="Y242" s="483"/>
      <c r="Z242" s="476"/>
      <c r="AA242" s="446"/>
      <c r="AB242" s="474"/>
      <c r="AC242" s="475"/>
      <c r="AD242" s="475"/>
      <c r="AE242" s="475"/>
      <c r="AF242" s="565"/>
      <c r="AG242" s="483"/>
      <c r="AH242" s="476"/>
      <c r="AI242" s="446"/>
      <c r="AJ242" s="474"/>
      <c r="AK242" s="475"/>
      <c r="AL242" s="475"/>
      <c r="AM242" s="475"/>
      <c r="AN242" s="565"/>
      <c r="AO242" s="483"/>
      <c r="AP242" s="476"/>
      <c r="AQ242" s="446"/>
      <c r="AR242" s="474"/>
      <c r="AS242" s="475"/>
      <c r="AT242" s="475"/>
      <c r="AU242" s="475"/>
      <c r="AV242" s="565"/>
      <c r="AW242" s="483"/>
      <c r="AX242" s="476"/>
      <c r="AY242" s="446"/>
      <c r="AZ242" s="474"/>
      <c r="BA242" s="475"/>
      <c r="BB242" s="475"/>
      <c r="BC242" s="475"/>
      <c r="BD242" s="565"/>
      <c r="BE242" s="483"/>
      <c r="BF242" s="476"/>
      <c r="BG242" s="446"/>
      <c r="BH242" s="474"/>
      <c r="BI242" s="475"/>
      <c r="BJ242" s="475"/>
      <c r="BK242" s="475"/>
      <c r="BL242" s="565"/>
      <c r="BM242" s="483"/>
      <c r="BN242" s="476"/>
      <c r="BO242" s="616"/>
    </row>
    <row r="243" spans="1:67" s="6" customFormat="1" ht="24" customHeight="1" x14ac:dyDescent="0.35">
      <c r="A243" s="3741" t="s">
        <v>2078</v>
      </c>
      <c r="B243" s="3742"/>
      <c r="C243" s="3756"/>
      <c r="D243" s="477"/>
      <c r="E243" s="478"/>
      <c r="F243" s="478"/>
      <c r="G243" s="478"/>
      <c r="H243" s="566"/>
      <c r="I243" s="484"/>
      <c r="J243" s="479"/>
      <c r="K243" s="447"/>
      <c r="L243" s="477"/>
      <c r="M243" s="478"/>
      <c r="N243" s="478"/>
      <c r="O243" s="478"/>
      <c r="P243" s="566"/>
      <c r="Q243" s="484"/>
      <c r="R243" s="479"/>
      <c r="S243" s="447"/>
      <c r="T243" s="477"/>
      <c r="U243" s="478"/>
      <c r="V243" s="478"/>
      <c r="W243" s="478"/>
      <c r="X243" s="566"/>
      <c r="Y243" s="484"/>
      <c r="Z243" s="479"/>
      <c r="AA243" s="447"/>
      <c r="AB243" s="111"/>
      <c r="AC243" s="112"/>
      <c r="AD243" s="112"/>
      <c r="AE243" s="112"/>
      <c r="AF243" s="113"/>
      <c r="AG243" s="247"/>
      <c r="AH243" s="113"/>
      <c r="AI243" s="217"/>
      <c r="AJ243" s="111"/>
      <c r="AK243" s="112"/>
      <c r="AL243" s="112"/>
      <c r="AM243" s="112"/>
      <c r="AN243" s="113"/>
      <c r="AO243" s="152"/>
      <c r="AP243" s="257"/>
      <c r="AQ243" s="145"/>
      <c r="AR243" s="111"/>
      <c r="AS243" s="112"/>
      <c r="AT243" s="112"/>
      <c r="AU243" s="112"/>
      <c r="AV243" s="113"/>
      <c r="AW243" s="152"/>
      <c r="AX243" s="257"/>
      <c r="AY243" s="217"/>
      <c r="AZ243" s="111"/>
      <c r="BA243" s="112"/>
      <c r="BB243" s="112"/>
      <c r="BC243" s="112"/>
      <c r="BD243" s="113"/>
      <c r="BE243" s="152"/>
      <c r="BF243" s="137"/>
      <c r="BG243" s="145"/>
      <c r="BH243" s="111"/>
      <c r="BI243" s="112"/>
      <c r="BJ243" s="112"/>
      <c r="BK243" s="112"/>
      <c r="BL243" s="113"/>
      <c r="BM243" s="152"/>
      <c r="BN243" s="137"/>
      <c r="BO243" s="53"/>
    </row>
    <row r="244" spans="1:67" s="6" customFormat="1" x14ac:dyDescent="0.35">
      <c r="A244" s="2188"/>
      <c r="B244" s="5" t="s">
        <v>2079</v>
      </c>
      <c r="C244" s="5" t="s">
        <v>2080</v>
      </c>
      <c r="D244" s="1450"/>
      <c r="E244" s="510">
        <v>2</v>
      </c>
      <c r="F244" s="510">
        <v>1</v>
      </c>
      <c r="G244" s="392"/>
      <c r="H244" s="600">
        <v>1</v>
      </c>
      <c r="I244" s="601">
        <v>4</v>
      </c>
      <c r="J244" s="395"/>
      <c r="K244" s="93">
        <v>4</v>
      </c>
      <c r="L244" s="1450"/>
      <c r="M244" s="510">
        <v>2</v>
      </c>
      <c r="N244" s="510">
        <v>1</v>
      </c>
      <c r="O244" s="392"/>
      <c r="P244" s="600">
        <v>1</v>
      </c>
      <c r="Q244" s="601">
        <v>4</v>
      </c>
      <c r="R244" s="395"/>
      <c r="S244" s="93">
        <v>4</v>
      </c>
      <c r="T244" s="1450"/>
      <c r="U244" s="510">
        <v>2</v>
      </c>
      <c r="V244" s="510">
        <v>1</v>
      </c>
      <c r="W244" s="392"/>
      <c r="X244" s="600">
        <v>1</v>
      </c>
      <c r="Y244" s="601">
        <v>4</v>
      </c>
      <c r="Z244" s="395"/>
      <c r="AA244" s="93">
        <v>4</v>
      </c>
      <c r="AB244" s="326"/>
      <c r="AC244" s="130">
        <v>2</v>
      </c>
      <c r="AD244" s="130">
        <v>1</v>
      </c>
      <c r="AE244" s="1451"/>
      <c r="AF244" s="131">
        <v>1</v>
      </c>
      <c r="AG244" s="2860">
        <v>4</v>
      </c>
      <c r="AH244" s="259"/>
      <c r="AI244" s="9">
        <v>4</v>
      </c>
      <c r="AJ244" s="343"/>
      <c r="AK244" s="115">
        <v>2</v>
      </c>
      <c r="AL244" s="115">
        <v>1</v>
      </c>
      <c r="AM244" s="354"/>
      <c r="AN244" s="116">
        <v>1</v>
      </c>
      <c r="AO244" s="153">
        <v>4</v>
      </c>
      <c r="AP244" s="259"/>
      <c r="AQ244" s="146">
        <v>4</v>
      </c>
      <c r="AR244" s="326"/>
      <c r="AS244" s="115">
        <v>2</v>
      </c>
      <c r="AT244" s="115">
        <v>1</v>
      </c>
      <c r="AU244" s="354"/>
      <c r="AV244" s="116">
        <v>1</v>
      </c>
      <c r="AW244" s="153">
        <v>4</v>
      </c>
      <c r="AX244" s="259"/>
      <c r="AY244" s="9">
        <v>4</v>
      </c>
      <c r="AZ244" s="326"/>
      <c r="BA244" s="115">
        <v>2</v>
      </c>
      <c r="BB244" s="115">
        <v>1</v>
      </c>
      <c r="BC244" s="354"/>
      <c r="BD244" s="116">
        <v>1</v>
      </c>
      <c r="BE244" s="153">
        <v>4</v>
      </c>
      <c r="BF244" s="259"/>
      <c r="BG244" s="146">
        <v>4</v>
      </c>
      <c r="BH244" s="326"/>
      <c r="BI244" s="115">
        <v>2</v>
      </c>
      <c r="BJ244" s="115">
        <v>1</v>
      </c>
      <c r="BK244" s="354"/>
      <c r="BL244" s="116">
        <v>1</v>
      </c>
      <c r="BM244" s="153">
        <v>4</v>
      </c>
      <c r="BN244" s="259"/>
      <c r="BO244" s="13">
        <v>4</v>
      </c>
    </row>
    <row r="245" spans="1:67" s="434" customFormat="1" ht="27" customHeight="1" x14ac:dyDescent="0.35">
      <c r="A245" s="3744" t="s">
        <v>2081</v>
      </c>
      <c r="B245" s="3745"/>
      <c r="C245" s="3745"/>
      <c r="D245" s="474"/>
      <c r="E245" s="475"/>
      <c r="F245" s="475"/>
      <c r="G245" s="475"/>
      <c r="H245" s="565"/>
      <c r="I245" s="483"/>
      <c r="J245" s="476"/>
      <c r="K245" s="446"/>
      <c r="L245" s="474"/>
      <c r="M245" s="475"/>
      <c r="N245" s="475"/>
      <c r="O245" s="475"/>
      <c r="P245" s="565"/>
      <c r="Q245" s="483"/>
      <c r="R245" s="476"/>
      <c r="S245" s="446"/>
      <c r="T245" s="474"/>
      <c r="U245" s="475"/>
      <c r="V245" s="475"/>
      <c r="W245" s="475"/>
      <c r="X245" s="565"/>
      <c r="Y245" s="483"/>
      <c r="Z245" s="476"/>
      <c r="AA245" s="446"/>
      <c r="AB245" s="474"/>
      <c r="AC245" s="475"/>
      <c r="AD245" s="475"/>
      <c r="AE245" s="475"/>
      <c r="AF245" s="565"/>
      <c r="AG245" s="483"/>
      <c r="AH245" s="476"/>
      <c r="AI245" s="446"/>
      <c r="AJ245" s="474"/>
      <c r="AK245" s="475"/>
      <c r="AL245" s="475"/>
      <c r="AM245" s="475"/>
      <c r="AN245" s="565"/>
      <c r="AO245" s="483"/>
      <c r="AP245" s="476"/>
      <c r="AQ245" s="446"/>
      <c r="AR245" s="474"/>
      <c r="AS245" s="475"/>
      <c r="AT245" s="475"/>
      <c r="AU245" s="475"/>
      <c r="AV245" s="565"/>
      <c r="AW245" s="483"/>
      <c r="AX245" s="476"/>
      <c r="AY245" s="446"/>
      <c r="AZ245" s="474"/>
      <c r="BA245" s="475"/>
      <c r="BB245" s="475"/>
      <c r="BC245" s="475"/>
      <c r="BD245" s="565"/>
      <c r="BE245" s="483"/>
      <c r="BF245" s="476"/>
      <c r="BG245" s="446"/>
      <c r="BH245" s="474"/>
      <c r="BI245" s="475"/>
      <c r="BJ245" s="475"/>
      <c r="BK245" s="475"/>
      <c r="BL245" s="565"/>
      <c r="BM245" s="483"/>
      <c r="BN245" s="476"/>
      <c r="BO245" s="616"/>
    </row>
    <row r="246" spans="1:67" s="6" customFormat="1" ht="24" customHeight="1" x14ac:dyDescent="0.35">
      <c r="A246" s="3741" t="s">
        <v>2082</v>
      </c>
      <c r="B246" s="3742"/>
      <c r="C246" s="3742"/>
      <c r="D246" s="629"/>
      <c r="E246" s="621"/>
      <c r="F246" s="621"/>
      <c r="G246" s="621"/>
      <c r="H246" s="622"/>
      <c r="I246" s="630"/>
      <c r="J246" s="631"/>
      <c r="K246" s="619"/>
      <c r="L246" s="629"/>
      <c r="M246" s="621"/>
      <c r="N246" s="621"/>
      <c r="O246" s="621"/>
      <c r="P246" s="622"/>
      <c r="Q246" s="630"/>
      <c r="R246" s="631"/>
      <c r="S246" s="619"/>
      <c r="T246" s="629"/>
      <c r="U246" s="621"/>
      <c r="V246" s="621"/>
      <c r="W246" s="621"/>
      <c r="X246" s="622"/>
      <c r="Y246" s="630"/>
      <c r="Z246" s="631"/>
      <c r="AA246" s="619"/>
      <c r="AB246" s="111"/>
      <c r="AC246" s="112"/>
      <c r="AD246" s="112"/>
      <c r="AE246" s="112"/>
      <c r="AF246" s="113"/>
      <c r="AG246" s="247"/>
      <c r="AH246" s="113"/>
      <c r="AI246" s="217"/>
      <c r="AJ246" s="111"/>
      <c r="AK246" s="112"/>
      <c r="AL246" s="112"/>
      <c r="AM246" s="112"/>
      <c r="AN246" s="113"/>
      <c r="AO246" s="152"/>
      <c r="AP246" s="257"/>
      <c r="AQ246" s="145"/>
      <c r="AR246" s="111"/>
      <c r="AS246" s="112"/>
      <c r="AT246" s="112"/>
      <c r="AU246" s="112"/>
      <c r="AV246" s="113"/>
      <c r="AW246" s="152"/>
      <c r="AX246" s="257"/>
      <c r="AY246" s="217"/>
      <c r="AZ246" s="111"/>
      <c r="BA246" s="112"/>
      <c r="BB246" s="112"/>
      <c r="BC246" s="112"/>
      <c r="BD246" s="113"/>
      <c r="BE246" s="152"/>
      <c r="BF246" s="257"/>
      <c r="BG246" s="145"/>
      <c r="BH246" s="111"/>
      <c r="BI246" s="112"/>
      <c r="BJ246" s="112"/>
      <c r="BK246" s="112"/>
      <c r="BL246" s="113"/>
      <c r="BM246" s="152"/>
      <c r="BN246" s="257"/>
      <c r="BO246" s="53"/>
    </row>
    <row r="247" spans="1:67" s="6" customFormat="1" ht="16" thickBot="1" x14ac:dyDescent="0.4">
      <c r="A247" s="2189"/>
      <c r="B247" s="57" t="s">
        <v>2083</v>
      </c>
      <c r="C247" s="57" t="s">
        <v>1442</v>
      </c>
      <c r="D247" s="788"/>
      <c r="E247" s="1452">
        <v>1</v>
      </c>
      <c r="F247" s="1452">
        <v>1</v>
      </c>
      <c r="G247" s="1452">
        <v>1</v>
      </c>
      <c r="H247" s="1541">
        <v>1</v>
      </c>
      <c r="I247" s="1608">
        <v>1</v>
      </c>
      <c r="J247" s="1609"/>
      <c r="K247" s="1610">
        <v>1</v>
      </c>
      <c r="L247" s="788"/>
      <c r="M247" s="1452">
        <v>1</v>
      </c>
      <c r="N247" s="1452">
        <v>1</v>
      </c>
      <c r="O247" s="1452">
        <v>1</v>
      </c>
      <c r="P247" s="1541">
        <v>1</v>
      </c>
      <c r="Q247" s="1608">
        <v>1</v>
      </c>
      <c r="R247" s="1609"/>
      <c r="S247" s="1610">
        <v>1</v>
      </c>
      <c r="T247" s="788"/>
      <c r="U247" s="1452">
        <v>1</v>
      </c>
      <c r="V247" s="1452">
        <v>1</v>
      </c>
      <c r="W247" s="1452">
        <v>1</v>
      </c>
      <c r="X247" s="1541">
        <v>1</v>
      </c>
      <c r="Y247" s="1608">
        <v>1</v>
      </c>
      <c r="Z247" s="1609"/>
      <c r="AA247" s="1610">
        <v>1</v>
      </c>
      <c r="AB247" s="428"/>
      <c r="AC247" s="623">
        <v>1</v>
      </c>
      <c r="AD247" s="623">
        <v>1</v>
      </c>
      <c r="AE247" s="623">
        <v>1</v>
      </c>
      <c r="AF247" s="624">
        <v>1</v>
      </c>
      <c r="AG247" s="3084">
        <v>1</v>
      </c>
      <c r="AH247" s="625"/>
      <c r="AI247" s="3085">
        <v>1</v>
      </c>
      <c r="AJ247" s="584"/>
      <c r="AK247" s="289"/>
      <c r="AL247" s="289"/>
      <c r="AM247" s="289"/>
      <c r="AN247" s="342"/>
      <c r="AO247" s="291"/>
      <c r="AP247" s="342"/>
      <c r="AQ247" s="626"/>
      <c r="AR247" s="428"/>
      <c r="AS247" s="289"/>
      <c r="AT247" s="289"/>
      <c r="AU247" s="289"/>
      <c r="AV247" s="342"/>
      <c r="AW247" s="291"/>
      <c r="AX247" s="342"/>
      <c r="AY247" s="627"/>
      <c r="AZ247" s="428"/>
      <c r="BA247" s="289"/>
      <c r="BB247" s="289"/>
      <c r="BC247" s="289"/>
      <c r="BD247" s="342"/>
      <c r="BE247" s="291"/>
      <c r="BF247" s="342"/>
      <c r="BG247" s="628"/>
      <c r="BH247" s="428"/>
      <c r="BI247" s="289"/>
      <c r="BJ247" s="289"/>
      <c r="BK247" s="289"/>
      <c r="BL247" s="342"/>
      <c r="BM247" s="291"/>
      <c r="BN247" s="342"/>
      <c r="BO247" s="295"/>
    </row>
    <row r="248" spans="1:67" s="434" customFormat="1" ht="16" thickTop="1" x14ac:dyDescent="0.35">
      <c r="A248" s="2183"/>
      <c r="B248" s="6"/>
    </row>
    <row r="249" spans="1:67" s="35" customFormat="1" ht="17.149999999999999" customHeight="1" thickBot="1" x14ac:dyDescent="0.4">
      <c r="A249" s="2186"/>
      <c r="B249" s="434"/>
      <c r="C249" s="434"/>
      <c r="D249" s="434"/>
      <c r="E249" s="434"/>
      <c r="F249" s="434"/>
      <c r="G249" s="434"/>
      <c r="H249" s="434"/>
      <c r="I249" s="434"/>
      <c r="J249" s="434"/>
      <c r="K249" s="434"/>
      <c r="L249" s="390"/>
      <c r="M249" s="390"/>
      <c r="N249" s="390"/>
      <c r="O249" s="390"/>
      <c r="P249" s="390"/>
      <c r="Q249" s="390"/>
      <c r="R249" s="599"/>
      <c r="S249" s="599"/>
      <c r="T249" s="390"/>
      <c r="U249" s="390"/>
      <c r="V249" s="390"/>
      <c r="W249" s="390"/>
      <c r="X249" s="390"/>
      <c r="Y249" s="3060"/>
      <c r="Z249" s="3061"/>
      <c r="AA249" s="390"/>
      <c r="AB249" s="390"/>
      <c r="AC249" s="390"/>
      <c r="AD249" s="390"/>
      <c r="AE249" s="390"/>
      <c r="AF249" s="390"/>
      <c r="AG249" s="3060"/>
      <c r="AH249" s="3061"/>
      <c r="AI249" s="390"/>
      <c r="AJ249" s="390"/>
      <c r="AK249" s="390"/>
      <c r="AL249" s="390"/>
      <c r="AM249" s="390"/>
      <c r="AN249" s="390"/>
      <c r="AO249" s="3060"/>
      <c r="AP249" s="3061"/>
      <c r="AQ249" s="390"/>
      <c r="AR249" s="390"/>
      <c r="AS249" s="390"/>
      <c r="AT249" s="390"/>
      <c r="AU249" s="390"/>
      <c r="AV249" s="390"/>
      <c r="AW249" s="3060"/>
      <c r="AX249" s="3061"/>
      <c r="AY249" s="390"/>
    </row>
    <row r="250" spans="1:67" s="35" customFormat="1" ht="30" customHeight="1" thickTop="1" x14ac:dyDescent="0.35">
      <c r="A250" s="3603" t="s">
        <v>1349</v>
      </c>
      <c r="B250" s="3604"/>
      <c r="C250" s="3604"/>
      <c r="D250" s="3764">
        <v>2022</v>
      </c>
      <c r="E250" s="3765"/>
      <c r="F250" s="3765"/>
      <c r="G250" s="3765"/>
      <c r="H250" s="3765"/>
      <c r="I250" s="3765"/>
      <c r="J250" s="3765"/>
      <c r="K250" s="3766"/>
      <c r="L250" s="3751">
        <v>2021</v>
      </c>
      <c r="M250" s="3752"/>
      <c r="N250" s="3752"/>
      <c r="O250" s="3752"/>
      <c r="P250" s="3752"/>
      <c r="Q250" s="3752"/>
      <c r="R250" s="3752"/>
      <c r="S250" s="3753"/>
      <c r="T250" s="3752">
        <v>2020</v>
      </c>
      <c r="U250" s="3752"/>
      <c r="V250" s="3752"/>
      <c r="W250" s="3752"/>
      <c r="X250" s="3752"/>
      <c r="Y250" s="3752"/>
      <c r="Z250" s="3752"/>
      <c r="AA250" s="3752"/>
      <c r="AB250" s="3751">
        <v>2019</v>
      </c>
      <c r="AC250" s="3752"/>
      <c r="AD250" s="3752"/>
      <c r="AE250" s="3752"/>
      <c r="AF250" s="3752"/>
      <c r="AG250" s="3752"/>
      <c r="AH250" s="3752"/>
      <c r="AI250" s="3753"/>
      <c r="AJ250" s="3752">
        <v>2018</v>
      </c>
      <c r="AK250" s="3752"/>
      <c r="AL250" s="3752"/>
      <c r="AM250" s="3752"/>
      <c r="AN250" s="3752"/>
      <c r="AO250" s="3752"/>
      <c r="AP250" s="3752"/>
      <c r="AQ250" s="3754"/>
    </row>
    <row r="251" spans="1:67" s="35" customFormat="1" ht="40" customHeight="1" x14ac:dyDescent="0.35">
      <c r="A251" s="2187" t="s">
        <v>1350</v>
      </c>
      <c r="B251" s="243" t="s">
        <v>1351</v>
      </c>
      <c r="C251" s="243" t="s">
        <v>1352</v>
      </c>
      <c r="D251" s="3077" t="s">
        <v>1353</v>
      </c>
      <c r="E251" s="3078" t="s">
        <v>1354</v>
      </c>
      <c r="F251" s="3078" t="s">
        <v>1355</v>
      </c>
      <c r="G251" s="3078" t="s">
        <v>1356</v>
      </c>
      <c r="H251" s="3086" t="s">
        <v>1395</v>
      </c>
      <c r="I251" s="3087" t="s">
        <v>1316</v>
      </c>
      <c r="J251" s="2846" t="s">
        <v>1317</v>
      </c>
      <c r="K251" s="2847" t="s">
        <v>1318</v>
      </c>
      <c r="L251" s="2842" t="s">
        <v>1353</v>
      </c>
      <c r="M251" s="2843" t="s">
        <v>1354</v>
      </c>
      <c r="N251" s="2843" t="s">
        <v>1355</v>
      </c>
      <c r="O251" s="2843" t="s">
        <v>1356</v>
      </c>
      <c r="P251" s="2848" t="s">
        <v>1395</v>
      </c>
      <c r="Q251" s="2845" t="s">
        <v>1316</v>
      </c>
      <c r="R251" s="2846" t="s">
        <v>1317</v>
      </c>
      <c r="S251" s="2847" t="s">
        <v>1318</v>
      </c>
      <c r="T251" s="2842" t="s">
        <v>1353</v>
      </c>
      <c r="U251" s="2843" t="s">
        <v>1354</v>
      </c>
      <c r="V251" s="2843" t="s">
        <v>1355</v>
      </c>
      <c r="W251" s="2843" t="s">
        <v>1356</v>
      </c>
      <c r="X251" s="2848" t="s">
        <v>1395</v>
      </c>
      <c r="Y251" s="2845" t="s">
        <v>1316</v>
      </c>
      <c r="Z251" s="2846" t="s">
        <v>1317</v>
      </c>
      <c r="AA251" s="3088" t="s">
        <v>1318</v>
      </c>
      <c r="AB251" s="2842" t="s">
        <v>1353</v>
      </c>
      <c r="AC251" s="2843" t="s">
        <v>1354</v>
      </c>
      <c r="AD251" s="2843" t="s">
        <v>1355</v>
      </c>
      <c r="AE251" s="2843" t="s">
        <v>1356</v>
      </c>
      <c r="AF251" s="2848" t="s">
        <v>1395</v>
      </c>
      <c r="AG251" s="2845" t="s">
        <v>1316</v>
      </c>
      <c r="AH251" s="2846" t="s">
        <v>1317</v>
      </c>
      <c r="AI251" s="2847" t="s">
        <v>1318</v>
      </c>
      <c r="AJ251" s="2842" t="s">
        <v>1353</v>
      </c>
      <c r="AK251" s="2843" t="s">
        <v>1354</v>
      </c>
      <c r="AL251" s="2843" t="s">
        <v>1355</v>
      </c>
      <c r="AM251" s="2843" t="s">
        <v>1356</v>
      </c>
      <c r="AN251" s="2848" t="s">
        <v>1395</v>
      </c>
      <c r="AO251" s="2845" t="s">
        <v>1316</v>
      </c>
      <c r="AP251" s="2846" t="s">
        <v>1317</v>
      </c>
      <c r="AQ251" s="2855" t="s">
        <v>1318</v>
      </c>
    </row>
    <row r="252" spans="1:67" s="35" customFormat="1" ht="27" customHeight="1" x14ac:dyDescent="0.35">
      <c r="A252" s="3744" t="s">
        <v>2084</v>
      </c>
      <c r="B252" s="3745"/>
      <c r="C252" s="3745"/>
      <c r="D252" s="406"/>
      <c r="E252" s="407"/>
      <c r="F252" s="407"/>
      <c r="G252" s="407"/>
      <c r="H252" s="408"/>
      <c r="I252" s="595"/>
      <c r="J252" s="408"/>
      <c r="K252" s="411"/>
      <c r="L252" s="406"/>
      <c r="M252" s="407"/>
      <c r="N252" s="407"/>
      <c r="O252" s="407"/>
      <c r="P252" s="408"/>
      <c r="Q252" s="409"/>
      <c r="R252" s="596"/>
      <c r="S252" s="411"/>
      <c r="T252" s="406"/>
      <c r="U252" s="407"/>
      <c r="V252" s="407"/>
      <c r="W252" s="407"/>
      <c r="X252" s="408"/>
      <c r="Y252" s="409"/>
      <c r="Z252" s="596"/>
      <c r="AA252" s="522"/>
      <c r="AB252" s="406"/>
      <c r="AC252" s="407"/>
      <c r="AD252" s="407"/>
      <c r="AE252" s="407"/>
      <c r="AF252" s="408"/>
      <c r="AG252" s="409"/>
      <c r="AH252" s="596"/>
      <c r="AI252" s="411"/>
      <c r="AJ252" s="406"/>
      <c r="AK252" s="407"/>
      <c r="AL252" s="407"/>
      <c r="AM252" s="407"/>
      <c r="AN252" s="408"/>
      <c r="AO252" s="409"/>
      <c r="AP252" s="596"/>
      <c r="AQ252" s="413"/>
    </row>
    <row r="253" spans="1:67" s="6" customFormat="1" ht="24" customHeight="1" x14ac:dyDescent="0.35">
      <c r="A253" s="3741" t="s">
        <v>2026</v>
      </c>
      <c r="B253" s="3742"/>
      <c r="C253" s="3742"/>
      <c r="D253" s="111"/>
      <c r="E253" s="112"/>
      <c r="F253" s="112"/>
      <c r="G253" s="112"/>
      <c r="H253" s="113"/>
      <c r="I253" s="247"/>
      <c r="J253" s="113"/>
      <c r="K253" s="145"/>
      <c r="L253" s="111"/>
      <c r="M253" s="112"/>
      <c r="N253" s="112"/>
      <c r="O253" s="112"/>
      <c r="P253" s="113"/>
      <c r="Q253" s="152"/>
      <c r="R253" s="137"/>
      <c r="S253" s="145"/>
      <c r="T253" s="111"/>
      <c r="U253" s="112"/>
      <c r="V253" s="112"/>
      <c r="W253" s="112"/>
      <c r="X253" s="113"/>
      <c r="Y253" s="152"/>
      <c r="Z253" s="137"/>
      <c r="AA253" s="217"/>
      <c r="AB253" s="111"/>
      <c r="AC253" s="112"/>
      <c r="AD253" s="112"/>
      <c r="AE253" s="112"/>
      <c r="AF253" s="113"/>
      <c r="AG253" s="152"/>
      <c r="AH253" s="137"/>
      <c r="AI253" s="145"/>
      <c r="AJ253" s="111"/>
      <c r="AK253" s="112"/>
      <c r="AL253" s="112"/>
      <c r="AM253" s="112"/>
      <c r="AN253" s="113"/>
      <c r="AO253" s="152"/>
      <c r="AP253" s="137"/>
      <c r="AQ253" s="53"/>
    </row>
    <row r="254" spans="1:67" s="6" customFormat="1" ht="17.5" x14ac:dyDescent="0.35">
      <c r="A254" s="3876" t="s">
        <v>2085</v>
      </c>
      <c r="B254" s="6" t="s">
        <v>2843</v>
      </c>
      <c r="C254" s="5" t="s">
        <v>2017</v>
      </c>
      <c r="D254" s="326"/>
      <c r="E254" s="130">
        <v>11399.8</v>
      </c>
      <c r="F254" s="130">
        <v>16077.957</v>
      </c>
      <c r="G254" s="130">
        <v>2341.5050000000001</v>
      </c>
      <c r="H254" s="131">
        <v>4677.3220000000001</v>
      </c>
      <c r="I254" s="248">
        <v>34496.584000000003</v>
      </c>
      <c r="J254" s="131">
        <v>2024.8977000000002</v>
      </c>
      <c r="K254" s="146">
        <v>36521.481700000004</v>
      </c>
      <c r="L254" s="326"/>
      <c r="M254" s="115">
        <v>13155</v>
      </c>
      <c r="N254" s="115">
        <v>9376</v>
      </c>
      <c r="O254" s="115">
        <v>2028</v>
      </c>
      <c r="P254" s="116">
        <v>712</v>
      </c>
      <c r="Q254" s="153">
        <v>25271</v>
      </c>
      <c r="R254" s="260">
        <v>400</v>
      </c>
      <c r="S254" s="146">
        <v>25271</v>
      </c>
      <c r="T254" s="326"/>
      <c r="U254" s="115">
        <v>18331</v>
      </c>
      <c r="V254" s="115">
        <v>6442</v>
      </c>
      <c r="W254" s="115">
        <v>2574</v>
      </c>
      <c r="X254" s="116">
        <v>799</v>
      </c>
      <c r="Y254" s="153">
        <v>28146</v>
      </c>
      <c r="Z254" s="260">
        <v>1927</v>
      </c>
      <c r="AA254" s="9">
        <v>30073</v>
      </c>
      <c r="AB254" s="326"/>
      <c r="AC254" s="115">
        <v>27197</v>
      </c>
      <c r="AD254" s="115">
        <v>6776</v>
      </c>
      <c r="AE254" s="115">
        <v>1569</v>
      </c>
      <c r="AF254" s="116">
        <v>636</v>
      </c>
      <c r="AG254" s="153">
        <v>36178</v>
      </c>
      <c r="AH254" s="260">
        <v>1776.4</v>
      </c>
      <c r="AI254" s="146">
        <v>36178</v>
      </c>
      <c r="AJ254" s="326"/>
      <c r="AK254" s="115">
        <v>17750</v>
      </c>
      <c r="AL254" s="115">
        <v>6495</v>
      </c>
      <c r="AM254" s="115">
        <v>1719</v>
      </c>
      <c r="AN254" s="116">
        <v>1823</v>
      </c>
      <c r="AO254" s="153">
        <v>27787</v>
      </c>
      <c r="AP254" s="260">
        <v>487</v>
      </c>
      <c r="AQ254" s="13">
        <v>28274</v>
      </c>
    </row>
    <row r="255" spans="1:67" s="6" customFormat="1" x14ac:dyDescent="0.35">
      <c r="A255" s="3876"/>
      <c r="B255" s="6" t="s">
        <v>2018</v>
      </c>
      <c r="C255" s="5" t="s">
        <v>2017</v>
      </c>
      <c r="D255" s="326"/>
      <c r="E255" s="130">
        <v>1309.3630000000001</v>
      </c>
      <c r="F255" s="130">
        <v>8332.5139999999992</v>
      </c>
      <c r="G255" s="130">
        <v>706.28</v>
      </c>
      <c r="H255" s="131">
        <v>383.55429999999996</v>
      </c>
      <c r="I255" s="248">
        <v>10731.711299999999</v>
      </c>
      <c r="J255" s="131">
        <v>264.73</v>
      </c>
      <c r="K255" s="146">
        <v>10996.441299999999</v>
      </c>
      <c r="L255" s="326"/>
      <c r="M255" s="115">
        <v>2344</v>
      </c>
      <c r="N255" s="115">
        <v>6286</v>
      </c>
      <c r="O255" s="115">
        <v>417</v>
      </c>
      <c r="P255" s="116">
        <v>737</v>
      </c>
      <c r="Q255" s="153">
        <v>9784</v>
      </c>
      <c r="R255" s="260">
        <v>541</v>
      </c>
      <c r="S255" s="146">
        <v>10325</v>
      </c>
      <c r="T255" s="326"/>
      <c r="U255" s="115">
        <v>1597</v>
      </c>
      <c r="V255" s="115">
        <v>6087</v>
      </c>
      <c r="W255" s="115">
        <v>613</v>
      </c>
      <c r="X255" s="116">
        <v>462</v>
      </c>
      <c r="Y255" s="153">
        <v>8759</v>
      </c>
      <c r="Z255" s="260">
        <v>2744</v>
      </c>
      <c r="AA255" s="9">
        <v>11503</v>
      </c>
      <c r="AB255" s="326"/>
      <c r="AC255" s="115">
        <v>1976</v>
      </c>
      <c r="AD255" s="115">
        <v>5349</v>
      </c>
      <c r="AE255" s="115">
        <v>1224</v>
      </c>
      <c r="AF255" s="116">
        <v>536</v>
      </c>
      <c r="AG255" s="153">
        <v>9085</v>
      </c>
      <c r="AH255" s="260">
        <v>315.28699999999998</v>
      </c>
      <c r="AI255" s="146">
        <v>9400</v>
      </c>
      <c r="AJ255" s="326"/>
      <c r="AK255" s="115">
        <v>2459</v>
      </c>
      <c r="AL255" s="115">
        <v>5827</v>
      </c>
      <c r="AM255" s="115">
        <v>771</v>
      </c>
      <c r="AN255" s="116">
        <v>958</v>
      </c>
      <c r="AO255" s="153">
        <v>10015</v>
      </c>
      <c r="AP255" s="260">
        <v>218.33</v>
      </c>
      <c r="AQ255" s="13">
        <v>10233</v>
      </c>
    </row>
    <row r="256" spans="1:67" s="6" customFormat="1" x14ac:dyDescent="0.35">
      <c r="A256" s="3876"/>
      <c r="B256" s="6" t="s">
        <v>2019</v>
      </c>
      <c r="C256" s="5" t="s">
        <v>2017</v>
      </c>
      <c r="D256" s="326"/>
      <c r="E256" s="130">
        <v>2768.92</v>
      </c>
      <c r="F256" s="130">
        <v>2100.39</v>
      </c>
      <c r="G256" s="130">
        <v>316.52</v>
      </c>
      <c r="H256" s="131">
        <v>587.08000000000004</v>
      </c>
      <c r="I256" s="248">
        <v>5772.91</v>
      </c>
      <c r="J256" s="347"/>
      <c r="K256" s="146">
        <v>5772.91</v>
      </c>
      <c r="L256" s="326"/>
      <c r="M256" s="115">
        <v>1748</v>
      </c>
      <c r="N256" s="115">
        <v>1999</v>
      </c>
      <c r="O256" s="115">
        <v>246</v>
      </c>
      <c r="P256" s="116">
        <v>1470</v>
      </c>
      <c r="Q256" s="153">
        <v>5463</v>
      </c>
      <c r="R256" s="299"/>
      <c r="S256" s="146">
        <v>5863</v>
      </c>
      <c r="T256" s="326"/>
      <c r="U256" s="115">
        <v>1222</v>
      </c>
      <c r="V256" s="115">
        <v>1887</v>
      </c>
      <c r="W256" s="115">
        <v>227</v>
      </c>
      <c r="X256" s="116">
        <v>815</v>
      </c>
      <c r="Y256" s="153">
        <v>4151</v>
      </c>
      <c r="Z256" s="299"/>
      <c r="AA256" s="9">
        <v>4151</v>
      </c>
      <c r="AB256" s="326"/>
      <c r="AC256" s="115">
        <v>1181</v>
      </c>
      <c r="AD256" s="115">
        <v>2034</v>
      </c>
      <c r="AE256" s="115">
        <v>300</v>
      </c>
      <c r="AF256" s="116">
        <v>697</v>
      </c>
      <c r="AG256" s="153">
        <v>4213</v>
      </c>
      <c r="AH256" s="299"/>
      <c r="AI256" s="146">
        <v>5989</v>
      </c>
      <c r="AJ256" s="326"/>
      <c r="AK256" s="115">
        <v>1104</v>
      </c>
      <c r="AL256" s="115">
        <v>1824</v>
      </c>
      <c r="AM256" s="115">
        <v>246</v>
      </c>
      <c r="AN256" s="116">
        <v>619</v>
      </c>
      <c r="AO256" s="153">
        <v>3793</v>
      </c>
      <c r="AP256" s="299"/>
      <c r="AQ256" s="13">
        <v>3793</v>
      </c>
    </row>
    <row r="257" spans="1:59" s="6" customFormat="1" x14ac:dyDescent="0.35">
      <c r="A257" s="3876"/>
      <c r="B257" s="6" t="s">
        <v>2086</v>
      </c>
      <c r="C257" s="5" t="s">
        <v>2017</v>
      </c>
      <c r="D257" s="326"/>
      <c r="E257" s="130">
        <v>15478.082999999999</v>
      </c>
      <c r="F257" s="130">
        <v>26510.860999999997</v>
      </c>
      <c r="G257" s="130">
        <v>3364.3049999999998</v>
      </c>
      <c r="H257" s="131">
        <v>5647.9562999999998</v>
      </c>
      <c r="I257" s="248">
        <v>51001.205300000001</v>
      </c>
      <c r="J257" s="131">
        <v>2289.6277</v>
      </c>
      <c r="K257" s="146">
        <v>53290.832999999999</v>
      </c>
      <c r="L257" s="326"/>
      <c r="M257" s="115">
        <v>17246</v>
      </c>
      <c r="N257" s="115">
        <v>17661</v>
      </c>
      <c r="O257" s="115">
        <v>2691</v>
      </c>
      <c r="P257" s="116">
        <v>2919</v>
      </c>
      <c r="Q257" s="153">
        <v>40518</v>
      </c>
      <c r="R257" s="260">
        <v>941</v>
      </c>
      <c r="S257" s="146">
        <v>41459</v>
      </c>
      <c r="T257" s="326"/>
      <c r="U257" s="115">
        <v>21150</v>
      </c>
      <c r="V257" s="115">
        <v>14416</v>
      </c>
      <c r="W257" s="115">
        <v>3414</v>
      </c>
      <c r="X257" s="116">
        <v>2076</v>
      </c>
      <c r="Y257" s="153">
        <v>41056</v>
      </c>
      <c r="Z257" s="260">
        <v>4671</v>
      </c>
      <c r="AA257" s="9">
        <v>45727</v>
      </c>
      <c r="AB257" s="326"/>
      <c r="AC257" s="115">
        <v>30355</v>
      </c>
      <c r="AD257" s="115">
        <v>14159</v>
      </c>
      <c r="AE257" s="115">
        <v>3093</v>
      </c>
      <c r="AF257" s="116">
        <v>1869</v>
      </c>
      <c r="AG257" s="153">
        <v>49476</v>
      </c>
      <c r="AH257" s="260">
        <v>2091.6869999999999</v>
      </c>
      <c r="AI257" s="146">
        <v>51568</v>
      </c>
      <c r="AJ257" s="326"/>
      <c r="AK257" s="115">
        <v>21313</v>
      </c>
      <c r="AL257" s="115">
        <v>14146</v>
      </c>
      <c r="AM257" s="115">
        <v>2736</v>
      </c>
      <c r="AN257" s="116">
        <v>3399</v>
      </c>
      <c r="AO257" s="153">
        <v>41594</v>
      </c>
      <c r="AP257" s="260">
        <v>705.33</v>
      </c>
      <c r="AQ257" s="13">
        <v>42299</v>
      </c>
    </row>
    <row r="258" spans="1:59" ht="24" customHeight="1" x14ac:dyDescent="0.35">
      <c r="A258" s="3741" t="s">
        <v>2087</v>
      </c>
      <c r="B258" s="3742"/>
      <c r="C258" s="3742"/>
      <c r="D258" s="111"/>
      <c r="E258" s="112"/>
      <c r="F258" s="112"/>
      <c r="G258" s="112"/>
      <c r="H258" s="113"/>
      <c r="I258" s="247"/>
      <c r="J258" s="113"/>
      <c r="K258" s="145"/>
      <c r="L258" s="111"/>
      <c r="M258" s="112"/>
      <c r="N258" s="112"/>
      <c r="O258" s="112"/>
      <c r="P258" s="113"/>
      <c r="Q258" s="152"/>
      <c r="R258" s="137"/>
      <c r="S258" s="145"/>
      <c r="T258" s="111"/>
      <c r="U258" s="112"/>
      <c r="V258" s="112"/>
      <c r="W258" s="112"/>
      <c r="X258" s="113"/>
      <c r="Y258" s="152"/>
      <c r="Z258" s="137"/>
      <c r="AA258" s="217"/>
      <c r="AB258" s="111"/>
      <c r="AC258" s="112"/>
      <c r="AD258" s="112"/>
      <c r="AE258" s="112"/>
      <c r="AF258" s="113"/>
      <c r="AG258" s="152"/>
      <c r="AH258" s="137"/>
      <c r="AI258" s="145"/>
      <c r="AJ258" s="111"/>
      <c r="AK258" s="112"/>
      <c r="AL258" s="112"/>
      <c r="AM258" s="112"/>
      <c r="AN258" s="113"/>
      <c r="AO258" s="152"/>
      <c r="AP258" s="137"/>
      <c r="AQ258" s="53"/>
      <c r="AX258" s="5"/>
    </row>
    <row r="259" spans="1:59" s="6" customFormat="1" x14ac:dyDescent="0.35">
      <c r="A259" s="3877" t="s">
        <v>2088</v>
      </c>
      <c r="B259" s="6" t="s">
        <v>2089</v>
      </c>
      <c r="C259" s="5" t="s">
        <v>2017</v>
      </c>
      <c r="D259" s="326"/>
      <c r="E259" s="130">
        <v>2481.8000000000002</v>
      </c>
      <c r="F259" s="130">
        <v>12646.488000000001</v>
      </c>
      <c r="G259" s="130">
        <v>576.39200000000005</v>
      </c>
      <c r="H259" s="131">
        <v>4300.5599999999995</v>
      </c>
      <c r="I259" s="248">
        <v>20005.239999999998</v>
      </c>
      <c r="J259" s="131">
        <v>1889.8787</v>
      </c>
      <c r="K259" s="146">
        <v>21895.118699999999</v>
      </c>
      <c r="L259" s="326"/>
      <c r="M259" s="115">
        <v>11391</v>
      </c>
      <c r="N259" s="115">
        <v>3357</v>
      </c>
      <c r="O259" s="115">
        <v>1462</v>
      </c>
      <c r="P259" s="116">
        <v>1375</v>
      </c>
      <c r="Q259" s="153">
        <v>17585</v>
      </c>
      <c r="R259" s="260">
        <v>12173</v>
      </c>
      <c r="S259" s="146">
        <v>29758</v>
      </c>
      <c r="T259" s="326"/>
      <c r="U259" s="115">
        <v>16359</v>
      </c>
      <c r="V259" s="115">
        <v>1897</v>
      </c>
      <c r="W259" s="115">
        <v>1183</v>
      </c>
      <c r="X259" s="116">
        <v>301</v>
      </c>
      <c r="Y259" s="153">
        <v>19740</v>
      </c>
      <c r="Z259" s="260">
        <v>1521.836</v>
      </c>
      <c r="AA259" s="9">
        <v>21262</v>
      </c>
      <c r="AB259" s="326"/>
      <c r="AC259" s="115">
        <v>24844</v>
      </c>
      <c r="AD259" s="115">
        <v>3629</v>
      </c>
      <c r="AE259" s="115">
        <v>3181</v>
      </c>
      <c r="AF259" s="116">
        <v>116</v>
      </c>
      <c r="AG259" s="153">
        <v>31770</v>
      </c>
      <c r="AH259" s="260">
        <v>4743</v>
      </c>
      <c r="AI259" s="146">
        <v>36513</v>
      </c>
      <c r="AJ259" s="326"/>
      <c r="AK259" s="115">
        <v>15747</v>
      </c>
      <c r="AL259" s="115">
        <v>2093</v>
      </c>
      <c r="AM259" s="115">
        <v>676</v>
      </c>
      <c r="AN259" s="116">
        <v>1339</v>
      </c>
      <c r="AO259" s="153">
        <v>19855</v>
      </c>
      <c r="AP259" s="260">
        <v>1124.6279999999999</v>
      </c>
      <c r="AQ259" s="13">
        <v>20980</v>
      </c>
    </row>
    <row r="260" spans="1:59" s="6" customFormat="1" x14ac:dyDescent="0.35">
      <c r="A260" s="3877"/>
      <c r="B260" s="6" t="s">
        <v>2090</v>
      </c>
      <c r="C260" s="5" t="s">
        <v>2017</v>
      </c>
      <c r="D260" s="326"/>
      <c r="E260" s="130">
        <v>206.45000000000002</v>
      </c>
      <c r="F260" s="130">
        <v>0</v>
      </c>
      <c r="G260" s="130">
        <v>0</v>
      </c>
      <c r="H260" s="131">
        <v>0</v>
      </c>
      <c r="I260" s="248">
        <v>206.45000000000002</v>
      </c>
      <c r="J260" s="131">
        <v>0</v>
      </c>
      <c r="K260" s="146">
        <v>206.45000000000002</v>
      </c>
      <c r="L260" s="326"/>
      <c r="M260" s="115">
        <v>1584</v>
      </c>
      <c r="N260" s="115">
        <v>3816</v>
      </c>
      <c r="O260" s="115">
        <v>0</v>
      </c>
      <c r="P260" s="116">
        <v>0</v>
      </c>
      <c r="Q260" s="153">
        <v>5400</v>
      </c>
      <c r="R260" s="260">
        <v>0</v>
      </c>
      <c r="S260" s="146">
        <v>5400</v>
      </c>
      <c r="T260" s="326"/>
      <c r="U260" s="115">
        <v>966</v>
      </c>
      <c r="V260" s="115">
        <v>4033</v>
      </c>
      <c r="W260" s="115">
        <v>0</v>
      </c>
      <c r="X260" s="116">
        <v>299</v>
      </c>
      <c r="Y260" s="153">
        <v>5298</v>
      </c>
      <c r="Z260" s="260">
        <v>0</v>
      </c>
      <c r="AA260" s="9">
        <v>5298</v>
      </c>
      <c r="AB260" s="326"/>
      <c r="AC260" s="115">
        <v>1031</v>
      </c>
      <c r="AD260" s="115">
        <v>2830</v>
      </c>
      <c r="AE260" s="115">
        <v>0</v>
      </c>
      <c r="AF260" s="116">
        <v>397</v>
      </c>
      <c r="AG260" s="153">
        <v>4258</v>
      </c>
      <c r="AH260" s="260">
        <v>618</v>
      </c>
      <c r="AI260" s="146">
        <v>4876</v>
      </c>
      <c r="AJ260" s="326"/>
      <c r="AK260" s="115">
        <v>1071</v>
      </c>
      <c r="AL260" s="115">
        <v>2536</v>
      </c>
      <c r="AM260" s="115">
        <v>0</v>
      </c>
      <c r="AN260" s="116">
        <v>374</v>
      </c>
      <c r="AO260" s="153">
        <v>3981</v>
      </c>
      <c r="AP260" s="260">
        <v>185.75020000000001</v>
      </c>
      <c r="AQ260" s="13">
        <v>4167</v>
      </c>
    </row>
    <row r="261" spans="1:59" x14ac:dyDescent="0.35">
      <c r="A261" s="3877"/>
      <c r="B261" s="5" t="s">
        <v>2091</v>
      </c>
      <c r="C261" s="5" t="s">
        <v>2017</v>
      </c>
      <c r="D261" s="326"/>
      <c r="E261" s="130">
        <v>2688.25</v>
      </c>
      <c r="F261" s="130">
        <v>12646.488000000001</v>
      </c>
      <c r="G261" s="130">
        <v>576.39200000000005</v>
      </c>
      <c r="H261" s="131">
        <v>4300.5599999999995</v>
      </c>
      <c r="I261" s="248">
        <v>20211.689999999999</v>
      </c>
      <c r="J261" s="131">
        <v>1889.8787</v>
      </c>
      <c r="K261" s="146">
        <v>22101.5687</v>
      </c>
      <c r="L261" s="326"/>
      <c r="M261" s="115">
        <v>12975</v>
      </c>
      <c r="N261" s="115">
        <v>7174</v>
      </c>
      <c r="O261" s="115">
        <v>1462</v>
      </c>
      <c r="P261" s="116">
        <v>1375</v>
      </c>
      <c r="Q261" s="153">
        <v>22986</v>
      </c>
      <c r="R261" s="260">
        <v>12173</v>
      </c>
      <c r="S261" s="146">
        <v>35159</v>
      </c>
      <c r="T261" s="326"/>
      <c r="U261" s="115">
        <v>17325</v>
      </c>
      <c r="V261" s="115">
        <v>5930</v>
      </c>
      <c r="W261" s="115">
        <v>1183</v>
      </c>
      <c r="X261" s="116">
        <v>600</v>
      </c>
      <c r="Y261" s="153">
        <v>25038</v>
      </c>
      <c r="Z261" s="260">
        <v>1521.836</v>
      </c>
      <c r="AA261" s="9">
        <v>26560</v>
      </c>
      <c r="AB261" s="326"/>
      <c r="AC261" s="115">
        <v>25874</v>
      </c>
      <c r="AD261" s="115">
        <v>6459</v>
      </c>
      <c r="AE261" s="115">
        <v>3181</v>
      </c>
      <c r="AF261" s="116">
        <v>513</v>
      </c>
      <c r="AG261" s="153">
        <v>36028</v>
      </c>
      <c r="AH261" s="260">
        <v>5361</v>
      </c>
      <c r="AI261" s="146">
        <v>41389</v>
      </c>
      <c r="AJ261" s="326"/>
      <c r="AK261" s="115">
        <v>16819</v>
      </c>
      <c r="AL261" s="115">
        <v>4629</v>
      </c>
      <c r="AM261" s="115">
        <v>676</v>
      </c>
      <c r="AN261" s="116">
        <v>1713</v>
      </c>
      <c r="AO261" s="153">
        <v>23836</v>
      </c>
      <c r="AP261" s="260">
        <v>1310.3781999999999</v>
      </c>
      <c r="AQ261" s="13">
        <v>25147</v>
      </c>
      <c r="AX261" s="5"/>
    </row>
    <row r="262" spans="1:59" s="6" customFormat="1" x14ac:dyDescent="0.35">
      <c r="A262" s="3877"/>
      <c r="B262" s="6" t="s">
        <v>2092</v>
      </c>
      <c r="C262" s="5" t="s">
        <v>2017</v>
      </c>
      <c r="D262" s="326"/>
      <c r="E262" s="130">
        <v>0</v>
      </c>
      <c r="F262" s="130">
        <v>0</v>
      </c>
      <c r="G262" s="130">
        <v>0</v>
      </c>
      <c r="H262" s="131">
        <v>0</v>
      </c>
      <c r="I262" s="248">
        <v>0</v>
      </c>
      <c r="J262" s="131">
        <v>101.68</v>
      </c>
      <c r="K262" s="146">
        <v>101.68</v>
      </c>
      <c r="L262" s="326"/>
      <c r="M262" s="115">
        <v>0</v>
      </c>
      <c r="N262" s="115">
        <v>0</v>
      </c>
      <c r="O262" s="115">
        <v>0</v>
      </c>
      <c r="P262" s="116">
        <v>0</v>
      </c>
      <c r="Q262" s="153">
        <v>0</v>
      </c>
      <c r="R262" s="260">
        <v>72</v>
      </c>
      <c r="S262" s="146">
        <v>72</v>
      </c>
      <c r="T262" s="326"/>
      <c r="U262" s="115">
        <v>0</v>
      </c>
      <c r="V262" s="115">
        <v>0</v>
      </c>
      <c r="W262" s="115">
        <v>0</v>
      </c>
      <c r="X262" s="116">
        <v>0</v>
      </c>
      <c r="Y262" s="153">
        <v>0</v>
      </c>
      <c r="Z262" s="260">
        <v>163.29</v>
      </c>
      <c r="AA262" s="9">
        <v>163</v>
      </c>
      <c r="AB262" s="326"/>
      <c r="AC262" s="115">
        <v>0</v>
      </c>
      <c r="AD262" s="115">
        <v>0</v>
      </c>
      <c r="AE262" s="115">
        <v>0</v>
      </c>
      <c r="AF262" s="116">
        <v>0</v>
      </c>
      <c r="AG262" s="153">
        <v>0</v>
      </c>
      <c r="AH262" s="260">
        <v>0</v>
      </c>
      <c r="AI262" s="146">
        <v>0</v>
      </c>
      <c r="AJ262" s="326"/>
      <c r="AK262" s="115">
        <v>0</v>
      </c>
      <c r="AL262" s="115">
        <v>0</v>
      </c>
      <c r="AM262" s="115">
        <v>0</v>
      </c>
      <c r="AN262" s="116">
        <v>0</v>
      </c>
      <c r="AO262" s="153">
        <v>0</v>
      </c>
      <c r="AP262" s="260">
        <v>14.25</v>
      </c>
      <c r="AQ262" s="13">
        <v>14</v>
      </c>
    </row>
    <row r="263" spans="1:59" x14ac:dyDescent="0.35">
      <c r="A263" s="3877"/>
      <c r="B263" s="5" t="s">
        <v>2093</v>
      </c>
      <c r="C263" s="5" t="s">
        <v>2017</v>
      </c>
      <c r="D263" s="326"/>
      <c r="E263" s="130">
        <v>0</v>
      </c>
      <c r="F263" s="130">
        <v>0</v>
      </c>
      <c r="G263" s="130">
        <v>0</v>
      </c>
      <c r="H263" s="131">
        <v>0</v>
      </c>
      <c r="I263" s="248">
        <v>0</v>
      </c>
      <c r="J263" s="2928">
        <v>0</v>
      </c>
      <c r="K263" s="146">
        <v>0</v>
      </c>
      <c r="L263" s="326"/>
      <c r="M263" s="115">
        <v>0</v>
      </c>
      <c r="N263" s="115">
        <v>0</v>
      </c>
      <c r="O263" s="115">
        <v>0</v>
      </c>
      <c r="P263" s="116">
        <v>0</v>
      </c>
      <c r="Q263" s="153">
        <v>0</v>
      </c>
      <c r="R263" s="260">
        <v>0</v>
      </c>
      <c r="S263" s="146">
        <v>0</v>
      </c>
      <c r="T263" s="326"/>
      <c r="U263" s="115">
        <v>0</v>
      </c>
      <c r="V263" s="115">
        <v>0</v>
      </c>
      <c r="W263" s="115">
        <v>0</v>
      </c>
      <c r="X263" s="116">
        <v>0</v>
      </c>
      <c r="Y263" s="153">
        <v>0</v>
      </c>
      <c r="Z263" s="260">
        <v>0</v>
      </c>
      <c r="AA263" s="9">
        <v>0</v>
      </c>
      <c r="AB263" s="326"/>
      <c r="AC263" s="115">
        <v>0</v>
      </c>
      <c r="AD263" s="115">
        <v>0</v>
      </c>
      <c r="AE263" s="115">
        <v>0</v>
      </c>
      <c r="AF263" s="116">
        <v>0</v>
      </c>
      <c r="AG263" s="153">
        <v>0</v>
      </c>
      <c r="AH263" s="260">
        <v>0</v>
      </c>
      <c r="AI263" s="146">
        <v>0</v>
      </c>
      <c r="AJ263" s="326"/>
      <c r="AK263" s="115">
        <v>0</v>
      </c>
      <c r="AL263" s="115">
        <v>0</v>
      </c>
      <c r="AM263" s="115">
        <v>0</v>
      </c>
      <c r="AN263" s="116">
        <v>0</v>
      </c>
      <c r="AO263" s="153">
        <v>0</v>
      </c>
      <c r="AP263" s="260">
        <v>0</v>
      </c>
      <c r="AQ263" s="13">
        <v>0</v>
      </c>
      <c r="AX263" s="5"/>
    </row>
    <row r="264" spans="1:59" s="6" customFormat="1" ht="17.5" x14ac:dyDescent="0.35">
      <c r="A264" s="3877"/>
      <c r="B264" s="6" t="s">
        <v>2844</v>
      </c>
      <c r="C264" s="6" t="s">
        <v>1442</v>
      </c>
      <c r="D264" s="326"/>
      <c r="E264" s="1214">
        <v>0.17368106890239574</v>
      </c>
      <c r="F264" s="1214">
        <v>0.47703045178351627</v>
      </c>
      <c r="G264" s="1214">
        <v>0.17132572700750975</v>
      </c>
      <c r="H264" s="2916">
        <v>0.7614364863269214</v>
      </c>
      <c r="I264" s="1216">
        <v>0.39629828120944427</v>
      </c>
      <c r="J264" s="2916">
        <v>0.82540873348099342</v>
      </c>
      <c r="K264" s="254"/>
      <c r="L264" s="326"/>
      <c r="M264" s="204">
        <v>0.752</v>
      </c>
      <c r="N264" s="204">
        <v>0.40600000000000003</v>
      </c>
      <c r="O264" s="204">
        <v>0.54300000000000004</v>
      </c>
      <c r="P264" s="205">
        <v>0.47099999999999997</v>
      </c>
      <c r="Q264" s="212">
        <v>0.56699999999999995</v>
      </c>
      <c r="R264" s="2916">
        <v>13</v>
      </c>
      <c r="S264" s="272"/>
      <c r="T264" s="326"/>
      <c r="U264" s="204">
        <v>0.81899999999999995</v>
      </c>
      <c r="V264" s="204">
        <v>0.41099999999999998</v>
      </c>
      <c r="W264" s="204">
        <v>0.34699999999999998</v>
      </c>
      <c r="X264" s="205">
        <v>0.28899999999999998</v>
      </c>
      <c r="Y264" s="212">
        <v>0.61</v>
      </c>
      <c r="Z264" s="2916">
        <v>0.32582750263344951</v>
      </c>
      <c r="AA264" s="2938"/>
      <c r="AB264" s="326"/>
      <c r="AC264" s="204">
        <v>0.85199999999999998</v>
      </c>
      <c r="AD264" s="204">
        <v>0.45600000000000002</v>
      </c>
      <c r="AE264" s="204">
        <v>1.028</v>
      </c>
      <c r="AF264" s="205">
        <v>0.27400000000000002</v>
      </c>
      <c r="AG264" s="212">
        <v>0.72799999999999998</v>
      </c>
      <c r="AH264" s="2916">
        <v>2.5630029731981891</v>
      </c>
      <c r="AI264" s="254"/>
      <c r="AJ264" s="326"/>
      <c r="AK264" s="204">
        <v>0.78900000000000003</v>
      </c>
      <c r="AL264" s="204">
        <v>0.33</v>
      </c>
      <c r="AM264" s="204">
        <v>0.34399999999999997</v>
      </c>
      <c r="AN264" s="205">
        <v>0.504</v>
      </c>
      <c r="AO264" s="212">
        <v>0.56299999999999994</v>
      </c>
      <c r="AP264" s="2916">
        <v>1.8574173191737868</v>
      </c>
      <c r="AQ264" s="29">
        <v>0.59499999999999997</v>
      </c>
    </row>
    <row r="265" spans="1:59" s="6" customFormat="1" ht="27" customHeight="1" x14ac:dyDescent="0.35">
      <c r="A265" s="3744" t="s">
        <v>2094</v>
      </c>
      <c r="B265" s="3745"/>
      <c r="C265" s="3745"/>
      <c r="D265" s="406"/>
      <c r="E265" s="407"/>
      <c r="F265" s="407"/>
      <c r="G265" s="407"/>
      <c r="H265" s="408"/>
      <c r="I265" s="595"/>
      <c r="J265" s="408"/>
      <c r="K265" s="411"/>
      <c r="L265" s="406"/>
      <c r="M265" s="407"/>
      <c r="N265" s="407"/>
      <c r="O265" s="407"/>
      <c r="P265" s="408"/>
      <c r="Q265" s="409"/>
      <c r="R265" s="410"/>
      <c r="S265" s="411"/>
      <c r="T265" s="406"/>
      <c r="U265" s="407"/>
      <c r="V265" s="407"/>
      <c r="W265" s="407"/>
      <c r="X265" s="408"/>
      <c r="Y265" s="409"/>
      <c r="Z265" s="410"/>
      <c r="AA265" s="522"/>
      <c r="AB265" s="406"/>
      <c r="AC265" s="407"/>
      <c r="AD265" s="407"/>
      <c r="AE265" s="407"/>
      <c r="AF265" s="408"/>
      <c r="AG265" s="409"/>
      <c r="AH265" s="410"/>
      <c r="AI265" s="411"/>
      <c r="AJ265" s="406"/>
      <c r="AK265" s="407"/>
      <c r="AL265" s="407"/>
      <c r="AM265" s="407"/>
      <c r="AN265" s="408"/>
      <c r="AO265" s="409"/>
      <c r="AP265" s="410"/>
      <c r="AQ265" s="413"/>
    </row>
    <row r="266" spans="1:59" ht="24" customHeight="1" x14ac:dyDescent="0.35">
      <c r="A266" s="3741" t="s">
        <v>2095</v>
      </c>
      <c r="B266" s="3742"/>
      <c r="C266" s="3742"/>
      <c r="D266" s="111"/>
      <c r="E266" s="112"/>
      <c r="F266" s="112"/>
      <c r="G266" s="112"/>
      <c r="H266" s="113"/>
      <c r="I266" s="247"/>
      <c r="J266" s="113"/>
      <c r="K266" s="145"/>
      <c r="L266" s="111"/>
      <c r="M266" s="112"/>
      <c r="N266" s="112"/>
      <c r="O266" s="112"/>
      <c r="P266" s="113"/>
      <c r="Q266" s="152"/>
      <c r="R266" s="137"/>
      <c r="S266" s="145"/>
      <c r="T266" s="111"/>
      <c r="U266" s="112"/>
      <c r="V266" s="112"/>
      <c r="W266" s="112"/>
      <c r="X266" s="113"/>
      <c r="Y266" s="152"/>
      <c r="Z266" s="137"/>
      <c r="AA266" s="217"/>
      <c r="AB266" s="111"/>
      <c r="AC266" s="112"/>
      <c r="AD266" s="112"/>
      <c r="AE266" s="112"/>
      <c r="AF266" s="113"/>
      <c r="AG266" s="152"/>
      <c r="AH266" s="137"/>
      <c r="AI266" s="145"/>
      <c r="AJ266" s="111"/>
      <c r="AK266" s="112"/>
      <c r="AL266" s="112"/>
      <c r="AM266" s="112"/>
      <c r="AN266" s="113"/>
      <c r="AO266" s="152"/>
      <c r="AP266" s="137"/>
      <c r="AQ266" s="53"/>
      <c r="AX266" s="5"/>
    </row>
    <row r="267" spans="1:59" x14ac:dyDescent="0.35">
      <c r="A267" s="3878" t="s">
        <v>2085</v>
      </c>
      <c r="B267" s="63" t="s">
        <v>2024</v>
      </c>
      <c r="C267" s="63" t="s">
        <v>2096</v>
      </c>
      <c r="D267" s="326"/>
      <c r="E267" s="3089">
        <v>85.039000000000001</v>
      </c>
      <c r="F267" s="3089">
        <v>245.48899999999998</v>
      </c>
      <c r="G267" s="3089">
        <v>25.174999999999997</v>
      </c>
      <c r="H267" s="2708">
        <v>33.621165079999997</v>
      </c>
      <c r="I267" s="252">
        <v>389.32416507999994</v>
      </c>
      <c r="J267" s="349"/>
      <c r="K267" s="255">
        <v>389.32416507999994</v>
      </c>
      <c r="L267" s="326"/>
      <c r="M267" s="352">
        <v>84.64</v>
      </c>
      <c r="N267" s="352">
        <v>251.00900000000001</v>
      </c>
      <c r="O267" s="352">
        <v>27.044</v>
      </c>
      <c r="P267" s="353">
        <v>29.825331165137602</v>
      </c>
      <c r="Q267" s="252">
        <v>392.51833116513757</v>
      </c>
      <c r="R267" s="299"/>
      <c r="S267" s="146">
        <v>392.51833116513757</v>
      </c>
      <c r="T267" s="326"/>
      <c r="U267" s="352">
        <v>86.387</v>
      </c>
      <c r="V267" s="352">
        <v>165.98</v>
      </c>
      <c r="W267" s="352">
        <v>23.390999999999998</v>
      </c>
      <c r="X267" s="353">
        <v>39.866999999999997</v>
      </c>
      <c r="Y267" s="252">
        <v>315.625</v>
      </c>
      <c r="Z267" s="299"/>
      <c r="AA267" s="9">
        <v>315.625</v>
      </c>
      <c r="AB267" s="326"/>
      <c r="AC267" s="352">
        <v>87.063999999999993</v>
      </c>
      <c r="AD267" s="352">
        <v>155.53200000000001</v>
      </c>
      <c r="AE267" s="352">
        <v>23.14</v>
      </c>
      <c r="AF267" s="353">
        <v>41.414999999999999</v>
      </c>
      <c r="AG267" s="252">
        <v>307.15100000000001</v>
      </c>
      <c r="AH267" s="299"/>
      <c r="AI267" s="255">
        <v>307.15100000000001</v>
      </c>
      <c r="AJ267" s="326"/>
      <c r="AK267" s="352">
        <v>83.921999999999997</v>
      </c>
      <c r="AL267" s="352">
        <v>142.53800000000001</v>
      </c>
      <c r="AM267" s="352">
        <v>28.574000000000002</v>
      </c>
      <c r="AN267" s="353">
        <v>31.457000000000001</v>
      </c>
      <c r="AO267" s="252">
        <v>286.49100000000004</v>
      </c>
      <c r="AP267" s="299"/>
      <c r="AQ267" s="256">
        <v>286.49100000000004</v>
      </c>
      <c r="AX267" s="5"/>
    </row>
    <row r="268" spans="1:59" s="6" customFormat="1" x14ac:dyDescent="0.35">
      <c r="A268" s="3878"/>
      <c r="B268" s="63" t="s">
        <v>2022</v>
      </c>
      <c r="C268" s="63" t="s">
        <v>2096</v>
      </c>
      <c r="D268" s="326"/>
      <c r="E268" s="3089">
        <v>48.66724</v>
      </c>
      <c r="F268" s="3089">
        <v>38.622402000000001</v>
      </c>
      <c r="G268" s="3089">
        <v>0</v>
      </c>
      <c r="H268" s="3090">
        <v>0.42283199999999999</v>
      </c>
      <c r="I268" s="252">
        <v>87.712474</v>
      </c>
      <c r="J268" s="347"/>
      <c r="K268" s="146">
        <v>87.712474</v>
      </c>
      <c r="L268" s="326"/>
      <c r="M268" s="352">
        <v>54.899638000000003</v>
      </c>
      <c r="N268" s="352">
        <v>37.511679999999998</v>
      </c>
      <c r="O268" s="354"/>
      <c r="P268" s="353">
        <v>0.45366000000000001</v>
      </c>
      <c r="Q268" s="252">
        <v>92.864977999999994</v>
      </c>
      <c r="R268" s="299"/>
      <c r="S268" s="146">
        <v>92.864977999999994</v>
      </c>
      <c r="T268" s="326"/>
      <c r="U268" s="352">
        <v>57.924410000000002</v>
      </c>
      <c r="V268" s="352">
        <v>34.835971000000001</v>
      </c>
      <c r="W268" s="354"/>
      <c r="X268" s="353">
        <v>0.42210500000000001</v>
      </c>
      <c r="Y268" s="252">
        <v>93.182485999999997</v>
      </c>
      <c r="Z268" s="299"/>
      <c r="AA268" s="9">
        <v>93.182485999999997</v>
      </c>
      <c r="AB268" s="326"/>
      <c r="AC268" s="352">
        <v>60.030796000000002</v>
      </c>
      <c r="AD268" s="352">
        <v>33.090614000000002</v>
      </c>
      <c r="AE268" s="354"/>
      <c r="AF268" s="353">
        <v>0.292321</v>
      </c>
      <c r="AG268" s="252">
        <v>93.413730999999999</v>
      </c>
      <c r="AH268" s="299"/>
      <c r="AI268" s="146">
        <v>93.413730999999999</v>
      </c>
      <c r="AJ268" s="326"/>
      <c r="AK268" s="352">
        <v>60.630865999999997</v>
      </c>
      <c r="AL268" s="352">
        <v>34.582000000000001</v>
      </c>
      <c r="AM268" s="354"/>
      <c r="AN268" s="353">
        <v>0.30282199999999998</v>
      </c>
      <c r="AO268" s="252">
        <v>95.515687999999997</v>
      </c>
      <c r="AP268" s="299"/>
      <c r="AQ268" s="13">
        <v>95.515687999999997</v>
      </c>
    </row>
    <row r="269" spans="1:59" s="6" customFormat="1" ht="16" thickBot="1" x14ac:dyDescent="0.4">
      <c r="A269" s="3879"/>
      <c r="B269" s="382" t="s">
        <v>2023</v>
      </c>
      <c r="C269" s="382" t="s">
        <v>2096</v>
      </c>
      <c r="D269" s="428"/>
      <c r="E269" s="609"/>
      <c r="F269" s="3091">
        <v>21.492999999999999</v>
      </c>
      <c r="G269" s="3091">
        <v>32.954000000000001</v>
      </c>
      <c r="H269" s="3092">
        <v>17.911054960000001</v>
      </c>
      <c r="I269" s="610">
        <v>72.358054960000004</v>
      </c>
      <c r="J269" s="250"/>
      <c r="K269" s="224">
        <v>72.358054960000004</v>
      </c>
      <c r="L269" s="428"/>
      <c r="M269" s="611"/>
      <c r="N269" s="612">
        <v>22.220000000000002</v>
      </c>
      <c r="O269" s="612">
        <v>31.320999999999998</v>
      </c>
      <c r="P269" s="613">
        <v>15.547441000000001</v>
      </c>
      <c r="Q269" s="610">
        <v>69.088441000000003</v>
      </c>
      <c r="R269" s="1437"/>
      <c r="S269" s="224">
        <v>69.088441000000003</v>
      </c>
      <c r="T269" s="428"/>
      <c r="U269" s="611"/>
      <c r="V269" s="612">
        <v>21.07</v>
      </c>
      <c r="W269" s="612">
        <v>28.084</v>
      </c>
      <c r="X269" s="613">
        <v>14.013</v>
      </c>
      <c r="Y269" s="610">
        <v>63.166999999999994</v>
      </c>
      <c r="Z269" s="1437"/>
      <c r="AA269" s="61">
        <v>63.166999999999994</v>
      </c>
      <c r="AB269" s="428"/>
      <c r="AC269" s="611"/>
      <c r="AD269" s="612">
        <v>27.69</v>
      </c>
      <c r="AE269" s="612">
        <v>22.013999999999999</v>
      </c>
      <c r="AF269" s="613">
        <v>16.751999999999999</v>
      </c>
      <c r="AG269" s="610">
        <v>66.456000000000003</v>
      </c>
      <c r="AH269" s="1437"/>
      <c r="AI269" s="224">
        <v>66.456000000000003</v>
      </c>
      <c r="AJ269" s="428"/>
      <c r="AK269" s="611"/>
      <c r="AL269" s="612">
        <v>16.760999999999999</v>
      </c>
      <c r="AM269" s="612">
        <v>27.728999999999999</v>
      </c>
      <c r="AN269" s="613">
        <v>18.308</v>
      </c>
      <c r="AO269" s="610">
        <v>62.797999999999995</v>
      </c>
      <c r="AP269" s="1437"/>
      <c r="AQ269" s="15">
        <v>62.797999999999995</v>
      </c>
    </row>
    <row r="270" spans="1:59" s="434" customFormat="1" ht="16.5" customHeight="1" thickTop="1" x14ac:dyDescent="0.35">
      <c r="A270" s="2190"/>
      <c r="B270" s="389"/>
      <c r="C270" s="389"/>
      <c r="D270" s="389"/>
      <c r="E270" s="389"/>
      <c r="F270" s="389"/>
      <c r="G270" s="389"/>
      <c r="H270" s="389"/>
      <c r="I270" s="1545"/>
      <c r="J270" s="389"/>
      <c r="K270" s="389"/>
      <c r="L270" s="389"/>
      <c r="M270" s="389"/>
      <c r="N270" s="389"/>
      <c r="O270" s="389"/>
      <c r="P270" s="389"/>
      <c r="Q270" s="1545"/>
      <c r="R270" s="389"/>
      <c r="S270" s="389"/>
      <c r="T270" s="390"/>
      <c r="U270" s="614"/>
      <c r="V270" s="3093"/>
      <c r="W270" s="3093"/>
      <c r="X270" s="3093"/>
      <c r="Y270" s="3094"/>
      <c r="Z270" s="390"/>
      <c r="AA270" s="390"/>
      <c r="AB270" s="390"/>
      <c r="AC270" s="390"/>
      <c r="AD270" s="3094"/>
      <c r="AE270" s="3094"/>
      <c r="AF270" s="3094"/>
      <c r="AG270" s="3094"/>
      <c r="AH270" s="3095"/>
      <c r="AI270" s="390"/>
      <c r="AJ270" s="390"/>
      <c r="AK270" s="390"/>
      <c r="AL270" s="3094"/>
      <c r="AM270" s="3094"/>
      <c r="AN270" s="3094"/>
      <c r="AO270" s="3094"/>
      <c r="AP270" s="3095"/>
      <c r="AQ270" s="390"/>
      <c r="AR270" s="390"/>
      <c r="AS270" s="390"/>
      <c r="AT270" s="3094"/>
      <c r="AU270" s="3094"/>
      <c r="AV270" s="3094"/>
      <c r="AW270" s="3094"/>
      <c r="AX270" s="3095"/>
      <c r="AY270" s="390"/>
      <c r="AZ270" s="390"/>
      <c r="BA270" s="390"/>
      <c r="BB270" s="3094"/>
      <c r="BC270" s="3094"/>
      <c r="BD270" s="3094"/>
      <c r="BE270" s="3094"/>
      <c r="BF270" s="3095"/>
      <c r="BG270" s="390"/>
    </row>
    <row r="271" spans="1:59" s="434" customFormat="1" ht="36.5" customHeight="1" x14ac:dyDescent="0.35">
      <c r="A271" s="3875" t="s">
        <v>2841</v>
      </c>
      <c r="B271" s="3875"/>
      <c r="C271" s="3875"/>
      <c r="D271" s="389"/>
      <c r="E271" s="389"/>
      <c r="F271" s="389"/>
      <c r="G271" s="389"/>
      <c r="H271" s="389"/>
      <c r="I271" s="1545"/>
      <c r="J271" s="389"/>
      <c r="K271" s="389"/>
      <c r="L271" s="389"/>
      <c r="M271" s="389"/>
      <c r="N271" s="389"/>
      <c r="O271" s="389"/>
      <c r="P271" s="389"/>
      <c r="Q271" s="1545"/>
      <c r="R271" s="389"/>
      <c r="S271" s="389"/>
      <c r="T271" s="390"/>
      <c r="U271" s="614"/>
      <c r="V271" s="3093"/>
      <c r="W271" s="3093"/>
      <c r="X271" s="3093"/>
      <c r="Y271" s="3094"/>
      <c r="Z271" s="390"/>
      <c r="AA271" s="390"/>
      <c r="AB271" s="390"/>
      <c r="AC271" s="390"/>
      <c r="AD271" s="3094"/>
      <c r="AE271" s="3094"/>
      <c r="AF271" s="3094"/>
      <c r="AG271" s="3094"/>
      <c r="AH271" s="3095"/>
      <c r="AI271" s="390"/>
      <c r="AJ271" s="390"/>
      <c r="AK271" s="390"/>
      <c r="AL271" s="3094"/>
      <c r="AM271" s="3094"/>
      <c r="AN271" s="3094"/>
      <c r="AO271" s="3094"/>
      <c r="AP271" s="3095"/>
      <c r="AQ271" s="390"/>
      <c r="AR271" s="390"/>
      <c r="AS271" s="390"/>
      <c r="AT271" s="3094"/>
      <c r="AU271" s="3094"/>
      <c r="AV271" s="3094"/>
      <c r="AW271" s="3094"/>
      <c r="AX271" s="3095"/>
      <c r="AY271" s="390"/>
      <c r="AZ271" s="390"/>
      <c r="BA271" s="390"/>
      <c r="BB271" s="3094"/>
      <c r="BC271" s="3094"/>
      <c r="BD271" s="3094"/>
      <c r="BE271" s="3094"/>
      <c r="BF271" s="3095"/>
      <c r="BG271" s="390"/>
    </row>
    <row r="272" spans="1:59" s="434" customFormat="1" ht="22" customHeight="1" x14ac:dyDescent="0.35">
      <c r="A272" s="3875" t="s">
        <v>2842</v>
      </c>
      <c r="B272" s="3875"/>
      <c r="C272" s="3875"/>
      <c r="D272" s="389"/>
      <c r="E272" s="389"/>
      <c r="F272" s="389"/>
      <c r="G272" s="389"/>
      <c r="H272" s="389"/>
      <c r="I272" s="1545"/>
      <c r="J272" s="389"/>
      <c r="K272" s="389"/>
      <c r="L272" s="389"/>
      <c r="M272" s="389"/>
      <c r="N272" s="389"/>
      <c r="O272" s="389"/>
      <c r="P272" s="389"/>
      <c r="Q272" s="1545"/>
      <c r="R272" s="389"/>
      <c r="S272" s="389"/>
      <c r="T272" s="390"/>
      <c r="U272" s="614"/>
      <c r="V272" s="3093"/>
      <c r="W272" s="3093"/>
      <c r="X272" s="3093"/>
      <c r="Y272" s="3094"/>
      <c r="Z272" s="390"/>
      <c r="AA272" s="390"/>
      <c r="AB272" s="390"/>
      <c r="AC272" s="390"/>
      <c r="AD272" s="3094"/>
      <c r="AE272" s="3094"/>
      <c r="AF272" s="3094"/>
      <c r="AG272" s="3094"/>
      <c r="AH272" s="3095"/>
      <c r="AI272" s="390"/>
      <c r="AJ272" s="390"/>
      <c r="AK272" s="390"/>
      <c r="AL272" s="3094"/>
      <c r="AM272" s="3094"/>
      <c r="AN272" s="3094"/>
      <c r="AO272" s="3094"/>
      <c r="AP272" s="3095"/>
      <c r="AQ272" s="390"/>
      <c r="AR272" s="390"/>
      <c r="AS272" s="390"/>
      <c r="AT272" s="3094"/>
      <c r="AU272" s="3094"/>
      <c r="AV272" s="3094"/>
      <c r="AW272" s="3094"/>
      <c r="AX272" s="3095"/>
      <c r="AY272" s="390"/>
      <c r="AZ272" s="390"/>
      <c r="BA272" s="390"/>
      <c r="BB272" s="3094"/>
      <c r="BC272" s="3094"/>
      <c r="BD272" s="3094"/>
      <c r="BE272" s="3094"/>
      <c r="BF272" s="3095"/>
      <c r="BG272" s="390"/>
    </row>
    <row r="273" spans="1:59" s="434" customFormat="1" ht="91" customHeight="1" x14ac:dyDescent="0.35">
      <c r="A273" s="3875" t="s">
        <v>2097</v>
      </c>
      <c r="B273" s="3875"/>
      <c r="C273" s="3875"/>
      <c r="D273" s="389"/>
      <c r="E273" s="389"/>
      <c r="F273" s="389"/>
      <c r="G273" s="389"/>
      <c r="H273" s="389"/>
      <c r="I273" s="1545"/>
      <c r="J273" s="389"/>
      <c r="K273" s="389"/>
      <c r="L273" s="389"/>
      <c r="M273" s="389"/>
      <c r="N273" s="389"/>
      <c r="O273" s="389"/>
      <c r="P273" s="389"/>
      <c r="Q273" s="1545"/>
      <c r="R273" s="389"/>
      <c r="S273" s="389"/>
      <c r="T273" s="390"/>
      <c r="U273" s="614"/>
      <c r="V273" s="3093"/>
      <c r="W273" s="3093"/>
      <c r="X273" s="3093"/>
      <c r="Y273" s="3094"/>
      <c r="Z273" s="390"/>
      <c r="AA273" s="390"/>
      <c r="AB273" s="390"/>
      <c r="AC273" s="390"/>
      <c r="AD273" s="3094"/>
      <c r="AE273" s="3094"/>
      <c r="AF273" s="3094"/>
      <c r="AG273" s="3094"/>
      <c r="AH273" s="3095"/>
      <c r="AI273" s="390"/>
      <c r="AJ273" s="390"/>
      <c r="AK273" s="390"/>
      <c r="AL273" s="3094"/>
      <c r="AM273" s="3094"/>
      <c r="AN273" s="3094"/>
      <c r="AO273" s="3094"/>
      <c r="AP273" s="3095"/>
      <c r="AQ273" s="390"/>
      <c r="AR273" s="390"/>
      <c r="AS273" s="390"/>
      <c r="AT273" s="3094"/>
      <c r="AU273" s="3094"/>
      <c r="AV273" s="3094"/>
      <c r="AW273" s="3094"/>
      <c r="AX273" s="3095"/>
      <c r="AY273" s="390"/>
      <c r="AZ273" s="390"/>
      <c r="BA273" s="390"/>
      <c r="BB273" s="3094"/>
      <c r="BC273" s="3094"/>
      <c r="BD273" s="3094"/>
      <c r="BE273" s="3094"/>
      <c r="BF273" s="3095"/>
      <c r="BG273" s="390"/>
    </row>
    <row r="274" spans="1:59" s="434" customFormat="1" ht="68.150000000000006" customHeight="1" x14ac:dyDescent="0.35">
      <c r="A274" s="3788" t="s">
        <v>2098</v>
      </c>
      <c r="B274" s="3788"/>
      <c r="C274" s="3788"/>
      <c r="D274" s="389"/>
      <c r="E274" s="389"/>
      <c r="F274" s="389"/>
      <c r="G274" s="389"/>
      <c r="H274" s="389"/>
      <c r="I274" s="1545"/>
      <c r="J274" s="389"/>
      <c r="K274" s="389"/>
      <c r="L274" s="389"/>
      <c r="M274" s="389"/>
      <c r="N274" s="389"/>
      <c r="O274" s="389"/>
      <c r="P274" s="389"/>
      <c r="Q274" s="1545"/>
      <c r="R274" s="389"/>
      <c r="S274" s="389"/>
      <c r="T274" s="390"/>
      <c r="U274" s="614"/>
      <c r="V274" s="3093"/>
      <c r="W274" s="3093"/>
      <c r="X274" s="3093"/>
      <c r="Y274" s="3094"/>
      <c r="Z274" s="390"/>
      <c r="AA274" s="390"/>
      <c r="AB274" s="390"/>
      <c r="AC274" s="390"/>
      <c r="AD274" s="3094"/>
      <c r="AE274" s="3094"/>
      <c r="AF274" s="3094"/>
      <c r="AG274" s="3094"/>
      <c r="AH274" s="3095"/>
      <c r="AI274" s="390"/>
      <c r="AJ274" s="390"/>
      <c r="AK274" s="390"/>
      <c r="AL274" s="3094"/>
      <c r="AM274" s="3094"/>
      <c r="AN274" s="3094"/>
      <c r="AO274" s="3094"/>
      <c r="AP274" s="3095"/>
      <c r="AQ274" s="390"/>
      <c r="AR274" s="390"/>
      <c r="AS274" s="390"/>
      <c r="AT274" s="3094"/>
      <c r="AU274" s="3094"/>
      <c r="AV274" s="3094"/>
      <c r="AW274" s="3094"/>
      <c r="AX274" s="3095"/>
      <c r="AY274" s="390"/>
      <c r="AZ274" s="390"/>
      <c r="BA274" s="390"/>
      <c r="BB274" s="3094"/>
      <c r="BC274" s="3094"/>
      <c r="BD274" s="3094"/>
      <c r="BE274" s="3094"/>
      <c r="BF274" s="3095"/>
      <c r="BG274" s="390"/>
    </row>
    <row r="275" spans="1:59" s="434" customFormat="1" ht="16.5" customHeight="1" x14ac:dyDescent="0.35">
      <c r="A275" s="2190"/>
      <c r="B275" s="389"/>
      <c r="C275" s="389"/>
      <c r="D275" s="389"/>
      <c r="E275" s="389"/>
      <c r="F275" s="389"/>
      <c r="G275" s="389"/>
      <c r="H275" s="389"/>
      <c r="I275" s="1545"/>
      <c r="J275" s="389"/>
      <c r="K275" s="389"/>
      <c r="L275" s="389"/>
      <c r="M275" s="389"/>
      <c r="N275" s="389"/>
      <c r="O275" s="389"/>
      <c r="P275" s="389"/>
      <c r="Q275" s="1545"/>
      <c r="R275" s="389"/>
      <c r="S275" s="389"/>
      <c r="T275" s="390"/>
      <c r="U275" s="614"/>
      <c r="V275" s="3093"/>
      <c r="W275" s="3093"/>
      <c r="X275" s="3093"/>
      <c r="Y275" s="3094"/>
      <c r="Z275" s="390"/>
      <c r="AA275" s="390"/>
      <c r="AB275" s="390"/>
      <c r="AC275" s="390"/>
      <c r="AD275" s="3094"/>
      <c r="AE275" s="3094"/>
      <c r="AF275" s="3094"/>
      <c r="AG275" s="3094"/>
      <c r="AH275" s="3095"/>
      <c r="AI275" s="390"/>
      <c r="AJ275" s="390"/>
      <c r="AK275" s="390"/>
      <c r="AL275" s="3094"/>
      <c r="AM275" s="3094"/>
      <c r="AN275" s="3094"/>
      <c r="AO275" s="3094"/>
      <c r="AP275" s="3095"/>
      <c r="AQ275" s="390"/>
      <c r="AR275" s="390"/>
      <c r="AS275" s="390"/>
      <c r="AT275" s="3094"/>
      <c r="AU275" s="3094"/>
      <c r="AV275" s="3094"/>
      <c r="AW275" s="3094"/>
      <c r="AX275" s="3095"/>
      <c r="AY275" s="390"/>
      <c r="AZ275" s="390"/>
      <c r="BA275" s="390"/>
      <c r="BB275" s="3094"/>
      <c r="BC275" s="3094"/>
      <c r="BD275" s="3094"/>
      <c r="BE275" s="3094"/>
      <c r="BF275" s="3095"/>
      <c r="BG275" s="390"/>
    </row>
    <row r="276" spans="1:59" s="434" customFormat="1" ht="16.5" customHeight="1" x14ac:dyDescent="0.35">
      <c r="A276" s="2190"/>
      <c r="B276" s="389"/>
      <c r="C276" s="389"/>
      <c r="D276" s="389"/>
      <c r="E276" s="389"/>
      <c r="F276" s="389"/>
      <c r="G276" s="389"/>
      <c r="H276" s="389"/>
      <c r="I276" s="1545"/>
      <c r="J276" s="389"/>
      <c r="K276" s="389"/>
      <c r="L276" s="389"/>
      <c r="M276" s="389"/>
      <c r="N276" s="389"/>
      <c r="O276" s="389"/>
      <c r="P276" s="389"/>
      <c r="Q276" s="1545"/>
      <c r="R276" s="389"/>
      <c r="S276" s="389"/>
      <c r="T276" s="390"/>
      <c r="U276" s="614"/>
      <c r="V276" s="3093"/>
      <c r="W276" s="3093"/>
      <c r="X276" s="3093"/>
      <c r="Y276" s="3094"/>
      <c r="Z276" s="390"/>
      <c r="AA276" s="390"/>
      <c r="AB276" s="390"/>
      <c r="AC276" s="390"/>
      <c r="AD276" s="3094"/>
      <c r="AE276" s="3094"/>
      <c r="AF276" s="3094"/>
      <c r="AG276" s="3094"/>
      <c r="AH276" s="3095"/>
      <c r="AI276" s="390"/>
      <c r="AJ276" s="390"/>
      <c r="AK276" s="390"/>
      <c r="AL276" s="3094"/>
      <c r="AM276" s="3094"/>
      <c r="AN276" s="3094"/>
      <c r="AO276" s="3094"/>
      <c r="AP276" s="3095"/>
      <c r="AQ276" s="390"/>
      <c r="AR276" s="390"/>
      <c r="AS276" s="390"/>
      <c r="AT276" s="3094"/>
      <c r="AU276" s="3094"/>
      <c r="AV276" s="3094"/>
      <c r="AW276" s="3094"/>
      <c r="AX276" s="3095"/>
      <c r="AY276" s="390"/>
      <c r="AZ276" s="390"/>
      <c r="BA276" s="390"/>
      <c r="BB276" s="3094"/>
      <c r="BC276" s="3094"/>
      <c r="BD276" s="3094"/>
      <c r="BE276" s="3094"/>
      <c r="BF276" s="3095"/>
      <c r="BG276" s="390"/>
    </row>
    <row r="277" spans="1:59" ht="16" thickBot="1" x14ac:dyDescent="0.4"/>
    <row r="278" spans="1:59" ht="19" thickTop="1" x14ac:dyDescent="0.35">
      <c r="A278" s="3603" t="s">
        <v>1349</v>
      </c>
      <c r="B278" s="3604"/>
      <c r="C278" s="3604"/>
      <c r="D278" s="3096">
        <v>2025</v>
      </c>
      <c r="E278" s="3097">
        <v>2024</v>
      </c>
      <c r="F278" s="3097">
        <v>2023</v>
      </c>
      <c r="G278" s="3097">
        <v>2022</v>
      </c>
      <c r="H278" s="3098">
        <v>2021</v>
      </c>
      <c r="W278" s="34"/>
      <c r="Z278" s="5"/>
      <c r="AE278" s="34"/>
      <c r="AH278" s="5"/>
      <c r="AM278" s="34"/>
      <c r="AP278" s="5"/>
      <c r="AU278" s="34"/>
      <c r="AX278" s="5"/>
    </row>
    <row r="279" spans="1:59" ht="31" x14ac:dyDescent="0.35">
      <c r="A279" s="2187" t="s">
        <v>1350</v>
      </c>
      <c r="B279" s="243" t="s">
        <v>1351</v>
      </c>
      <c r="C279" s="243" t="s">
        <v>1352</v>
      </c>
      <c r="D279" s="3099" t="s">
        <v>1318</v>
      </c>
      <c r="E279" s="3100" t="s">
        <v>1318</v>
      </c>
      <c r="F279" s="3100" t="s">
        <v>1318</v>
      </c>
      <c r="G279" s="3101" t="s">
        <v>1316</v>
      </c>
      <c r="H279" s="3102" t="s">
        <v>1316</v>
      </c>
      <c r="T279" s="34"/>
      <c r="Z279" s="5"/>
      <c r="AB279" s="34"/>
      <c r="AH279" s="5"/>
      <c r="AJ279" s="34"/>
      <c r="AP279" s="5"/>
      <c r="AR279" s="34"/>
      <c r="AX279" s="5"/>
    </row>
    <row r="280" spans="1:59" ht="17" x14ac:dyDescent="0.35">
      <c r="A280" s="3744" t="s">
        <v>2099</v>
      </c>
      <c r="B280" s="3745"/>
      <c r="C280" s="3745"/>
      <c r="D280" s="3062"/>
      <c r="E280" s="3064"/>
      <c r="F280" s="3064"/>
      <c r="G280" s="3064"/>
      <c r="H280" s="3067"/>
      <c r="T280" s="34"/>
      <c r="Z280" s="5"/>
      <c r="AB280" s="34"/>
      <c r="AH280" s="5"/>
      <c r="AJ280" s="34"/>
      <c r="AP280" s="5"/>
      <c r="AR280" s="34"/>
      <c r="AX280" s="5"/>
    </row>
    <row r="281" spans="1:59" x14ac:dyDescent="0.35">
      <c r="A281" s="3741" t="s">
        <v>2099</v>
      </c>
      <c r="B281" s="3742"/>
      <c r="C281" s="3742"/>
      <c r="D281" s="3063"/>
      <c r="E281" s="3065"/>
      <c r="F281" s="3065"/>
      <c r="G281" s="3065"/>
      <c r="H281" s="3068"/>
      <c r="T281" s="34"/>
      <c r="Z281" s="5"/>
      <c r="AB281" s="34"/>
      <c r="AH281" s="5"/>
      <c r="AJ281" s="34"/>
      <c r="AP281" s="5"/>
      <c r="AR281" s="34"/>
      <c r="AX281" s="5"/>
    </row>
    <row r="282" spans="1:59" x14ac:dyDescent="0.35">
      <c r="A282" s="2191"/>
      <c r="B282" s="43" t="s">
        <v>2100</v>
      </c>
      <c r="C282" s="43" t="s">
        <v>1385</v>
      </c>
      <c r="D282" s="3103"/>
      <c r="E282" s="3104">
        <v>106497132</v>
      </c>
      <c r="F282" s="3104">
        <v>42318014</v>
      </c>
      <c r="G282" s="3104">
        <v>35750552</v>
      </c>
      <c r="H282" s="3105">
        <v>31148452</v>
      </c>
      <c r="T282" s="34"/>
      <c r="Z282" s="5"/>
      <c r="AB282" s="34"/>
      <c r="AH282" s="5"/>
      <c r="AJ282" s="34"/>
      <c r="AP282" s="5"/>
      <c r="AR282" s="34"/>
      <c r="AX282" s="5"/>
    </row>
    <row r="283" spans="1:59" x14ac:dyDescent="0.35">
      <c r="A283" s="2192"/>
      <c r="B283" s="2629" t="s">
        <v>2101</v>
      </c>
      <c r="C283" s="2629" t="s">
        <v>1385</v>
      </c>
      <c r="D283" s="3106"/>
      <c r="E283" s="3107">
        <v>15568265</v>
      </c>
      <c r="F283" s="3107">
        <v>17847567</v>
      </c>
      <c r="G283" s="3107">
        <v>27322460</v>
      </c>
      <c r="H283" s="3108">
        <v>24905229</v>
      </c>
      <c r="T283" s="34"/>
      <c r="Z283" s="5"/>
      <c r="AB283" s="34"/>
      <c r="AH283" s="5"/>
      <c r="AJ283" s="34"/>
      <c r="AP283" s="5"/>
      <c r="AR283" s="34"/>
      <c r="AX283" s="5"/>
    </row>
    <row r="284" spans="1:59" ht="16" thickBot="1" x14ac:dyDescent="0.4">
      <c r="A284" s="2185"/>
      <c r="B284" s="2630" t="s">
        <v>2102</v>
      </c>
      <c r="C284" s="1826" t="s">
        <v>1385</v>
      </c>
      <c r="D284" s="3109"/>
      <c r="E284" s="3066">
        <v>122065397</v>
      </c>
      <c r="F284" s="3066">
        <v>60165581</v>
      </c>
      <c r="G284" s="3066">
        <v>63073012</v>
      </c>
      <c r="H284" s="3069">
        <v>56053681</v>
      </c>
      <c r="W284" s="34"/>
      <c r="Z284" s="5"/>
      <c r="AE284" s="34"/>
      <c r="AH284" s="5"/>
      <c r="AM284" s="34"/>
      <c r="AP284" s="5"/>
      <c r="AU284" s="34"/>
      <c r="AX284" s="5"/>
    </row>
    <row r="285" spans="1:59" ht="16" thickTop="1" x14ac:dyDescent="0.35">
      <c r="A285" s="2183"/>
      <c r="B285" s="6"/>
      <c r="D285" s="265"/>
      <c r="E285" s="265"/>
      <c r="F285" s="265"/>
      <c r="G285" s="265"/>
      <c r="H285" s="265"/>
      <c r="W285" s="34"/>
      <c r="Z285" s="5"/>
      <c r="AE285" s="34"/>
      <c r="AH285" s="5"/>
      <c r="AM285" s="34"/>
      <c r="AP285" s="5"/>
      <c r="AU285" s="34"/>
      <c r="AX285" s="5"/>
    </row>
    <row r="288" spans="1:59" x14ac:dyDescent="0.35">
      <c r="B288" s="43"/>
    </row>
  </sheetData>
  <sheetProtection algorithmName="SHA-512" hashValue="+JsrT5rCMbjynW05ZR2dZgyXtUEmYUWWBGhqYLQXCmXbP8KUl5JFAmaH28+tR+mV/KV9JD/sK9FoS5pycmOB0w==" saltValue="bnwmbqwdukLaHCe4kz8/Gw==" spinCount="100000" sheet="1" objects="1" scenarios="1" formatCells="0" formatColumns="0" formatRows="0"/>
  <mergeCells count="183">
    <mergeCell ref="AJ9:AQ9"/>
    <mergeCell ref="AR9:AY9"/>
    <mergeCell ref="AZ9:BG9"/>
    <mergeCell ref="BH9:BO9"/>
    <mergeCell ref="AB58:AI58"/>
    <mergeCell ref="AJ58:AQ58"/>
    <mergeCell ref="AR58:AY58"/>
    <mergeCell ref="AZ58:BG58"/>
    <mergeCell ref="BH58:BO58"/>
    <mergeCell ref="L9:S9"/>
    <mergeCell ref="T9:AA9"/>
    <mergeCell ref="D9:K9"/>
    <mergeCell ref="B23:B24"/>
    <mergeCell ref="D58:K58"/>
    <mergeCell ref="D103:K103"/>
    <mergeCell ref="D117:K117"/>
    <mergeCell ref="D240:K240"/>
    <mergeCell ref="AB9:AI9"/>
    <mergeCell ref="AB240:AI240"/>
    <mergeCell ref="A12:C12"/>
    <mergeCell ref="A13:C13"/>
    <mergeCell ref="B19:B20"/>
    <mergeCell ref="B21:B22"/>
    <mergeCell ref="A11:C11"/>
    <mergeCell ref="A60:C60"/>
    <mergeCell ref="B46:B47"/>
    <mergeCell ref="A49:C49"/>
    <mergeCell ref="A58:C58"/>
    <mergeCell ref="L58:S58"/>
    <mergeCell ref="T58:AA58"/>
    <mergeCell ref="A53:C53"/>
    <mergeCell ref="A54:C54"/>
    <mergeCell ref="A55:C55"/>
    <mergeCell ref="A1:C4"/>
    <mergeCell ref="G3:J3"/>
    <mergeCell ref="A7:C7"/>
    <mergeCell ref="A9:C9"/>
    <mergeCell ref="B37:B38"/>
    <mergeCell ref="B40:B41"/>
    <mergeCell ref="A43:C43"/>
    <mergeCell ref="B44:B45"/>
    <mergeCell ref="B30:B31"/>
    <mergeCell ref="B32:B33"/>
    <mergeCell ref="A34:C34"/>
    <mergeCell ref="B35:B36"/>
    <mergeCell ref="A25:C25"/>
    <mergeCell ref="B26:B27"/>
    <mergeCell ref="B28:B29"/>
    <mergeCell ref="A56:C56"/>
    <mergeCell ref="A50:A51"/>
    <mergeCell ref="A103:C103"/>
    <mergeCell ref="L103:S103"/>
    <mergeCell ref="T103:AA103"/>
    <mergeCell ref="A105:C105"/>
    <mergeCell ref="A106:C106"/>
    <mergeCell ref="A108:C108"/>
    <mergeCell ref="A61:C61"/>
    <mergeCell ref="A63:C63"/>
    <mergeCell ref="A66:C66"/>
    <mergeCell ref="A69:C69"/>
    <mergeCell ref="A86:C86"/>
    <mergeCell ref="A89:C89"/>
    <mergeCell ref="A98:C98"/>
    <mergeCell ref="A99:C99"/>
    <mergeCell ref="A100:C100"/>
    <mergeCell ref="A101:C101"/>
    <mergeCell ref="A96:C96"/>
    <mergeCell ref="A97:C97"/>
    <mergeCell ref="A130:C130"/>
    <mergeCell ref="A132:C132"/>
    <mergeCell ref="A133:C133"/>
    <mergeCell ref="A138:C138"/>
    <mergeCell ref="A139:C139"/>
    <mergeCell ref="A142:C142"/>
    <mergeCell ref="A117:C117"/>
    <mergeCell ref="L117:S117"/>
    <mergeCell ref="T117:AA117"/>
    <mergeCell ref="A119:C119"/>
    <mergeCell ref="A120:C120"/>
    <mergeCell ref="A125:C125"/>
    <mergeCell ref="A145:C145"/>
    <mergeCell ref="A148:C148"/>
    <mergeCell ref="A149:C149"/>
    <mergeCell ref="A152:C152"/>
    <mergeCell ref="A155:C155"/>
    <mergeCell ref="A158:C158"/>
    <mergeCell ref="A161:C161"/>
    <mergeCell ref="A156:A157"/>
    <mergeCell ref="A159:A160"/>
    <mergeCell ref="AJ240:AQ240"/>
    <mergeCell ref="AR240:AY240"/>
    <mergeCell ref="AZ240:BG240"/>
    <mergeCell ref="BH240:BO240"/>
    <mergeCell ref="A242:C242"/>
    <mergeCell ref="A240:C240"/>
    <mergeCell ref="L240:S240"/>
    <mergeCell ref="T240:AA240"/>
    <mergeCell ref="A162:C162"/>
    <mergeCell ref="A165:C165"/>
    <mergeCell ref="A168:C168"/>
    <mergeCell ref="A171:C171"/>
    <mergeCell ref="A173:C173"/>
    <mergeCell ref="A163:A164"/>
    <mergeCell ref="A166:A167"/>
    <mergeCell ref="A169:A170"/>
    <mergeCell ref="A174:A177"/>
    <mergeCell ref="A182:A185"/>
    <mergeCell ref="A188:A189"/>
    <mergeCell ref="A191:A192"/>
    <mergeCell ref="A194:A196"/>
    <mergeCell ref="A198:A199"/>
    <mergeCell ref="A202:A203"/>
    <mergeCell ref="A205:A206"/>
    <mergeCell ref="AB250:AI250"/>
    <mergeCell ref="AJ250:AQ250"/>
    <mergeCell ref="A252:C252"/>
    <mergeCell ref="A253:C253"/>
    <mergeCell ref="A258:C258"/>
    <mergeCell ref="A265:C265"/>
    <mergeCell ref="A250:C250"/>
    <mergeCell ref="D250:K250"/>
    <mergeCell ref="L250:S250"/>
    <mergeCell ref="T250:AA250"/>
    <mergeCell ref="A271:C271"/>
    <mergeCell ref="A272:C272"/>
    <mergeCell ref="A273:C273"/>
    <mergeCell ref="A228:C228"/>
    <mergeCell ref="A231:C231"/>
    <mergeCell ref="A236:C236"/>
    <mergeCell ref="A211:C211"/>
    <mergeCell ref="A214:C214"/>
    <mergeCell ref="A215:C215"/>
    <mergeCell ref="A218:C218"/>
    <mergeCell ref="A221:C221"/>
    <mergeCell ref="A212:A213"/>
    <mergeCell ref="A216:A217"/>
    <mergeCell ref="A219:A220"/>
    <mergeCell ref="A222:A224"/>
    <mergeCell ref="A226:A227"/>
    <mergeCell ref="A229:A230"/>
    <mergeCell ref="A232:A235"/>
    <mergeCell ref="A254:A257"/>
    <mergeCell ref="A259:A264"/>
    <mergeCell ref="A267:A269"/>
    <mergeCell ref="A243:C243"/>
    <mergeCell ref="A245:C245"/>
    <mergeCell ref="A278:C278"/>
    <mergeCell ref="A280:C280"/>
    <mergeCell ref="A281:C281"/>
    <mergeCell ref="A266:C266"/>
    <mergeCell ref="A225:C225"/>
    <mergeCell ref="A246:C246"/>
    <mergeCell ref="A274:C274"/>
    <mergeCell ref="A14:A24"/>
    <mergeCell ref="A26:A33"/>
    <mergeCell ref="A35:A42"/>
    <mergeCell ref="A44:A48"/>
    <mergeCell ref="A64:A65"/>
    <mergeCell ref="A70:A85"/>
    <mergeCell ref="A87:A88"/>
    <mergeCell ref="A90:A94"/>
    <mergeCell ref="A109:A114"/>
    <mergeCell ref="A121:A124"/>
    <mergeCell ref="A126:A129"/>
    <mergeCell ref="A134:A137"/>
    <mergeCell ref="A140:A141"/>
    <mergeCell ref="A143:A144"/>
    <mergeCell ref="A146:A147"/>
    <mergeCell ref="A150:A151"/>
    <mergeCell ref="A153:A154"/>
    <mergeCell ref="A208:A210"/>
    <mergeCell ref="A178:C178"/>
    <mergeCell ref="A180:C180"/>
    <mergeCell ref="A181:C181"/>
    <mergeCell ref="A186:C186"/>
    <mergeCell ref="A187:C187"/>
    <mergeCell ref="A190:C190"/>
    <mergeCell ref="A193:C193"/>
    <mergeCell ref="A197:C197"/>
    <mergeCell ref="A200:C200"/>
    <mergeCell ref="A201:C201"/>
    <mergeCell ref="A204:C204"/>
    <mergeCell ref="A207:C207"/>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7558519241921"/>
    <pageSetUpPr autoPageBreaks="0"/>
  </sheetPr>
  <dimension ref="A1:BO55"/>
  <sheetViews>
    <sheetView showGridLines="0" zoomScale="85" zoomScaleNormal="85" workbookViewId="0">
      <pane xSplit="3" topLeftCell="D1" activePane="topRight" state="frozen"/>
      <selection activeCell="P71" sqref="P71"/>
      <selection pane="topRight" activeCell="A6" sqref="A6"/>
    </sheetView>
  </sheetViews>
  <sheetFormatPr baseColWidth="10" defaultColWidth="11" defaultRowHeight="15.5" x14ac:dyDescent="0.35"/>
  <cols>
    <col min="1" max="1" width="21.75" customWidth="1"/>
    <col min="2" max="2" width="50.58203125" customWidth="1"/>
    <col min="3" max="3" width="35.58203125" customWidth="1"/>
    <col min="4" max="51" width="15.58203125" customWidth="1"/>
    <col min="59" max="59" width="13.58203125" customWidth="1"/>
  </cols>
  <sheetData>
    <row r="1" spans="1:67" ht="15.65" customHeight="1" x14ac:dyDescent="0.35">
      <c r="A1" s="3310" t="s">
        <v>1348</v>
      </c>
      <c r="B1" s="3310"/>
      <c r="C1" s="3310"/>
    </row>
    <row r="2" spans="1:67" ht="15.65" customHeight="1" x14ac:dyDescent="0.35">
      <c r="A2" s="3310"/>
      <c r="B2" s="3310"/>
      <c r="C2" s="3310"/>
    </row>
    <row r="3" spans="1:67" ht="15.65" customHeight="1" x14ac:dyDescent="0.35">
      <c r="A3" s="3310"/>
      <c r="B3" s="3310"/>
      <c r="C3" s="3310"/>
    </row>
    <row r="4" spans="1:67" ht="15.65" customHeight="1" x14ac:dyDescent="0.35">
      <c r="A4" s="3310"/>
      <c r="B4" s="3310"/>
      <c r="C4" s="3310"/>
    </row>
    <row r="5" spans="1:67" ht="15.65" customHeight="1" x14ac:dyDescent="0.35"/>
    <row r="6" spans="1:67" ht="15.65" customHeight="1" x14ac:dyDescent="0.35"/>
    <row r="7" spans="1:67" ht="31.5" customHeight="1" x14ac:dyDescent="0.35">
      <c r="A7" s="3375" t="s">
        <v>2770</v>
      </c>
      <c r="B7" s="3375"/>
      <c r="C7" s="3375"/>
    </row>
    <row r="9" spans="1:67" s="434" customFormat="1" ht="17.5" thickBot="1" x14ac:dyDescent="0.4">
      <c r="A9" s="33"/>
      <c r="B9" s="33"/>
      <c r="C9" s="14"/>
      <c r="D9" s="801"/>
      <c r="E9" s="801"/>
      <c r="F9" s="801"/>
      <c r="G9" s="801"/>
      <c r="H9" s="801"/>
      <c r="I9" s="801"/>
      <c r="J9" s="801"/>
      <c r="K9" s="801"/>
      <c r="L9" s="9"/>
      <c r="M9" s="9"/>
      <c r="N9" s="9"/>
      <c r="O9" s="9"/>
      <c r="P9" s="9"/>
      <c r="Q9" s="9"/>
      <c r="R9" s="9"/>
      <c r="S9" s="9"/>
      <c r="T9" s="9"/>
      <c r="U9" s="9"/>
      <c r="V9" s="9"/>
      <c r="W9" s="9"/>
      <c r="X9" s="9"/>
      <c r="Y9" s="1805"/>
      <c r="Z9" s="1806"/>
      <c r="AA9" s="9"/>
      <c r="AB9" s="9"/>
      <c r="AC9" s="9"/>
      <c r="AD9" s="9"/>
      <c r="AE9" s="9"/>
      <c r="AF9" s="9"/>
      <c r="AG9" s="1805"/>
      <c r="AH9" s="1806"/>
      <c r="AI9" s="9"/>
      <c r="AJ9" s="9"/>
      <c r="AK9" s="9"/>
      <c r="AL9" s="9"/>
      <c r="AM9" s="9"/>
      <c r="AN9" s="9"/>
      <c r="AO9" s="1805"/>
      <c r="AP9" s="1806"/>
      <c r="AQ9" s="9"/>
      <c r="AR9" s="9"/>
      <c r="AS9" s="9"/>
      <c r="AT9" s="9"/>
      <c r="AU9" s="9"/>
      <c r="AV9" s="9"/>
      <c r="AW9" s="1805"/>
      <c r="AX9" s="1806"/>
      <c r="AY9" s="9"/>
    </row>
    <row r="10" spans="1:67" s="434" customFormat="1" ht="30" customHeight="1" thickTop="1" x14ac:dyDescent="0.35">
      <c r="A10" s="3603" t="s">
        <v>1349</v>
      </c>
      <c r="B10" s="3604"/>
      <c r="C10" s="3604"/>
      <c r="D10" s="3905">
        <v>2025</v>
      </c>
      <c r="E10" s="3906"/>
      <c r="F10" s="3906"/>
      <c r="G10" s="3906"/>
      <c r="H10" s="3906"/>
      <c r="I10" s="3906"/>
      <c r="J10" s="3906"/>
      <c r="K10" s="3907"/>
      <c r="L10" s="3905">
        <v>2024</v>
      </c>
      <c r="M10" s="3906"/>
      <c r="N10" s="3906"/>
      <c r="O10" s="3906"/>
      <c r="P10" s="3906"/>
      <c r="Q10" s="3906"/>
      <c r="R10" s="3906"/>
      <c r="S10" s="3907"/>
      <c r="T10" s="3905">
        <v>2023</v>
      </c>
      <c r="U10" s="3906"/>
      <c r="V10" s="3906"/>
      <c r="W10" s="3906"/>
      <c r="X10" s="3906"/>
      <c r="Y10" s="3906"/>
      <c r="Z10" s="3906"/>
      <c r="AA10" s="3907"/>
      <c r="AB10" s="3905">
        <v>2022</v>
      </c>
      <c r="AC10" s="3906"/>
      <c r="AD10" s="3906"/>
      <c r="AE10" s="3906"/>
      <c r="AF10" s="3906"/>
      <c r="AG10" s="3906"/>
      <c r="AH10" s="3906"/>
      <c r="AI10" s="3907"/>
      <c r="AJ10" s="3841">
        <v>2021</v>
      </c>
      <c r="AK10" s="3898"/>
      <c r="AL10" s="3898"/>
      <c r="AM10" s="3898"/>
      <c r="AN10" s="3898"/>
      <c r="AO10" s="3898"/>
      <c r="AP10" s="3898"/>
      <c r="AQ10" s="3899"/>
      <c r="AR10" s="3841">
        <v>2020</v>
      </c>
      <c r="AS10" s="3898"/>
      <c r="AT10" s="3898"/>
      <c r="AU10" s="3898"/>
      <c r="AV10" s="3898"/>
      <c r="AW10" s="3898"/>
      <c r="AX10" s="3898"/>
      <c r="AY10" s="3899"/>
      <c r="AZ10" s="3841">
        <v>2019</v>
      </c>
      <c r="BA10" s="3898"/>
      <c r="BB10" s="3898"/>
      <c r="BC10" s="3898"/>
      <c r="BD10" s="3898"/>
      <c r="BE10" s="3898"/>
      <c r="BF10" s="3898"/>
      <c r="BG10" s="3899"/>
      <c r="BH10" s="3841">
        <v>2018</v>
      </c>
      <c r="BI10" s="3898"/>
      <c r="BJ10" s="3898"/>
      <c r="BK10" s="3898"/>
      <c r="BL10" s="3898"/>
      <c r="BM10" s="3898"/>
      <c r="BN10" s="3898"/>
      <c r="BO10" s="3900"/>
    </row>
    <row r="11" spans="1:67" s="434" customFormat="1" ht="40" customHeight="1" x14ac:dyDescent="0.35">
      <c r="A11" s="60" t="s">
        <v>1350</v>
      </c>
      <c r="B11" s="243" t="s">
        <v>1351</v>
      </c>
      <c r="C11" s="243" t="s">
        <v>1352</v>
      </c>
      <c r="D11" s="365" t="s">
        <v>1353</v>
      </c>
      <c r="E11" s="366" t="s">
        <v>1354</v>
      </c>
      <c r="F11" s="366" t="s">
        <v>1355</v>
      </c>
      <c r="G11" s="366" t="s">
        <v>1356</v>
      </c>
      <c r="H11" s="526" t="s">
        <v>1395</v>
      </c>
      <c r="I11" s="198" t="s">
        <v>1316</v>
      </c>
      <c r="J11" s="199" t="s">
        <v>1317</v>
      </c>
      <c r="K11" s="418" t="s">
        <v>1396</v>
      </c>
      <c r="L11" s="365" t="s">
        <v>1353</v>
      </c>
      <c r="M11" s="366" t="s">
        <v>1354</v>
      </c>
      <c r="N11" s="366" t="s">
        <v>1355</v>
      </c>
      <c r="O11" s="366" t="s">
        <v>1356</v>
      </c>
      <c r="P11" s="526" t="s">
        <v>1395</v>
      </c>
      <c r="Q11" s="198" t="s">
        <v>1316</v>
      </c>
      <c r="R11" s="199" t="s">
        <v>1317</v>
      </c>
      <c r="S11" s="418" t="s">
        <v>1396</v>
      </c>
      <c r="T11" s="365" t="s">
        <v>1353</v>
      </c>
      <c r="U11" s="366" t="s">
        <v>1354</v>
      </c>
      <c r="V11" s="366" t="s">
        <v>1355</v>
      </c>
      <c r="W11" s="366" t="s">
        <v>1356</v>
      </c>
      <c r="X11" s="526" t="s">
        <v>1395</v>
      </c>
      <c r="Y11" s="198" t="s">
        <v>1316</v>
      </c>
      <c r="Z11" s="199" t="s">
        <v>1317</v>
      </c>
      <c r="AA11" s="418" t="s">
        <v>1318</v>
      </c>
      <c r="AB11" s="365" t="s">
        <v>1353</v>
      </c>
      <c r="AC11" s="366" t="s">
        <v>1354</v>
      </c>
      <c r="AD11" s="366" t="s">
        <v>1355</v>
      </c>
      <c r="AE11" s="366" t="s">
        <v>1356</v>
      </c>
      <c r="AF11" s="526" t="s">
        <v>1395</v>
      </c>
      <c r="AG11" s="198" t="s">
        <v>1316</v>
      </c>
      <c r="AH11" s="199" t="s">
        <v>1317</v>
      </c>
      <c r="AI11" s="418" t="s">
        <v>1318</v>
      </c>
      <c r="AJ11" s="195" t="s">
        <v>1353</v>
      </c>
      <c r="AK11" s="196" t="s">
        <v>1354</v>
      </c>
      <c r="AL11" s="196" t="s">
        <v>1355</v>
      </c>
      <c r="AM11" s="196" t="s">
        <v>1356</v>
      </c>
      <c r="AN11" s="237" t="s">
        <v>1395</v>
      </c>
      <c r="AO11" s="198" t="s">
        <v>1316</v>
      </c>
      <c r="AP11" s="199" t="s">
        <v>1317</v>
      </c>
      <c r="AQ11" s="418" t="s">
        <v>1318</v>
      </c>
      <c r="AR11" s="195" t="s">
        <v>1353</v>
      </c>
      <c r="AS11" s="196" t="s">
        <v>1354</v>
      </c>
      <c r="AT11" s="196" t="s">
        <v>1355</v>
      </c>
      <c r="AU11" s="196" t="s">
        <v>1356</v>
      </c>
      <c r="AV11" s="237" t="s">
        <v>1395</v>
      </c>
      <c r="AW11" s="198" t="s">
        <v>1316</v>
      </c>
      <c r="AX11" s="199" t="s">
        <v>1317</v>
      </c>
      <c r="AY11" s="418" t="s">
        <v>1318</v>
      </c>
      <c r="AZ11" s="195" t="s">
        <v>1353</v>
      </c>
      <c r="BA11" s="196" t="s">
        <v>1354</v>
      </c>
      <c r="BB11" s="196" t="s">
        <v>1355</v>
      </c>
      <c r="BC11" s="196" t="s">
        <v>1356</v>
      </c>
      <c r="BD11" s="237" t="s">
        <v>1395</v>
      </c>
      <c r="BE11" s="198" t="s">
        <v>1316</v>
      </c>
      <c r="BF11" s="199" t="s">
        <v>1317</v>
      </c>
      <c r="BG11" s="418" t="s">
        <v>1318</v>
      </c>
      <c r="BH11" s="195" t="s">
        <v>1353</v>
      </c>
      <c r="BI11" s="196" t="s">
        <v>1354</v>
      </c>
      <c r="BJ11" s="196" t="s">
        <v>1355</v>
      </c>
      <c r="BK11" s="196" t="s">
        <v>1356</v>
      </c>
      <c r="BL11" s="237" t="s">
        <v>1395</v>
      </c>
      <c r="BM11" s="198" t="s">
        <v>1316</v>
      </c>
      <c r="BN11" s="199" t="s">
        <v>1317</v>
      </c>
      <c r="BO11" s="200" t="s">
        <v>1318</v>
      </c>
    </row>
    <row r="12" spans="1:67" s="434" customFormat="1" ht="27" customHeight="1" x14ac:dyDescent="0.35">
      <c r="A12" s="3744" t="s">
        <v>32</v>
      </c>
      <c r="B12" s="3745"/>
      <c r="C12" s="3745"/>
      <c r="D12" s="474"/>
      <c r="E12" s="475"/>
      <c r="F12" s="475"/>
      <c r="G12" s="475"/>
      <c r="H12" s="565"/>
      <c r="I12" s="483"/>
      <c r="J12" s="476"/>
      <c r="K12" s="446"/>
      <c r="L12" s="474"/>
      <c r="M12" s="475"/>
      <c r="N12" s="475"/>
      <c r="O12" s="475"/>
      <c r="P12" s="565"/>
      <c r="Q12" s="483"/>
      <c r="R12" s="476"/>
      <c r="S12" s="446"/>
      <c r="T12" s="474"/>
      <c r="U12" s="475"/>
      <c r="V12" s="475"/>
      <c r="W12" s="475"/>
      <c r="X12" s="565"/>
      <c r="Y12" s="483"/>
      <c r="Z12" s="476"/>
      <c r="AA12" s="446"/>
      <c r="AB12" s="406"/>
      <c r="AC12" s="407"/>
      <c r="AD12" s="407"/>
      <c r="AE12" s="407"/>
      <c r="AF12" s="448"/>
      <c r="AG12" s="595"/>
      <c r="AH12" s="408"/>
      <c r="AI12" s="411"/>
      <c r="AJ12" s="406"/>
      <c r="AK12" s="407"/>
      <c r="AL12" s="407"/>
      <c r="AM12" s="407"/>
      <c r="AN12" s="448"/>
      <c r="AO12" s="409"/>
      <c r="AP12" s="596"/>
      <c r="AQ12" s="411"/>
      <c r="AR12" s="406"/>
      <c r="AS12" s="407"/>
      <c r="AT12" s="407"/>
      <c r="AU12" s="407"/>
      <c r="AV12" s="448"/>
      <c r="AW12" s="409"/>
      <c r="AX12" s="596"/>
      <c r="AY12" s="411"/>
      <c r="AZ12" s="406"/>
      <c r="BA12" s="407"/>
      <c r="BB12" s="407"/>
      <c r="BC12" s="407"/>
      <c r="BD12" s="448"/>
      <c r="BE12" s="409"/>
      <c r="BF12" s="596"/>
      <c r="BG12" s="411"/>
      <c r="BH12" s="406"/>
      <c r="BI12" s="407"/>
      <c r="BJ12" s="407"/>
      <c r="BK12" s="407"/>
      <c r="BL12" s="448"/>
      <c r="BM12" s="409"/>
      <c r="BN12" s="596"/>
      <c r="BO12" s="413"/>
    </row>
    <row r="13" spans="1:67" s="5" customFormat="1" ht="24" customHeight="1" x14ac:dyDescent="0.35">
      <c r="A13" s="3741" t="s">
        <v>1020</v>
      </c>
      <c r="B13" s="3742"/>
      <c r="C13" s="3742"/>
      <c r="D13" s="593"/>
      <c r="E13" s="585"/>
      <c r="F13" s="585"/>
      <c r="G13" s="585"/>
      <c r="H13" s="586"/>
      <c r="I13" s="589"/>
      <c r="J13" s="590"/>
      <c r="K13" s="1803"/>
      <c r="L13" s="593"/>
      <c r="M13" s="585"/>
      <c r="N13" s="585"/>
      <c r="O13" s="585"/>
      <c r="P13" s="586"/>
      <c r="Q13" s="589"/>
      <c r="R13" s="590"/>
      <c r="S13" s="1803"/>
      <c r="T13" s="593"/>
      <c r="U13" s="585"/>
      <c r="V13" s="585"/>
      <c r="W13" s="585"/>
      <c r="X13" s="586"/>
      <c r="Y13" s="589"/>
      <c r="Z13" s="590"/>
      <c r="AA13" s="1803"/>
      <c r="AB13" s="111"/>
      <c r="AC13" s="112"/>
      <c r="AD13" s="112"/>
      <c r="AE13" s="112"/>
      <c r="AF13" s="238"/>
      <c r="AG13" s="247"/>
      <c r="AH13" s="113"/>
      <c r="AI13" s="145"/>
      <c r="AJ13" s="111"/>
      <c r="AK13" s="112"/>
      <c r="AL13" s="112"/>
      <c r="AM13" s="112"/>
      <c r="AN13" s="238"/>
      <c r="AO13" s="152"/>
      <c r="AP13" s="257"/>
      <c r="AQ13" s="145"/>
      <c r="AR13" s="111"/>
      <c r="AS13" s="112"/>
      <c r="AT13" s="112"/>
      <c r="AU13" s="112"/>
      <c r="AV13" s="238"/>
      <c r="AW13" s="152"/>
      <c r="AX13" s="257"/>
      <c r="AY13" s="145"/>
      <c r="AZ13" s="111"/>
      <c r="BA13" s="112"/>
      <c r="BB13" s="112"/>
      <c r="BC13" s="112"/>
      <c r="BD13" s="238"/>
      <c r="BE13" s="152"/>
      <c r="BF13" s="257"/>
      <c r="BG13" s="145"/>
      <c r="BH13" s="111"/>
      <c r="BI13" s="112"/>
      <c r="BJ13" s="112"/>
      <c r="BK13" s="112"/>
      <c r="BL13" s="238"/>
      <c r="BM13" s="152"/>
      <c r="BN13" s="257"/>
      <c r="BO13" s="53"/>
    </row>
    <row r="14" spans="1:67" s="5" customFormat="1" ht="16" thickBot="1" x14ac:dyDescent="0.4">
      <c r="A14" s="32" t="s">
        <v>1775</v>
      </c>
      <c r="B14" s="33" t="s">
        <v>1776</v>
      </c>
      <c r="C14" s="14" t="s">
        <v>1777</v>
      </c>
      <c r="D14" s="606">
        <v>0</v>
      </c>
      <c r="E14" s="1422">
        <v>27808</v>
      </c>
      <c r="F14" s="1429">
        <v>0</v>
      </c>
      <c r="G14" s="1429">
        <v>0</v>
      </c>
      <c r="H14" s="1429">
        <v>0</v>
      </c>
      <c r="I14" s="1453">
        <v>27808</v>
      </c>
      <c r="J14" s="759"/>
      <c r="K14" s="945">
        <v>27808</v>
      </c>
      <c r="L14" s="606">
        <v>0</v>
      </c>
      <c r="M14" s="1422">
        <v>27808</v>
      </c>
      <c r="N14" s="1429">
        <v>0</v>
      </c>
      <c r="O14" s="1429">
        <v>0</v>
      </c>
      <c r="P14" s="1429">
        <v>0</v>
      </c>
      <c r="Q14" s="1453">
        <v>27808</v>
      </c>
      <c r="R14" s="759"/>
      <c r="S14" s="945">
        <v>27808</v>
      </c>
      <c r="T14" s="606">
        <v>0</v>
      </c>
      <c r="U14" s="1422">
        <v>27440</v>
      </c>
      <c r="V14" s="1429">
        <v>0</v>
      </c>
      <c r="W14" s="1429">
        <v>0</v>
      </c>
      <c r="X14" s="1429">
        <v>0</v>
      </c>
      <c r="Y14" s="1453">
        <v>27440</v>
      </c>
      <c r="Z14" s="759"/>
      <c r="AA14" s="945">
        <v>27440</v>
      </c>
      <c r="AB14" s="135">
        <v>0</v>
      </c>
      <c r="AC14" s="136">
        <v>26968.550000000003</v>
      </c>
      <c r="AD14" s="136">
        <v>0</v>
      </c>
      <c r="AE14" s="136">
        <v>0</v>
      </c>
      <c r="AF14" s="239">
        <v>0</v>
      </c>
      <c r="AG14" s="249">
        <v>26968.550000000003</v>
      </c>
      <c r="AH14" s="250"/>
      <c r="AI14" s="946">
        <v>26968.55</v>
      </c>
      <c r="AJ14" s="135">
        <v>0</v>
      </c>
      <c r="AK14" s="136">
        <v>26921</v>
      </c>
      <c r="AL14" s="136">
        <v>0</v>
      </c>
      <c r="AM14" s="136">
        <v>0</v>
      </c>
      <c r="AN14" s="239">
        <v>0</v>
      </c>
      <c r="AO14" s="225">
        <v>26921</v>
      </c>
      <c r="AP14" s="226">
        <v>0</v>
      </c>
      <c r="AQ14" s="224">
        <v>26921</v>
      </c>
      <c r="AR14" s="135">
        <v>0</v>
      </c>
      <c r="AS14" s="136">
        <v>26921</v>
      </c>
      <c r="AT14" s="136">
        <v>0</v>
      </c>
      <c r="AU14" s="136">
        <v>0</v>
      </c>
      <c r="AV14" s="239">
        <v>0</v>
      </c>
      <c r="AW14" s="225">
        <v>26921</v>
      </c>
      <c r="AX14" s="226">
        <v>0</v>
      </c>
      <c r="AY14" s="224">
        <v>26921</v>
      </c>
      <c r="AZ14" s="135">
        <v>0</v>
      </c>
      <c r="BA14" s="136">
        <v>26921</v>
      </c>
      <c r="BB14" s="136">
        <v>0</v>
      </c>
      <c r="BC14" s="136">
        <v>0</v>
      </c>
      <c r="BD14" s="239">
        <v>0</v>
      </c>
      <c r="BE14" s="225">
        <v>26921</v>
      </c>
      <c r="BF14" s="226">
        <v>0</v>
      </c>
      <c r="BG14" s="224">
        <v>26921</v>
      </c>
      <c r="BH14" s="135">
        <v>0</v>
      </c>
      <c r="BI14" s="136">
        <v>26921</v>
      </c>
      <c r="BJ14" s="136">
        <v>0</v>
      </c>
      <c r="BK14" s="136">
        <v>0</v>
      </c>
      <c r="BL14" s="239">
        <v>0</v>
      </c>
      <c r="BM14" s="225">
        <v>26921</v>
      </c>
      <c r="BN14" s="226">
        <v>0</v>
      </c>
      <c r="BO14" s="15">
        <v>26921</v>
      </c>
    </row>
    <row r="15" spans="1:67" ht="16" thickTop="1" x14ac:dyDescent="0.35"/>
    <row r="16" spans="1:67" ht="16" thickBot="1" x14ac:dyDescent="0.4"/>
    <row r="17" spans="1:34" s="5" customFormat="1" ht="30" customHeight="1" thickTop="1" x14ac:dyDescent="0.35">
      <c r="A17" s="3603" t="s">
        <v>1349</v>
      </c>
      <c r="B17" s="3604"/>
      <c r="C17" s="3604"/>
      <c r="D17" s="3908">
        <v>2025</v>
      </c>
      <c r="E17" s="3909"/>
      <c r="F17" s="3909"/>
      <c r="G17" s="3909"/>
      <c r="H17" s="3909"/>
      <c r="I17" s="3910"/>
      <c r="J17" s="3908">
        <v>2024</v>
      </c>
      <c r="K17" s="3909"/>
      <c r="L17" s="3909"/>
      <c r="M17" s="3909"/>
      <c r="N17" s="3909"/>
      <c r="O17" s="3910"/>
      <c r="P17" s="3908">
        <v>2023</v>
      </c>
      <c r="Q17" s="3909"/>
      <c r="R17" s="3909"/>
      <c r="S17" s="3909"/>
      <c r="T17" s="3909"/>
      <c r="U17" s="3910"/>
      <c r="V17" s="3909">
        <v>2022</v>
      </c>
      <c r="W17" s="3909"/>
      <c r="X17" s="3909"/>
      <c r="Y17" s="3909"/>
      <c r="Z17" s="3937"/>
      <c r="AA17" s="9"/>
      <c r="AB17" s="1805"/>
      <c r="AC17" s="9"/>
      <c r="AD17" s="9"/>
      <c r="AE17" s="9"/>
      <c r="AF17" s="1805"/>
      <c r="AG17" s="1805"/>
      <c r="AH17" s="9"/>
    </row>
    <row r="18" spans="1:34" s="5" customFormat="1" ht="40" customHeight="1" x14ac:dyDescent="0.35">
      <c r="A18" s="60" t="s">
        <v>1350</v>
      </c>
      <c r="B18" s="243" t="s">
        <v>1351</v>
      </c>
      <c r="C18" s="243" t="s">
        <v>1352</v>
      </c>
      <c r="D18" s="365" t="s">
        <v>1353</v>
      </c>
      <c r="E18" s="366" t="s">
        <v>1354</v>
      </c>
      <c r="F18" s="366" t="s">
        <v>1355</v>
      </c>
      <c r="G18" s="366" t="s">
        <v>1356</v>
      </c>
      <c r="H18" s="526" t="s">
        <v>1395</v>
      </c>
      <c r="I18" s="377" t="s">
        <v>1316</v>
      </c>
      <c r="J18" s="365" t="s">
        <v>1353</v>
      </c>
      <c r="K18" s="366" t="s">
        <v>1354</v>
      </c>
      <c r="L18" s="366" t="s">
        <v>1355</v>
      </c>
      <c r="M18" s="366" t="s">
        <v>1356</v>
      </c>
      <c r="N18" s="526" t="s">
        <v>1395</v>
      </c>
      <c r="O18" s="377" t="s">
        <v>1316</v>
      </c>
      <c r="P18" s="365" t="s">
        <v>1353</v>
      </c>
      <c r="Q18" s="366" t="s">
        <v>1354</v>
      </c>
      <c r="R18" s="366" t="s">
        <v>1355</v>
      </c>
      <c r="S18" s="366" t="s">
        <v>1356</v>
      </c>
      <c r="T18" s="526" t="s">
        <v>1395</v>
      </c>
      <c r="U18" s="377" t="s">
        <v>1316</v>
      </c>
      <c r="V18" s="365" t="s">
        <v>1354</v>
      </c>
      <c r="W18" s="366" t="s">
        <v>1355</v>
      </c>
      <c r="X18" s="366" t="s">
        <v>1356</v>
      </c>
      <c r="Y18" s="367" t="s">
        <v>1395</v>
      </c>
      <c r="Z18" s="1804" t="s">
        <v>1316</v>
      </c>
      <c r="AA18" s="9"/>
      <c r="AB18" s="1805"/>
      <c r="AC18" s="9"/>
      <c r="AD18" s="9"/>
      <c r="AE18" s="9"/>
      <c r="AF18" s="1805"/>
      <c r="AG18" s="1805"/>
      <c r="AH18" s="9"/>
    </row>
    <row r="19" spans="1:34" s="5" customFormat="1" ht="27" customHeight="1" x14ac:dyDescent="0.35">
      <c r="A19" s="3744" t="s">
        <v>1778</v>
      </c>
      <c r="B19" s="3745"/>
      <c r="C19" s="3745"/>
      <c r="D19" s="474"/>
      <c r="E19" s="475"/>
      <c r="F19" s="475"/>
      <c r="G19" s="475"/>
      <c r="H19" s="565"/>
      <c r="I19" s="632"/>
      <c r="J19" s="474"/>
      <c r="K19" s="475"/>
      <c r="L19" s="475"/>
      <c r="M19" s="475"/>
      <c r="N19" s="565"/>
      <c r="O19" s="632"/>
      <c r="P19" s="474"/>
      <c r="Q19" s="475"/>
      <c r="R19" s="475"/>
      <c r="S19" s="475"/>
      <c r="T19" s="565"/>
      <c r="U19" s="632"/>
      <c r="V19" s="406"/>
      <c r="W19" s="407"/>
      <c r="X19" s="407"/>
      <c r="Y19" s="408"/>
      <c r="Z19" s="633"/>
    </row>
    <row r="20" spans="1:34" s="5" customFormat="1" ht="24" customHeight="1" x14ac:dyDescent="0.35">
      <c r="A20" s="3741" t="s">
        <v>1779</v>
      </c>
      <c r="B20" s="3742"/>
      <c r="C20" s="3742"/>
      <c r="D20" s="477"/>
      <c r="E20" s="478"/>
      <c r="F20" s="478"/>
      <c r="G20" s="478"/>
      <c r="H20" s="566"/>
      <c r="I20" s="634"/>
      <c r="J20" s="477"/>
      <c r="K20" s="478"/>
      <c r="L20" s="478"/>
      <c r="M20" s="478"/>
      <c r="N20" s="566"/>
      <c r="O20" s="634"/>
      <c r="P20" s="477"/>
      <c r="Q20" s="478"/>
      <c r="R20" s="478"/>
      <c r="S20" s="478"/>
      <c r="T20" s="566"/>
      <c r="U20" s="634"/>
      <c r="V20" s="111"/>
      <c r="W20" s="112"/>
      <c r="X20" s="112"/>
      <c r="Y20" s="113"/>
      <c r="Z20" s="1799"/>
    </row>
    <row r="21" spans="1:34" s="5" customFormat="1" x14ac:dyDescent="0.35">
      <c r="A21" s="30"/>
      <c r="B21" s="5" t="s">
        <v>1780</v>
      </c>
      <c r="C21" s="5" t="s">
        <v>1678</v>
      </c>
      <c r="D21" s="1542"/>
      <c r="E21" s="1264">
        <v>5</v>
      </c>
      <c r="F21" s="724">
        <v>1</v>
      </c>
      <c r="G21" s="724">
        <v>1</v>
      </c>
      <c r="H21" s="773">
        <v>1</v>
      </c>
      <c r="I21" s="789">
        <v>8</v>
      </c>
      <c r="J21" s="1542"/>
      <c r="K21" s="1264">
        <v>5</v>
      </c>
      <c r="L21" s="724">
        <v>1</v>
      </c>
      <c r="M21" s="724">
        <v>1</v>
      </c>
      <c r="N21" s="773">
        <v>1</v>
      </c>
      <c r="O21" s="789">
        <v>8</v>
      </c>
      <c r="P21" s="1542"/>
      <c r="Q21" s="724">
        <v>5</v>
      </c>
      <c r="R21" s="724">
        <v>1</v>
      </c>
      <c r="S21" s="724">
        <v>1</v>
      </c>
      <c r="T21" s="773">
        <v>1</v>
      </c>
      <c r="U21" s="789">
        <v>8</v>
      </c>
      <c r="V21" s="129">
        <v>1</v>
      </c>
      <c r="W21" s="130">
        <v>1</v>
      </c>
      <c r="X21" s="130">
        <v>1</v>
      </c>
      <c r="Y21" s="131">
        <v>1</v>
      </c>
      <c r="Z21" s="1800">
        <v>4</v>
      </c>
    </row>
    <row r="22" spans="1:34" s="5" customFormat="1" x14ac:dyDescent="0.35">
      <c r="A22" s="30"/>
      <c r="B22" s="5" t="s">
        <v>1781</v>
      </c>
      <c r="C22" s="5" t="s">
        <v>1777</v>
      </c>
      <c r="D22" s="1542"/>
      <c r="E22" s="1264">
        <v>4936</v>
      </c>
      <c r="F22" s="724">
        <v>25921.4</v>
      </c>
      <c r="G22" s="724">
        <v>8589</v>
      </c>
      <c r="H22" s="773">
        <v>5640</v>
      </c>
      <c r="I22" s="789">
        <v>45086.400000000001</v>
      </c>
      <c r="J22" s="1542"/>
      <c r="K22" s="1264">
        <v>4936</v>
      </c>
      <c r="L22" s="724">
        <v>25921.4</v>
      </c>
      <c r="M22" s="724">
        <v>8589</v>
      </c>
      <c r="N22" s="773">
        <v>5640</v>
      </c>
      <c r="O22" s="789">
        <v>45086.400000000001</v>
      </c>
      <c r="P22" s="1542"/>
      <c r="Q22" s="724">
        <v>4289</v>
      </c>
      <c r="R22" s="724">
        <v>25921.4</v>
      </c>
      <c r="S22" s="724">
        <v>8589</v>
      </c>
      <c r="T22" s="773">
        <v>5640</v>
      </c>
      <c r="U22" s="789">
        <v>44439.4</v>
      </c>
      <c r="V22" s="114">
        <v>4443.1100000000006</v>
      </c>
      <c r="W22" s="130">
        <v>25921.4</v>
      </c>
      <c r="X22" s="130">
        <v>8589</v>
      </c>
      <c r="Y22" s="131">
        <v>5640</v>
      </c>
      <c r="Z22" s="1800">
        <v>44593.51</v>
      </c>
    </row>
    <row r="23" spans="1:34" s="5" customFormat="1" ht="24" customHeight="1" x14ac:dyDescent="0.35">
      <c r="A23" s="3741" t="s">
        <v>1782</v>
      </c>
      <c r="B23" s="3742"/>
      <c r="C23" s="3742"/>
      <c r="D23" s="745"/>
      <c r="E23" s="746"/>
      <c r="F23" s="746"/>
      <c r="G23" s="746"/>
      <c r="H23" s="775"/>
      <c r="I23" s="790"/>
      <c r="J23" s="745"/>
      <c r="K23" s="746"/>
      <c r="L23" s="746"/>
      <c r="M23" s="746"/>
      <c r="N23" s="775"/>
      <c r="O23" s="790"/>
      <c r="P23" s="745"/>
      <c r="Q23" s="746"/>
      <c r="R23" s="746"/>
      <c r="S23" s="746"/>
      <c r="T23" s="775"/>
      <c r="U23" s="790"/>
      <c r="V23" s="111"/>
      <c r="W23" s="112"/>
      <c r="X23" s="112"/>
      <c r="Y23" s="113"/>
      <c r="Z23" s="1799"/>
    </row>
    <row r="24" spans="1:34" s="5" customFormat="1" x14ac:dyDescent="0.35">
      <c r="A24" s="30"/>
      <c r="B24" s="5" t="s">
        <v>1780</v>
      </c>
      <c r="C24" s="5" t="s">
        <v>1678</v>
      </c>
      <c r="D24" s="1542"/>
      <c r="E24" s="5">
        <v>10</v>
      </c>
      <c r="F24" s="724">
        <v>0</v>
      </c>
      <c r="G24" s="724">
        <v>0</v>
      </c>
      <c r="H24" s="773">
        <v>0</v>
      </c>
      <c r="I24" s="789">
        <v>10</v>
      </c>
      <c r="J24" s="1542"/>
      <c r="K24" s="5">
        <v>10</v>
      </c>
      <c r="L24" s="724">
        <v>0</v>
      </c>
      <c r="M24" s="724">
        <v>0</v>
      </c>
      <c r="N24" s="773">
        <v>0</v>
      </c>
      <c r="O24" s="789">
        <v>10</v>
      </c>
      <c r="P24" s="1542"/>
      <c r="Q24" s="724">
        <v>10</v>
      </c>
      <c r="R24" s="724">
        <v>0</v>
      </c>
      <c r="S24" s="724">
        <v>0</v>
      </c>
      <c r="T24" s="773">
        <v>0</v>
      </c>
      <c r="U24" s="789">
        <v>10</v>
      </c>
      <c r="V24" s="114">
        <v>2</v>
      </c>
      <c r="W24" s="130">
        <v>0</v>
      </c>
      <c r="X24" s="130">
        <v>0</v>
      </c>
      <c r="Y24" s="131">
        <v>0</v>
      </c>
      <c r="Z24" s="1800">
        <v>2</v>
      </c>
    </row>
    <row r="25" spans="1:34" s="5" customFormat="1" x14ac:dyDescent="0.35">
      <c r="A25" s="30"/>
      <c r="B25" s="5" t="s">
        <v>1781</v>
      </c>
      <c r="C25" s="5" t="s">
        <v>1777</v>
      </c>
      <c r="D25" s="1542"/>
      <c r="E25" s="71">
        <v>9166</v>
      </c>
      <c r="F25" s="724">
        <v>0</v>
      </c>
      <c r="G25" s="724">
        <v>0</v>
      </c>
      <c r="H25" s="773">
        <v>0</v>
      </c>
      <c r="I25" s="789">
        <v>9166</v>
      </c>
      <c r="J25" s="1542"/>
      <c r="K25" s="71">
        <v>9166</v>
      </c>
      <c r="L25" s="724">
        <v>0</v>
      </c>
      <c r="M25" s="724">
        <v>0</v>
      </c>
      <c r="N25" s="773">
        <v>0</v>
      </c>
      <c r="O25" s="789">
        <v>9166</v>
      </c>
      <c r="P25" s="1542"/>
      <c r="Q25" s="724">
        <v>9166</v>
      </c>
      <c r="R25" s="724">
        <v>0</v>
      </c>
      <c r="S25" s="724">
        <v>0</v>
      </c>
      <c r="T25" s="773">
        <v>0</v>
      </c>
      <c r="U25" s="789">
        <v>9166</v>
      </c>
      <c r="V25" s="114">
        <v>62.12</v>
      </c>
      <c r="W25" s="130">
        <v>0</v>
      </c>
      <c r="X25" s="130">
        <v>0</v>
      </c>
      <c r="Y25" s="131">
        <v>0</v>
      </c>
      <c r="Z25" s="1800">
        <v>62</v>
      </c>
    </row>
    <row r="26" spans="1:34" s="5" customFormat="1" ht="24" customHeight="1" x14ac:dyDescent="0.35">
      <c r="A26" s="3741" t="s">
        <v>1783</v>
      </c>
      <c r="B26" s="3742"/>
      <c r="C26" s="3742"/>
      <c r="D26" s="745"/>
      <c r="E26" s="746"/>
      <c r="F26" s="746"/>
      <c r="G26" s="746"/>
      <c r="H26" s="775"/>
      <c r="I26" s="790"/>
      <c r="J26" s="745"/>
      <c r="K26" s="746"/>
      <c r="L26" s="746"/>
      <c r="M26" s="746"/>
      <c r="N26" s="775"/>
      <c r="O26" s="790"/>
      <c r="P26" s="745"/>
      <c r="Q26" s="746"/>
      <c r="R26" s="746"/>
      <c r="S26" s="746"/>
      <c r="T26" s="775"/>
      <c r="U26" s="790"/>
      <c r="V26" s="111"/>
      <c r="W26" s="112"/>
      <c r="X26" s="112"/>
      <c r="Y26" s="113"/>
      <c r="Z26" s="1799"/>
    </row>
    <row r="27" spans="1:34" s="5" customFormat="1" x14ac:dyDescent="0.35">
      <c r="A27" s="30"/>
      <c r="B27" s="5" t="s">
        <v>1780</v>
      </c>
      <c r="C27" s="5" t="s">
        <v>1678</v>
      </c>
      <c r="D27" s="1542"/>
      <c r="E27" s="5">
        <v>2</v>
      </c>
      <c r="F27" s="724">
        <v>2</v>
      </c>
      <c r="G27" s="724">
        <v>0</v>
      </c>
      <c r="H27" s="773">
        <v>2</v>
      </c>
      <c r="I27" s="789">
        <v>6</v>
      </c>
      <c r="J27" s="1542"/>
      <c r="K27" s="5">
        <v>2</v>
      </c>
      <c r="L27" s="724">
        <v>2</v>
      </c>
      <c r="M27" s="724">
        <v>0</v>
      </c>
      <c r="N27" s="773">
        <v>2</v>
      </c>
      <c r="O27" s="789">
        <v>6</v>
      </c>
      <c r="P27" s="1542"/>
      <c r="Q27" s="724">
        <v>2</v>
      </c>
      <c r="R27" s="724">
        <v>2</v>
      </c>
      <c r="S27" s="724">
        <v>0</v>
      </c>
      <c r="T27" s="773">
        <v>2</v>
      </c>
      <c r="U27" s="789">
        <v>6</v>
      </c>
      <c r="V27" s="129">
        <v>2</v>
      </c>
      <c r="W27" s="130">
        <v>2</v>
      </c>
      <c r="X27" s="130">
        <v>0</v>
      </c>
      <c r="Y27" s="131">
        <v>2</v>
      </c>
      <c r="Z27" s="1800">
        <v>3</v>
      </c>
    </row>
    <row r="28" spans="1:34" s="5" customFormat="1" x14ac:dyDescent="0.35">
      <c r="A28" s="30"/>
      <c r="B28" s="5" t="s">
        <v>1781</v>
      </c>
      <c r="C28" s="5" t="s">
        <v>1777</v>
      </c>
      <c r="D28" s="1542"/>
      <c r="E28" s="71">
        <v>1830</v>
      </c>
      <c r="F28" s="724">
        <v>87</v>
      </c>
      <c r="G28" s="724">
        <v>0</v>
      </c>
      <c r="H28" s="773">
        <v>2207</v>
      </c>
      <c r="I28" s="789">
        <v>4124</v>
      </c>
      <c r="J28" s="1542"/>
      <c r="K28" s="71">
        <v>1830</v>
      </c>
      <c r="L28" s="724">
        <v>87</v>
      </c>
      <c r="M28" s="724">
        <v>0</v>
      </c>
      <c r="N28" s="773">
        <v>2206.79</v>
      </c>
      <c r="O28" s="789">
        <v>4123.79</v>
      </c>
      <c r="P28" s="1542"/>
      <c r="Q28" s="724">
        <v>1830</v>
      </c>
      <c r="R28" s="724">
        <v>87</v>
      </c>
      <c r="S28" s="724">
        <v>0</v>
      </c>
      <c r="T28" s="773">
        <v>2207</v>
      </c>
      <c r="U28" s="789">
        <v>4124</v>
      </c>
      <c r="V28" s="114">
        <v>1830.1000000000001</v>
      </c>
      <c r="W28" s="130">
        <v>87.300000000000011</v>
      </c>
      <c r="X28" s="130">
        <v>0</v>
      </c>
      <c r="Y28" s="131">
        <v>2206.79</v>
      </c>
      <c r="Z28" s="1800">
        <v>4124.1900000000005</v>
      </c>
    </row>
    <row r="29" spans="1:34" s="5" customFormat="1" ht="24" customHeight="1" x14ac:dyDescent="0.35">
      <c r="A29" s="3741" t="s">
        <v>1784</v>
      </c>
      <c r="B29" s="3742"/>
      <c r="C29" s="3742"/>
      <c r="D29" s="745"/>
      <c r="E29" s="746"/>
      <c r="F29" s="746"/>
      <c r="G29" s="746"/>
      <c r="H29" s="775"/>
      <c r="I29" s="790"/>
      <c r="J29" s="745"/>
      <c r="K29" s="746"/>
      <c r="L29" s="746"/>
      <c r="M29" s="746"/>
      <c r="N29" s="775"/>
      <c r="O29" s="790"/>
      <c r="P29" s="745"/>
      <c r="Q29" s="746"/>
      <c r="R29" s="746"/>
      <c r="S29" s="746"/>
      <c r="T29" s="775"/>
      <c r="U29" s="790"/>
      <c r="V29" s="111"/>
      <c r="W29" s="112"/>
      <c r="X29" s="112"/>
      <c r="Y29" s="113"/>
      <c r="Z29" s="1799"/>
    </row>
    <row r="30" spans="1:34" s="5" customFormat="1" x14ac:dyDescent="0.35">
      <c r="A30" s="30"/>
      <c r="B30" s="5" t="s">
        <v>1780</v>
      </c>
      <c r="C30" s="5" t="s">
        <v>1678</v>
      </c>
      <c r="D30" s="1542"/>
      <c r="E30" s="724">
        <v>8</v>
      </c>
      <c r="F30" s="724">
        <v>0</v>
      </c>
      <c r="G30" s="724">
        <v>0</v>
      </c>
      <c r="H30" s="773">
        <v>0</v>
      </c>
      <c r="I30" s="789">
        <v>8</v>
      </c>
      <c r="J30" s="1542"/>
      <c r="K30" s="724">
        <v>8</v>
      </c>
      <c r="L30" s="724">
        <v>0</v>
      </c>
      <c r="M30" s="724">
        <v>0</v>
      </c>
      <c r="N30" s="773">
        <v>0</v>
      </c>
      <c r="O30" s="789">
        <v>8</v>
      </c>
      <c r="P30" s="1542"/>
      <c r="Q30" s="724">
        <v>8</v>
      </c>
      <c r="R30" s="724">
        <v>0</v>
      </c>
      <c r="S30" s="724">
        <v>0</v>
      </c>
      <c r="T30" s="773">
        <v>0</v>
      </c>
      <c r="U30" s="789">
        <v>8</v>
      </c>
      <c r="V30" s="129">
        <v>7</v>
      </c>
      <c r="W30" s="130">
        <v>0</v>
      </c>
      <c r="X30" s="130">
        <v>0</v>
      </c>
      <c r="Y30" s="131">
        <v>0</v>
      </c>
      <c r="Z30" s="1800">
        <v>7</v>
      </c>
    </row>
    <row r="31" spans="1:34" s="5" customFormat="1" ht="16" thickBot="1" x14ac:dyDescent="0.4">
      <c r="A31" s="31"/>
      <c r="B31" s="14" t="s">
        <v>1781</v>
      </c>
      <c r="C31" s="14" t="s">
        <v>1777</v>
      </c>
      <c r="D31" s="1543"/>
      <c r="E31" s="1422">
        <v>27808</v>
      </c>
      <c r="F31" s="1422">
        <v>0</v>
      </c>
      <c r="G31" s="1422">
        <v>0</v>
      </c>
      <c r="H31" s="725">
        <v>0</v>
      </c>
      <c r="I31" s="791">
        <v>27808</v>
      </c>
      <c r="J31" s="1543"/>
      <c r="K31" s="1422">
        <v>27808</v>
      </c>
      <c r="L31" s="1422">
        <v>0</v>
      </c>
      <c r="M31" s="1422">
        <v>0</v>
      </c>
      <c r="N31" s="725">
        <v>0</v>
      </c>
      <c r="O31" s="791">
        <v>27808</v>
      </c>
      <c r="P31" s="1543"/>
      <c r="Q31" s="1422">
        <v>27440</v>
      </c>
      <c r="R31" s="1422">
        <v>0</v>
      </c>
      <c r="S31" s="1422">
        <v>0</v>
      </c>
      <c r="T31" s="725">
        <v>0</v>
      </c>
      <c r="U31" s="791">
        <v>27440</v>
      </c>
      <c r="V31" s="620">
        <v>8152.8600000000006</v>
      </c>
      <c r="W31" s="244">
        <v>0</v>
      </c>
      <c r="X31" s="244">
        <v>0</v>
      </c>
      <c r="Y31" s="608">
        <v>0</v>
      </c>
      <c r="Z31" s="1801">
        <v>8153</v>
      </c>
    </row>
    <row r="32" spans="1:34" ht="16" thickTop="1" x14ac:dyDescent="0.35"/>
    <row r="33" spans="1:28" ht="16" thickBot="1" x14ac:dyDescent="0.4"/>
    <row r="34" spans="1:28" ht="19" thickTop="1" x14ac:dyDescent="0.35">
      <c r="A34" s="434"/>
      <c r="B34" s="1454"/>
      <c r="C34" s="1455"/>
      <c r="D34" s="3908" t="s">
        <v>1000</v>
      </c>
      <c r="E34" s="3909"/>
      <c r="F34" s="3909"/>
      <c r="G34" s="3909"/>
      <c r="H34" s="3909"/>
      <c r="I34" s="3909"/>
      <c r="J34" s="3909"/>
      <c r="K34" s="3909"/>
      <c r="L34" s="3909"/>
      <c r="M34" s="3909"/>
      <c r="N34" s="3909"/>
      <c r="O34" s="3909"/>
      <c r="P34" s="3909"/>
      <c r="Q34" s="3909"/>
      <c r="R34" s="3909"/>
      <c r="S34" s="3909"/>
      <c r="T34" s="3909"/>
      <c r="U34" s="3909"/>
      <c r="V34" s="3909"/>
      <c r="W34" s="3909"/>
      <c r="X34" s="3909"/>
      <c r="Y34" s="3909"/>
      <c r="Z34" s="3909"/>
      <c r="AA34" s="3909"/>
      <c r="AB34" s="3937"/>
    </row>
    <row r="35" spans="1:28" ht="48.5" x14ac:dyDescent="0.35">
      <c r="A35" s="434"/>
      <c r="B35" s="60" t="s">
        <v>1350</v>
      </c>
      <c r="C35" s="372" t="s">
        <v>1785</v>
      </c>
      <c r="D35" s="3938" t="s">
        <v>1786</v>
      </c>
      <c r="E35" s="3939"/>
      <c r="F35" s="366" t="s">
        <v>1787</v>
      </c>
      <c r="G35" s="366" t="s">
        <v>1788</v>
      </c>
      <c r="H35" s="3940" t="s">
        <v>1789</v>
      </c>
      <c r="I35" s="3939"/>
      <c r="J35" s="3940" t="s">
        <v>1790</v>
      </c>
      <c r="K35" s="3941"/>
      <c r="L35" s="3939"/>
      <c r="M35" s="3940" t="s">
        <v>1791</v>
      </c>
      <c r="N35" s="3941"/>
      <c r="O35" s="3939"/>
      <c r="P35" s="366" t="s">
        <v>1792</v>
      </c>
      <c r="Q35" s="366" t="s">
        <v>1793</v>
      </c>
      <c r="R35" s="3940" t="s">
        <v>1794</v>
      </c>
      <c r="S35" s="3941"/>
      <c r="T35" s="3939"/>
      <c r="U35" s="3940" t="s">
        <v>1795</v>
      </c>
      <c r="V35" s="3939"/>
      <c r="W35" s="3940" t="s">
        <v>1796</v>
      </c>
      <c r="X35" s="3939"/>
      <c r="Y35" s="3940" t="s">
        <v>1797</v>
      </c>
      <c r="Z35" s="3939"/>
      <c r="AA35" s="3940" t="s">
        <v>1798</v>
      </c>
      <c r="AB35" s="3942"/>
    </row>
    <row r="36" spans="1:28" ht="31.5" customHeight="1" x14ac:dyDescent="0.35">
      <c r="A36" s="434"/>
      <c r="B36" s="3821" t="s">
        <v>1799</v>
      </c>
      <c r="C36" s="1286" t="s">
        <v>1800</v>
      </c>
      <c r="D36" s="3917" t="s">
        <v>1801</v>
      </c>
      <c r="E36" s="3915"/>
      <c r="F36" s="511" t="s">
        <v>1802</v>
      </c>
      <c r="G36" s="511" t="s">
        <v>1803</v>
      </c>
      <c r="H36" s="3914" t="s">
        <v>1804</v>
      </c>
      <c r="I36" s="3915"/>
      <c r="J36" s="905"/>
      <c r="K36" s="1582"/>
      <c r="L36" s="3030"/>
      <c r="M36" s="3914" t="s">
        <v>1805</v>
      </c>
      <c r="N36" s="3916"/>
      <c r="O36" s="3915"/>
      <c r="P36" s="511" t="s">
        <v>1806</v>
      </c>
      <c r="Q36" s="2761">
        <v>2</v>
      </c>
      <c r="R36" s="3914" t="s">
        <v>1807</v>
      </c>
      <c r="S36" s="3916"/>
      <c r="T36" s="3915"/>
      <c r="U36" s="3911"/>
      <c r="V36" s="3913"/>
      <c r="W36" s="3918" t="s">
        <v>1808</v>
      </c>
      <c r="X36" s="3919"/>
      <c r="Y36" s="3901" t="s">
        <v>1809</v>
      </c>
      <c r="Z36" s="3902"/>
      <c r="AA36" s="3903" t="s">
        <v>1810</v>
      </c>
      <c r="AB36" s="3904"/>
    </row>
    <row r="37" spans="1:28" ht="31.5" customHeight="1" x14ac:dyDescent="0.35">
      <c r="A37" s="434"/>
      <c r="B37" s="3821"/>
      <c r="C37" s="1286" t="s">
        <v>1800</v>
      </c>
      <c r="D37" s="3917" t="s">
        <v>1801</v>
      </c>
      <c r="E37" s="3915"/>
      <c r="F37" s="511" t="s">
        <v>1811</v>
      </c>
      <c r="G37" s="511" t="s">
        <v>1803</v>
      </c>
      <c r="H37" s="3914" t="s">
        <v>1812</v>
      </c>
      <c r="I37" s="3915"/>
      <c r="J37" s="905"/>
      <c r="K37" s="1582"/>
      <c r="L37" s="3030"/>
      <c r="M37" s="3914" t="s">
        <v>1805</v>
      </c>
      <c r="N37" s="3916"/>
      <c r="O37" s="3915"/>
      <c r="P37" s="511" t="s">
        <v>1813</v>
      </c>
      <c r="Q37" s="2761">
        <v>13.42</v>
      </c>
      <c r="R37" s="3914" t="s">
        <v>1814</v>
      </c>
      <c r="S37" s="3916"/>
      <c r="T37" s="3915"/>
      <c r="U37" s="3911"/>
      <c r="V37" s="3913"/>
      <c r="W37" s="3918" t="s">
        <v>1815</v>
      </c>
      <c r="X37" s="3919"/>
      <c r="Y37" s="3901" t="s">
        <v>1816</v>
      </c>
      <c r="Z37" s="3902"/>
      <c r="AA37" s="3903" t="s">
        <v>1810</v>
      </c>
      <c r="AB37" s="3904"/>
    </row>
    <row r="38" spans="1:28" ht="31.5" customHeight="1" x14ac:dyDescent="0.35">
      <c r="A38" s="434"/>
      <c r="B38" s="3821"/>
      <c r="C38" s="1286" t="s">
        <v>1800</v>
      </c>
      <c r="D38" s="3917" t="s">
        <v>1801</v>
      </c>
      <c r="E38" s="3915"/>
      <c r="F38" s="511" t="s">
        <v>1817</v>
      </c>
      <c r="G38" s="511" t="s">
        <v>1803</v>
      </c>
      <c r="H38" s="3914" t="s">
        <v>1812</v>
      </c>
      <c r="I38" s="3915"/>
      <c r="J38" s="905"/>
      <c r="K38" s="1582"/>
      <c r="L38" s="3030"/>
      <c r="M38" s="3911"/>
      <c r="N38" s="3912"/>
      <c r="O38" s="3913"/>
      <c r="P38" s="511" t="s">
        <v>1813</v>
      </c>
      <c r="Q38" s="2761">
        <v>21</v>
      </c>
      <c r="R38" s="3914" t="s">
        <v>1814</v>
      </c>
      <c r="S38" s="3916"/>
      <c r="T38" s="3915"/>
      <c r="U38" s="3911"/>
      <c r="V38" s="3913"/>
      <c r="W38" s="3918" t="s">
        <v>1815</v>
      </c>
      <c r="X38" s="3919"/>
      <c r="Y38" s="3901" t="s">
        <v>1816</v>
      </c>
      <c r="Z38" s="3902"/>
      <c r="AA38" s="3903" t="s">
        <v>1810</v>
      </c>
      <c r="AB38" s="3904"/>
    </row>
    <row r="39" spans="1:28" ht="31" customHeight="1" x14ac:dyDescent="0.35">
      <c r="A39" s="434"/>
      <c r="B39" s="3821"/>
      <c r="C39" s="1286" t="s">
        <v>1800</v>
      </c>
      <c r="D39" s="3917" t="s">
        <v>1801</v>
      </c>
      <c r="E39" s="3915"/>
      <c r="F39" s="511" t="s">
        <v>1818</v>
      </c>
      <c r="G39" s="511" t="s">
        <v>1803</v>
      </c>
      <c r="H39" s="3914" t="s">
        <v>1804</v>
      </c>
      <c r="I39" s="3915"/>
      <c r="J39" s="905"/>
      <c r="K39" s="1582"/>
      <c r="L39" s="3030"/>
      <c r="M39" s="3911"/>
      <c r="N39" s="3912"/>
      <c r="O39" s="3913"/>
      <c r="P39" s="511" t="s">
        <v>1806</v>
      </c>
      <c r="Q39" s="2761">
        <v>30</v>
      </c>
      <c r="R39" s="3914" t="s">
        <v>1814</v>
      </c>
      <c r="S39" s="3916"/>
      <c r="T39" s="3915"/>
      <c r="U39" s="3911"/>
      <c r="V39" s="3913"/>
      <c r="W39" s="3918" t="s">
        <v>1815</v>
      </c>
      <c r="X39" s="3919"/>
      <c r="Y39" s="3901" t="s">
        <v>1816</v>
      </c>
      <c r="Z39" s="3902"/>
      <c r="AA39" s="3903" t="s">
        <v>1810</v>
      </c>
      <c r="AB39" s="3904"/>
    </row>
    <row r="40" spans="1:28" ht="26.15" customHeight="1" x14ac:dyDescent="0.35">
      <c r="A40" s="434"/>
      <c r="B40" s="3821"/>
      <c r="C40" s="92" t="s">
        <v>1355</v>
      </c>
      <c r="D40" s="3934" t="s">
        <v>1819</v>
      </c>
      <c r="E40" s="3935"/>
      <c r="F40" s="510" t="s">
        <v>1820</v>
      </c>
      <c r="G40" s="510" t="s">
        <v>1803</v>
      </c>
      <c r="H40" s="3936" t="s">
        <v>1821</v>
      </c>
      <c r="I40" s="3935"/>
      <c r="J40" s="905"/>
      <c r="K40" s="1582"/>
      <c r="L40" s="3030"/>
      <c r="M40" s="3911"/>
      <c r="N40" s="3912"/>
      <c r="O40" s="3913"/>
      <c r="P40" s="510" t="s">
        <v>1822</v>
      </c>
      <c r="Q40" s="2018">
        <v>253.59</v>
      </c>
      <c r="R40" s="3936" t="s">
        <v>1814</v>
      </c>
      <c r="S40" s="3760"/>
      <c r="T40" s="3935"/>
      <c r="U40" s="3911"/>
      <c r="V40" s="3913"/>
      <c r="W40" s="3923"/>
      <c r="X40" s="3924"/>
      <c r="Y40" s="3923"/>
      <c r="Z40" s="3924"/>
      <c r="AA40" s="3923"/>
      <c r="AB40" s="3925"/>
    </row>
    <row r="41" spans="1:28" ht="26.15" customHeight="1" x14ac:dyDescent="0.35">
      <c r="A41" s="434"/>
      <c r="B41" s="3821"/>
      <c r="C41" s="92" t="s">
        <v>1355</v>
      </c>
      <c r="D41" s="3934" t="s">
        <v>1819</v>
      </c>
      <c r="E41" s="3935"/>
      <c r="F41" s="510" t="s">
        <v>1823</v>
      </c>
      <c r="G41" s="510" t="s">
        <v>1803</v>
      </c>
      <c r="H41" s="3936" t="s">
        <v>1821</v>
      </c>
      <c r="I41" s="3935"/>
      <c r="J41" s="3911"/>
      <c r="K41" s="3912"/>
      <c r="L41" s="3913"/>
      <c r="M41" s="3911"/>
      <c r="N41" s="3912"/>
      <c r="O41" s="3913"/>
      <c r="P41" s="510" t="s">
        <v>1822</v>
      </c>
      <c r="Q41" s="2018">
        <v>0.6</v>
      </c>
      <c r="R41" s="3936" t="s">
        <v>1824</v>
      </c>
      <c r="S41" s="3760"/>
      <c r="T41" s="3935"/>
      <c r="U41" s="3911"/>
      <c r="V41" s="3913"/>
      <c r="W41" s="3923"/>
      <c r="X41" s="3924"/>
      <c r="Y41" s="3923"/>
      <c r="Z41" s="3924"/>
      <c r="AA41" s="3923"/>
      <c r="AB41" s="3925"/>
    </row>
    <row r="42" spans="1:28" ht="21" customHeight="1" x14ac:dyDescent="0.35">
      <c r="A42" s="434"/>
      <c r="B42" s="3821"/>
      <c r="C42" s="92" t="s">
        <v>1395</v>
      </c>
      <c r="D42" s="3934" t="s">
        <v>1819</v>
      </c>
      <c r="E42" s="3935"/>
      <c r="F42" s="510" t="s">
        <v>1825</v>
      </c>
      <c r="G42" s="510" t="s">
        <v>1803</v>
      </c>
      <c r="H42" s="3936" t="s">
        <v>1826</v>
      </c>
      <c r="I42" s="3935"/>
      <c r="J42" s="3911"/>
      <c r="K42" s="3912"/>
      <c r="L42" s="3913"/>
      <c r="M42" s="3936" t="s">
        <v>1805</v>
      </c>
      <c r="N42" s="3760"/>
      <c r="O42" s="3935"/>
      <c r="P42" s="510" t="s">
        <v>1822</v>
      </c>
      <c r="Q42" s="2018">
        <v>13.34</v>
      </c>
      <c r="R42" s="3936" t="s">
        <v>1814</v>
      </c>
      <c r="S42" s="3760"/>
      <c r="T42" s="3935"/>
      <c r="U42" s="3911"/>
      <c r="V42" s="3913"/>
      <c r="W42" s="3903" t="s">
        <v>1827</v>
      </c>
      <c r="X42" s="3926"/>
      <c r="Y42" s="3903" t="s">
        <v>1816</v>
      </c>
      <c r="Z42" s="3926"/>
      <c r="AA42" s="3903" t="s">
        <v>1810</v>
      </c>
      <c r="AB42" s="3904"/>
    </row>
    <row r="43" spans="1:28" ht="31.5" thickBot="1" x14ac:dyDescent="0.4">
      <c r="A43" s="434"/>
      <c r="B43" s="3822"/>
      <c r="C43" s="1456" t="s">
        <v>1395</v>
      </c>
      <c r="D43" s="3927" t="s">
        <v>1819</v>
      </c>
      <c r="E43" s="3928"/>
      <c r="F43" s="1429" t="s">
        <v>1828</v>
      </c>
      <c r="G43" s="1429" t="s">
        <v>1803</v>
      </c>
      <c r="H43" s="3929" t="s">
        <v>1829</v>
      </c>
      <c r="I43" s="3928"/>
      <c r="J43" s="3930"/>
      <c r="K43" s="3931"/>
      <c r="L43" s="3932"/>
      <c r="M43" s="3929" t="s">
        <v>1805</v>
      </c>
      <c r="N43" s="3933"/>
      <c r="O43" s="3928"/>
      <c r="P43" s="1429" t="s">
        <v>1822</v>
      </c>
      <c r="Q43" s="2019">
        <v>13.34</v>
      </c>
      <c r="R43" s="3929" t="s">
        <v>1807</v>
      </c>
      <c r="S43" s="3933"/>
      <c r="T43" s="3928"/>
      <c r="U43" s="3930"/>
      <c r="V43" s="3932"/>
      <c r="W43" s="3920" t="s">
        <v>1827</v>
      </c>
      <c r="X43" s="3921"/>
      <c r="Y43" s="3920" t="s">
        <v>1816</v>
      </c>
      <c r="Z43" s="3921"/>
      <c r="AA43" s="3920" t="s">
        <v>1810</v>
      </c>
      <c r="AB43" s="3922"/>
    </row>
    <row r="44" spans="1:28" ht="17.5" thickTop="1" x14ac:dyDescent="0.35">
      <c r="A44" s="6"/>
      <c r="B44" s="6"/>
      <c r="C44" s="5"/>
      <c r="D44" s="800"/>
      <c r="E44" s="800"/>
      <c r="F44" s="800"/>
      <c r="G44" s="800"/>
      <c r="H44" s="800"/>
      <c r="I44" s="800"/>
      <c r="J44" s="800"/>
      <c r="K44" s="800"/>
      <c r="L44" s="9"/>
      <c r="M44" s="9"/>
      <c r="N44" s="9"/>
      <c r="O44" s="9"/>
      <c r="P44" s="9"/>
      <c r="Q44" s="9"/>
      <c r="R44" s="9"/>
      <c r="S44" s="9"/>
      <c r="T44" s="9"/>
      <c r="U44" s="9"/>
      <c r="V44" s="9"/>
      <c r="W44" s="9"/>
      <c r="X44" s="9"/>
      <c r="Y44" s="1805"/>
      <c r="Z44" s="1806"/>
      <c r="AA44" s="9"/>
      <c r="AB44" s="9"/>
    </row>
    <row r="45" spans="1:28" ht="17.5" thickBot="1" x14ac:dyDescent="0.4">
      <c r="A45" s="434"/>
      <c r="B45" s="6"/>
      <c r="C45" s="6"/>
      <c r="D45" s="5"/>
      <c r="E45" s="800"/>
      <c r="F45" s="800"/>
      <c r="G45" s="800"/>
      <c r="H45" s="800"/>
      <c r="I45" s="800"/>
      <c r="J45" s="800"/>
      <c r="K45" s="800"/>
      <c r="L45" s="800"/>
      <c r="M45" s="9"/>
      <c r="N45" s="9"/>
      <c r="O45" s="9"/>
      <c r="P45" s="9"/>
      <c r="Q45" s="9"/>
      <c r="R45" s="9"/>
      <c r="S45" s="9"/>
      <c r="T45" s="9"/>
      <c r="U45" s="9"/>
      <c r="V45" s="9"/>
      <c r="W45" s="9"/>
      <c r="X45" s="9"/>
      <c r="Y45" s="9"/>
      <c r="Z45" s="1805"/>
      <c r="AA45" s="1806"/>
      <c r="AB45" s="9"/>
    </row>
    <row r="46" spans="1:28" ht="38.15" customHeight="1" thickTop="1" x14ac:dyDescent="0.35">
      <c r="A46" s="3603" t="s">
        <v>1830</v>
      </c>
      <c r="B46" s="3604"/>
      <c r="C46" s="3604"/>
      <c r="D46" s="3818">
        <v>2025</v>
      </c>
      <c r="E46" s="3604"/>
      <c r="F46" s="3604"/>
      <c r="G46" s="3604"/>
      <c r="H46" s="3605"/>
      <c r="I46" s="3818">
        <v>2024</v>
      </c>
      <c r="J46" s="3604"/>
      <c r="K46" s="3604"/>
      <c r="L46" s="3604"/>
      <c r="M46" s="3605"/>
      <c r="N46" s="3818">
        <v>2023</v>
      </c>
      <c r="O46" s="3604"/>
      <c r="P46" s="3604"/>
      <c r="Q46" s="3604"/>
      <c r="R46" s="3605"/>
      <c r="S46" s="9"/>
      <c r="T46" s="9"/>
      <c r="U46" s="9"/>
      <c r="V46" s="9"/>
      <c r="W46" s="9"/>
      <c r="X46" s="9"/>
      <c r="Y46" s="9"/>
      <c r="Z46" s="1805"/>
      <c r="AA46" s="1806"/>
      <c r="AB46" s="9"/>
    </row>
    <row r="47" spans="1:28" ht="31" x14ac:dyDescent="0.35">
      <c r="A47" s="60" t="s">
        <v>1831</v>
      </c>
      <c r="B47" s="243" t="s">
        <v>1832</v>
      </c>
      <c r="C47" s="243" t="s">
        <v>1788</v>
      </c>
      <c r="D47" s="365" t="s">
        <v>1833</v>
      </c>
      <c r="E47" s="366" t="s">
        <v>1834</v>
      </c>
      <c r="F47" s="366" t="s">
        <v>1835</v>
      </c>
      <c r="G47" s="366" t="s">
        <v>1836</v>
      </c>
      <c r="H47" s="944" t="s">
        <v>1837</v>
      </c>
      <c r="I47" s="365" t="s">
        <v>1833</v>
      </c>
      <c r="J47" s="366" t="s">
        <v>1834</v>
      </c>
      <c r="K47" s="366" t="s">
        <v>1835</v>
      </c>
      <c r="L47" s="366" t="s">
        <v>1836</v>
      </c>
      <c r="M47" s="944" t="s">
        <v>1837</v>
      </c>
      <c r="N47" s="365" t="s">
        <v>1833</v>
      </c>
      <c r="O47" s="366" t="s">
        <v>1834</v>
      </c>
      <c r="P47" s="366" t="s">
        <v>1835</v>
      </c>
      <c r="Q47" s="366" t="s">
        <v>1836</v>
      </c>
      <c r="R47" s="944" t="s">
        <v>1837</v>
      </c>
      <c r="S47" s="800"/>
      <c r="T47" s="800"/>
      <c r="U47" s="800"/>
      <c r="V47" s="9"/>
      <c r="W47" s="9"/>
      <c r="X47" s="9"/>
      <c r="Y47" s="9"/>
      <c r="Z47" s="9"/>
      <c r="AA47" s="9"/>
      <c r="AB47" s="9"/>
    </row>
    <row r="48" spans="1:28" ht="17" x14ac:dyDescent="0.35">
      <c r="A48" s="30" t="s">
        <v>1801</v>
      </c>
      <c r="B48" s="6" t="s">
        <v>1838</v>
      </c>
      <c r="C48" s="5" t="s">
        <v>1803</v>
      </c>
      <c r="D48" s="578">
        <v>0</v>
      </c>
      <c r="E48" s="510">
        <v>1</v>
      </c>
      <c r="F48" s="510">
        <v>5</v>
      </c>
      <c r="G48" s="510">
        <v>0</v>
      </c>
      <c r="H48" s="1662">
        <v>3</v>
      </c>
      <c r="I48" s="578">
        <v>0</v>
      </c>
      <c r="J48" s="510">
        <v>1</v>
      </c>
      <c r="K48" s="510">
        <v>5</v>
      </c>
      <c r="L48" s="510">
        <v>0</v>
      </c>
      <c r="M48" s="1662">
        <v>3</v>
      </c>
      <c r="N48" s="578">
        <v>0</v>
      </c>
      <c r="O48" s="510">
        <v>1</v>
      </c>
      <c r="P48" s="510">
        <v>9</v>
      </c>
      <c r="Q48" s="510">
        <v>0</v>
      </c>
      <c r="R48" s="1662">
        <v>3</v>
      </c>
      <c r="S48" s="800"/>
      <c r="T48" s="800"/>
      <c r="U48" s="800"/>
      <c r="V48" s="9"/>
      <c r="W48" s="9"/>
      <c r="X48" s="9"/>
      <c r="Y48" s="9"/>
      <c r="Z48" s="9"/>
      <c r="AA48" s="9"/>
      <c r="AB48" s="9"/>
    </row>
    <row r="49" spans="1:28" ht="17" x14ac:dyDescent="0.35">
      <c r="A49" s="30" t="s">
        <v>1801</v>
      </c>
      <c r="B49" s="6" t="s">
        <v>1839</v>
      </c>
      <c r="C49" s="5" t="s">
        <v>1803</v>
      </c>
      <c r="D49" s="578">
        <v>0</v>
      </c>
      <c r="E49" s="510">
        <v>4</v>
      </c>
      <c r="F49" s="510">
        <v>11</v>
      </c>
      <c r="G49" s="510">
        <v>16</v>
      </c>
      <c r="H49" s="1662">
        <v>54</v>
      </c>
      <c r="I49" s="578">
        <v>0</v>
      </c>
      <c r="J49" s="510">
        <v>4</v>
      </c>
      <c r="K49" s="510">
        <v>8</v>
      </c>
      <c r="L49" s="510">
        <v>15</v>
      </c>
      <c r="M49" s="1662">
        <v>52</v>
      </c>
      <c r="N49" s="578">
        <v>0</v>
      </c>
      <c r="O49" s="510">
        <v>2</v>
      </c>
      <c r="P49" s="510">
        <v>6</v>
      </c>
      <c r="Q49" s="510">
        <v>9</v>
      </c>
      <c r="R49" s="1662">
        <v>33</v>
      </c>
      <c r="S49" s="800"/>
      <c r="T49" s="800"/>
      <c r="U49" s="800"/>
      <c r="V49" s="9"/>
      <c r="W49" s="9"/>
      <c r="X49" s="9"/>
      <c r="Y49" s="9"/>
      <c r="Z49" s="9"/>
      <c r="AA49" s="9"/>
      <c r="AB49" s="9"/>
    </row>
    <row r="50" spans="1:28" ht="17" x14ac:dyDescent="0.35">
      <c r="A50" s="30" t="s">
        <v>1819</v>
      </c>
      <c r="B50" s="6" t="s">
        <v>1840</v>
      </c>
      <c r="C50" s="5" t="s">
        <v>1803</v>
      </c>
      <c r="D50" s="578">
        <v>0</v>
      </c>
      <c r="E50" s="510">
        <v>0</v>
      </c>
      <c r="F50" s="510">
        <v>2</v>
      </c>
      <c r="G50" s="510">
        <v>5</v>
      </c>
      <c r="H50" s="1662">
        <v>8</v>
      </c>
      <c r="I50" s="578">
        <v>0</v>
      </c>
      <c r="J50" s="510">
        <v>0</v>
      </c>
      <c r="K50" s="510">
        <v>1</v>
      </c>
      <c r="L50" s="510">
        <v>3</v>
      </c>
      <c r="M50" s="1662">
        <v>1</v>
      </c>
      <c r="N50" s="578">
        <v>0</v>
      </c>
      <c r="O50" s="510">
        <v>0</v>
      </c>
      <c r="P50" s="510">
        <v>1</v>
      </c>
      <c r="Q50" s="510">
        <v>3</v>
      </c>
      <c r="R50" s="1662">
        <v>1</v>
      </c>
      <c r="S50" s="800"/>
      <c r="T50" s="800"/>
      <c r="U50" s="800"/>
      <c r="V50" s="9"/>
      <c r="W50" s="9"/>
      <c r="X50" s="9"/>
      <c r="Y50" s="9"/>
      <c r="Z50" s="9"/>
      <c r="AA50" s="9"/>
      <c r="AB50" s="9"/>
    </row>
    <row r="51" spans="1:28" ht="17" x14ac:dyDescent="0.35">
      <c r="A51" s="30" t="s">
        <v>1819</v>
      </c>
      <c r="B51" s="6" t="s">
        <v>1841</v>
      </c>
      <c r="C51" s="5" t="s">
        <v>1803</v>
      </c>
      <c r="D51" s="578">
        <v>0</v>
      </c>
      <c r="E51" s="510">
        <v>1</v>
      </c>
      <c r="F51" s="510">
        <v>0</v>
      </c>
      <c r="G51" s="510">
        <v>0</v>
      </c>
      <c r="H51" s="1662">
        <v>2</v>
      </c>
      <c r="I51" s="578">
        <v>0</v>
      </c>
      <c r="J51" s="510">
        <v>1</v>
      </c>
      <c r="K51" s="510">
        <v>0</v>
      </c>
      <c r="L51" s="510">
        <v>0</v>
      </c>
      <c r="M51" s="1662">
        <v>3</v>
      </c>
      <c r="N51" s="578">
        <v>0</v>
      </c>
      <c r="O51" s="510">
        <v>1</v>
      </c>
      <c r="P51" s="510">
        <v>0</v>
      </c>
      <c r="Q51" s="510">
        <v>0</v>
      </c>
      <c r="R51" s="1662">
        <v>3</v>
      </c>
      <c r="S51" s="800"/>
      <c r="T51" s="800"/>
      <c r="U51" s="800"/>
      <c r="V51" s="9"/>
      <c r="W51" s="9"/>
      <c r="X51" s="9"/>
      <c r="Y51" s="9"/>
      <c r="Z51" s="9"/>
      <c r="AA51" s="9"/>
      <c r="AB51" s="9"/>
    </row>
    <row r="52" spans="1:28" ht="17" x14ac:dyDescent="0.35">
      <c r="A52" s="30" t="s">
        <v>1819</v>
      </c>
      <c r="B52" s="6" t="s">
        <v>1842</v>
      </c>
      <c r="C52" s="5" t="s">
        <v>1803</v>
      </c>
      <c r="D52" s="578">
        <v>0</v>
      </c>
      <c r="E52" s="510">
        <v>0</v>
      </c>
      <c r="F52" s="510">
        <v>1</v>
      </c>
      <c r="G52" s="510">
        <v>0</v>
      </c>
      <c r="H52" s="1662">
        <v>0</v>
      </c>
      <c r="I52" s="578">
        <v>0</v>
      </c>
      <c r="J52" s="510">
        <v>0</v>
      </c>
      <c r="K52" s="510">
        <v>1</v>
      </c>
      <c r="L52" s="510">
        <v>0</v>
      </c>
      <c r="M52" s="1662">
        <v>0</v>
      </c>
      <c r="N52" s="578">
        <v>0</v>
      </c>
      <c r="O52" s="510">
        <v>0</v>
      </c>
      <c r="P52" s="510">
        <v>1</v>
      </c>
      <c r="Q52" s="510">
        <v>0</v>
      </c>
      <c r="R52" s="1662">
        <v>0</v>
      </c>
      <c r="S52" s="800"/>
      <c r="T52" s="800"/>
      <c r="U52" s="800"/>
      <c r="V52" s="9"/>
      <c r="W52" s="9"/>
      <c r="X52" s="9"/>
      <c r="Y52" s="9"/>
      <c r="Z52" s="9"/>
      <c r="AA52" s="9"/>
      <c r="AB52" s="9"/>
    </row>
    <row r="53" spans="1:28" ht="17" x14ac:dyDescent="0.35">
      <c r="A53" s="30" t="s">
        <v>1819</v>
      </c>
      <c r="B53" s="6" t="s">
        <v>1843</v>
      </c>
      <c r="C53" s="5" t="s">
        <v>1803</v>
      </c>
      <c r="D53" s="578">
        <v>0</v>
      </c>
      <c r="E53" s="510">
        <v>2</v>
      </c>
      <c r="F53" s="510">
        <v>3</v>
      </c>
      <c r="G53" s="510">
        <v>2</v>
      </c>
      <c r="H53" s="1662">
        <v>4</v>
      </c>
      <c r="I53" s="578">
        <v>0</v>
      </c>
      <c r="J53" s="510">
        <v>0</v>
      </c>
      <c r="K53" s="510">
        <v>2</v>
      </c>
      <c r="L53" s="510">
        <v>0</v>
      </c>
      <c r="M53" s="1662">
        <v>1</v>
      </c>
      <c r="N53" s="578">
        <v>0</v>
      </c>
      <c r="O53" s="510">
        <v>0</v>
      </c>
      <c r="P53" s="510">
        <v>2</v>
      </c>
      <c r="Q53" s="510">
        <v>0</v>
      </c>
      <c r="R53" s="1662">
        <v>1</v>
      </c>
      <c r="S53" s="800"/>
      <c r="T53" s="800"/>
      <c r="U53" s="800"/>
      <c r="V53" s="9"/>
      <c r="W53" s="9"/>
      <c r="X53" s="9"/>
      <c r="Y53" s="9"/>
      <c r="Z53" s="9"/>
      <c r="AA53" s="9"/>
      <c r="AB53" s="9"/>
    </row>
    <row r="54" spans="1:28" ht="17.5" thickBot="1" x14ac:dyDescent="0.4">
      <c r="A54" s="31" t="s">
        <v>1819</v>
      </c>
      <c r="B54" s="33" t="s">
        <v>1844</v>
      </c>
      <c r="C54" s="14" t="s">
        <v>1803</v>
      </c>
      <c r="D54" s="606">
        <v>0</v>
      </c>
      <c r="E54" s="1429">
        <v>0</v>
      </c>
      <c r="F54" s="1429">
        <v>1</v>
      </c>
      <c r="G54" s="1429">
        <v>2</v>
      </c>
      <c r="H54" s="1663">
        <v>2</v>
      </c>
      <c r="I54" s="606">
        <v>0</v>
      </c>
      <c r="J54" s="1429">
        <v>0</v>
      </c>
      <c r="K54" s="1429">
        <v>1</v>
      </c>
      <c r="L54" s="1429">
        <v>0</v>
      </c>
      <c r="M54" s="1663">
        <v>1</v>
      </c>
      <c r="N54" s="606">
        <v>0</v>
      </c>
      <c r="O54" s="1429">
        <v>0</v>
      </c>
      <c r="P54" s="1429">
        <v>1</v>
      </c>
      <c r="Q54" s="1429">
        <v>0</v>
      </c>
      <c r="R54" s="1663">
        <v>1</v>
      </c>
      <c r="S54" s="800"/>
      <c r="T54" s="800"/>
      <c r="U54" s="800"/>
      <c r="V54" s="9"/>
      <c r="W54" s="9"/>
      <c r="X54" s="9"/>
      <c r="Y54" s="9"/>
      <c r="Z54" s="9"/>
      <c r="AA54" s="9"/>
      <c r="AB54" s="9"/>
    </row>
    <row r="55" spans="1:28" ht="16" thickTop="1" x14ac:dyDescent="0.35"/>
  </sheetData>
  <sheetProtection algorithmName="SHA-512" hashValue="y9OHP9b1WLC1855Eh1NBHoCmS9S4kdVQI7s8qky+LLAp7uJ0M/nmc7MSe8wWzMhQh8hkaAXnrhnI7W1dA8/2yA==" saltValue="fUeXs20pYQaW/gTlXumi3Q==" spinCount="100000" sheet="1" objects="1" scenarios="1" formatCells="0" formatColumns="0" formatRows="0"/>
  <mergeCells count="105">
    <mergeCell ref="A1:C4"/>
    <mergeCell ref="A7:C7"/>
    <mergeCell ref="D34:AB34"/>
    <mergeCell ref="D35:E35"/>
    <mergeCell ref="H35:I35"/>
    <mergeCell ref="J35:L35"/>
    <mergeCell ref="M35:O35"/>
    <mergeCell ref="R35:T35"/>
    <mergeCell ref="U35:V35"/>
    <mergeCell ref="W35:X35"/>
    <mergeCell ref="Y35:Z35"/>
    <mergeCell ref="AA35:AB35"/>
    <mergeCell ref="A29:C29"/>
    <mergeCell ref="A19:C19"/>
    <mergeCell ref="A20:C20"/>
    <mergeCell ref="A23:C23"/>
    <mergeCell ref="A26:C26"/>
    <mergeCell ref="A12:C12"/>
    <mergeCell ref="J17:O17"/>
    <mergeCell ref="P17:U17"/>
    <mergeCell ref="V17:Z17"/>
    <mergeCell ref="A10:C10"/>
    <mergeCell ref="L10:S10"/>
    <mergeCell ref="T10:AA10"/>
    <mergeCell ref="J41:L41"/>
    <mergeCell ref="M41:O41"/>
    <mergeCell ref="R41:T41"/>
    <mergeCell ref="D40:E40"/>
    <mergeCell ref="H40:I40"/>
    <mergeCell ref="M40:O40"/>
    <mergeCell ref="R40:T40"/>
    <mergeCell ref="W39:X39"/>
    <mergeCell ref="W40:X40"/>
    <mergeCell ref="D39:E39"/>
    <mergeCell ref="H39:I39"/>
    <mergeCell ref="R39:T39"/>
    <mergeCell ref="Y40:Z40"/>
    <mergeCell ref="AA40:AB40"/>
    <mergeCell ref="A46:C46"/>
    <mergeCell ref="I46:M46"/>
    <mergeCell ref="N46:R46"/>
    <mergeCell ref="D43:E43"/>
    <mergeCell ref="H43:I43"/>
    <mergeCell ref="J43:L43"/>
    <mergeCell ref="M43:O43"/>
    <mergeCell ref="R43:T43"/>
    <mergeCell ref="D46:H46"/>
    <mergeCell ref="B36:B43"/>
    <mergeCell ref="D42:E42"/>
    <mergeCell ref="H42:I42"/>
    <mergeCell ref="J42:L42"/>
    <mergeCell ref="M42:O42"/>
    <mergeCell ref="R42:T42"/>
    <mergeCell ref="D37:E37"/>
    <mergeCell ref="U41:V41"/>
    <mergeCell ref="W41:X41"/>
    <mergeCell ref="U40:V40"/>
    <mergeCell ref="D41:E41"/>
    <mergeCell ref="H41:I41"/>
    <mergeCell ref="U43:V43"/>
    <mergeCell ref="W43:X43"/>
    <mergeCell ref="Y43:Z43"/>
    <mergeCell ref="AA43:AB43"/>
    <mergeCell ref="Y41:Z41"/>
    <mergeCell ref="AA41:AB41"/>
    <mergeCell ref="U42:V42"/>
    <mergeCell ref="W42:X42"/>
    <mergeCell ref="Y42:Z42"/>
    <mergeCell ref="AA42:AB42"/>
    <mergeCell ref="D10:K10"/>
    <mergeCell ref="D17:I17"/>
    <mergeCell ref="A13:C13"/>
    <mergeCell ref="A17:C17"/>
    <mergeCell ref="AB10:AI10"/>
    <mergeCell ref="M38:O38"/>
    <mergeCell ref="M39:O39"/>
    <mergeCell ref="U39:V39"/>
    <mergeCell ref="H37:I37"/>
    <mergeCell ref="M37:O37"/>
    <mergeCell ref="R37:T37"/>
    <mergeCell ref="U37:V37"/>
    <mergeCell ref="D36:E36"/>
    <mergeCell ref="H36:I36"/>
    <mergeCell ref="M36:O36"/>
    <mergeCell ref="R36:T36"/>
    <mergeCell ref="U36:V36"/>
    <mergeCell ref="W36:X36"/>
    <mergeCell ref="W37:X37"/>
    <mergeCell ref="D38:E38"/>
    <mergeCell ref="H38:I38"/>
    <mergeCell ref="R38:T38"/>
    <mergeCell ref="U38:V38"/>
    <mergeCell ref="W38:X38"/>
    <mergeCell ref="AZ10:BG10"/>
    <mergeCell ref="BH10:BO10"/>
    <mergeCell ref="Y39:Z39"/>
    <mergeCell ref="AA39:AB39"/>
    <mergeCell ref="Y36:Z36"/>
    <mergeCell ref="AA36:AB36"/>
    <mergeCell ref="Y37:Z37"/>
    <mergeCell ref="AA37:AB37"/>
    <mergeCell ref="Y38:Z38"/>
    <mergeCell ref="AA38:AB38"/>
    <mergeCell ref="AJ10:AQ10"/>
    <mergeCell ref="AR10:AY10"/>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7558519241921"/>
    <pageSetUpPr autoPageBreaks="0"/>
  </sheetPr>
  <dimension ref="A1:I24"/>
  <sheetViews>
    <sheetView zoomScale="90" zoomScaleNormal="90" workbookViewId="0">
      <pane xSplit="2" topLeftCell="C1" activePane="topRight" state="frozen"/>
      <selection activeCell="I3" sqref="I3"/>
      <selection pane="topRight" activeCell="A6" sqref="A6:B6"/>
    </sheetView>
  </sheetViews>
  <sheetFormatPr baseColWidth="10" defaultColWidth="10.83203125" defaultRowHeight="15.5" x14ac:dyDescent="0.35"/>
  <cols>
    <col min="1" max="1" width="18.58203125" style="1" customWidth="1"/>
    <col min="2" max="2" width="50.58203125" style="1" customWidth="1"/>
    <col min="3" max="3" width="32.75" style="1" customWidth="1"/>
    <col min="4" max="4" width="18.33203125" style="11" customWidth="1"/>
    <col min="5" max="5" width="17.33203125" style="11" customWidth="1"/>
    <col min="6" max="6" width="16.75" style="11" customWidth="1"/>
    <col min="7" max="7" width="15.5" style="11" customWidth="1"/>
    <col min="8" max="8" width="14.58203125" style="11" customWidth="1"/>
    <col min="9" max="9" width="25.58203125" style="11" customWidth="1"/>
    <col min="10" max="10" width="21.33203125" style="1" customWidth="1"/>
    <col min="11" max="11" width="12.33203125" style="1" customWidth="1"/>
    <col min="12" max="16384" width="10.83203125" style="1"/>
  </cols>
  <sheetData>
    <row r="1" spans="1:9" ht="15.65" customHeight="1" x14ac:dyDescent="0.35">
      <c r="A1" s="3310" t="s">
        <v>1348</v>
      </c>
      <c r="B1" s="3310"/>
      <c r="C1" s="3310"/>
      <c r="D1" s="38"/>
      <c r="E1" s="1457"/>
    </row>
    <row r="2" spans="1:9" ht="15.65" customHeight="1" x14ac:dyDescent="0.35">
      <c r="A2" s="3310"/>
      <c r="B2" s="3310"/>
      <c r="C2" s="3310"/>
      <c r="D2" s="38"/>
      <c r="E2" s="1457"/>
    </row>
    <row r="3" spans="1:9" ht="15.65" customHeight="1" x14ac:dyDescent="0.35">
      <c r="A3" s="3310"/>
      <c r="B3" s="3310"/>
      <c r="C3" s="3310"/>
      <c r="D3" s="38"/>
      <c r="E3" s="1457"/>
    </row>
    <row r="4" spans="1:9" ht="15.65" customHeight="1" x14ac:dyDescent="0.35">
      <c r="A4" s="3310"/>
      <c r="B4" s="3310"/>
      <c r="C4" s="3310"/>
      <c r="D4" s="38"/>
      <c r="E4" s="1457"/>
    </row>
    <row r="5" spans="1:9" ht="15.65" customHeight="1" x14ac:dyDescent="0.35">
      <c r="B5" s="17"/>
      <c r="C5" s="17"/>
      <c r="D5" s="1458"/>
      <c r="E5" s="1457"/>
    </row>
    <row r="6" spans="1:9" ht="15.65" customHeight="1" x14ac:dyDescent="0.35">
      <c r="A6" s="3375"/>
      <c r="B6" s="3375"/>
      <c r="C6" s="17"/>
      <c r="D6" s="1458"/>
      <c r="E6" s="1457"/>
    </row>
    <row r="7" spans="1:9" ht="15.75" customHeight="1" x14ac:dyDescent="0.35">
      <c r="A7" s="3375" t="s">
        <v>2103</v>
      </c>
      <c r="B7" s="3375"/>
    </row>
    <row r="8" spans="1:9" ht="40" customHeight="1" x14ac:dyDescent="0.35">
      <c r="A8" s="3603" t="s">
        <v>2104</v>
      </c>
      <c r="B8" s="3604"/>
      <c r="C8" s="3604">
        <v>2025</v>
      </c>
      <c r="D8" s="3604"/>
      <c r="E8" s="3604"/>
      <c r="F8" s="3604"/>
      <c r="G8" s="3604"/>
      <c r="H8" s="3604"/>
      <c r="I8" s="3605"/>
    </row>
    <row r="9" spans="1:9" ht="81.650000000000006" customHeight="1" x14ac:dyDescent="0.35">
      <c r="A9" s="3944" t="s">
        <v>2105</v>
      </c>
      <c r="B9" s="1664" t="s">
        <v>2106</v>
      </c>
      <c r="C9" s="3956" t="s">
        <v>2107</v>
      </c>
      <c r="D9" s="3956"/>
      <c r="E9" s="3956"/>
      <c r="F9" s="3956"/>
      <c r="G9" s="3956"/>
      <c r="H9" s="3956"/>
      <c r="I9" s="3957"/>
    </row>
    <row r="10" spans="1:9" ht="65.5" customHeight="1" x14ac:dyDescent="0.35">
      <c r="A10" s="3944"/>
      <c r="B10" s="357" t="s">
        <v>2108</v>
      </c>
      <c r="C10" s="3958" t="s">
        <v>2109</v>
      </c>
      <c r="D10" s="3959"/>
      <c r="E10" s="3959"/>
      <c r="F10" s="3959"/>
      <c r="G10" s="3959"/>
      <c r="H10" s="3959"/>
      <c r="I10" s="3960"/>
    </row>
    <row r="11" spans="1:9" ht="43" customHeight="1" x14ac:dyDescent="0.35">
      <c r="A11" s="3944"/>
      <c r="B11" s="357" t="s">
        <v>2110</v>
      </c>
      <c r="C11" s="3959" t="s">
        <v>2111</v>
      </c>
      <c r="D11" s="3959"/>
      <c r="E11" s="3959"/>
      <c r="F11" s="3959"/>
      <c r="G11" s="3959"/>
      <c r="H11" s="3959"/>
      <c r="I11" s="3960"/>
    </row>
    <row r="12" spans="1:9" ht="74.5" customHeight="1" x14ac:dyDescent="0.35">
      <c r="A12" s="3944"/>
      <c r="B12" s="1665" t="s">
        <v>2112</v>
      </c>
      <c r="C12" s="3961" t="s">
        <v>2113</v>
      </c>
      <c r="D12" s="3961"/>
      <c r="E12" s="3961"/>
      <c r="F12" s="3961"/>
      <c r="G12" s="3961"/>
      <c r="H12" s="3961"/>
      <c r="I12" s="3962"/>
    </row>
    <row r="13" spans="1:9" ht="45.65" customHeight="1" x14ac:dyDescent="0.35">
      <c r="A13" s="3943" t="s">
        <v>2114</v>
      </c>
      <c r="B13" s="1666" t="s">
        <v>2115</v>
      </c>
      <c r="C13" s="3946" t="s">
        <v>2116</v>
      </c>
      <c r="D13" s="3946"/>
      <c r="E13" s="3946"/>
      <c r="F13" s="3946"/>
      <c r="G13" s="3946"/>
      <c r="H13" s="3946"/>
      <c r="I13" s="3947"/>
    </row>
    <row r="14" spans="1:9" ht="91.5" customHeight="1" x14ac:dyDescent="0.35">
      <c r="A14" s="3944"/>
      <c r="B14" s="357" t="s">
        <v>2117</v>
      </c>
      <c r="C14" s="3948" t="s">
        <v>2988</v>
      </c>
      <c r="D14" s="3948"/>
      <c r="E14" s="3948"/>
      <c r="F14" s="3948"/>
      <c r="G14" s="3948"/>
      <c r="H14" s="3948"/>
      <c r="I14" s="3949"/>
    </row>
    <row r="15" spans="1:9" ht="70.5" customHeight="1" x14ac:dyDescent="0.35">
      <c r="A15" s="3944"/>
      <c r="B15" s="357" t="s">
        <v>2118</v>
      </c>
      <c r="C15" s="3950" t="s">
        <v>2989</v>
      </c>
      <c r="D15" s="3950"/>
      <c r="E15" s="3950"/>
      <c r="F15" s="3950"/>
      <c r="G15" s="3950"/>
      <c r="H15" s="3950"/>
      <c r="I15" s="3951"/>
    </row>
    <row r="16" spans="1:9" ht="56.15" customHeight="1" x14ac:dyDescent="0.35">
      <c r="A16" s="3944"/>
      <c r="B16" s="357" t="s">
        <v>2119</v>
      </c>
      <c r="C16" s="3952" t="s">
        <v>2120</v>
      </c>
      <c r="D16" s="3952"/>
      <c r="E16" s="3952"/>
      <c r="F16" s="3952"/>
      <c r="G16" s="3952"/>
      <c r="H16" s="3952"/>
      <c r="I16" s="3953"/>
    </row>
    <row r="17" spans="1:9" ht="213" customHeight="1" x14ac:dyDescent="0.35">
      <c r="A17" s="3945"/>
      <c r="B17" s="1667" t="s">
        <v>2121</v>
      </c>
      <c r="C17" s="3954" t="s">
        <v>2990</v>
      </c>
      <c r="D17" s="3954"/>
      <c r="E17" s="3954"/>
      <c r="F17" s="3954"/>
      <c r="G17" s="3954"/>
      <c r="H17" s="3954"/>
      <c r="I17" s="3955"/>
    </row>
    <row r="18" spans="1:9" ht="409" customHeight="1" x14ac:dyDescent="0.35">
      <c r="A18" s="3944" t="s">
        <v>2122</v>
      </c>
      <c r="B18" s="1664" t="s">
        <v>2123</v>
      </c>
      <c r="C18" s="3964" t="s">
        <v>2991</v>
      </c>
      <c r="D18" s="3965"/>
      <c r="E18" s="3965"/>
      <c r="F18" s="3965"/>
      <c r="G18" s="3965"/>
      <c r="H18" s="3965"/>
      <c r="I18" s="3966"/>
    </row>
    <row r="19" spans="1:9" ht="336" customHeight="1" x14ac:dyDescent="0.35">
      <c r="A19" s="3944"/>
      <c r="B19" s="357" t="s">
        <v>2124</v>
      </c>
      <c r="C19" s="3952" t="s">
        <v>2992</v>
      </c>
      <c r="D19" s="3952"/>
      <c r="E19" s="3952"/>
      <c r="F19" s="3952"/>
      <c r="G19" s="3952"/>
      <c r="H19" s="3952"/>
      <c r="I19" s="3953"/>
    </row>
    <row r="20" spans="1:9" ht="301" customHeight="1" x14ac:dyDescent="0.35">
      <c r="A20" s="3944"/>
      <c r="B20" s="3967" t="s">
        <v>2125</v>
      </c>
      <c r="C20" s="3969" t="s">
        <v>2993</v>
      </c>
      <c r="D20" s="3970"/>
      <c r="E20" s="3970"/>
      <c r="F20" s="3970"/>
      <c r="G20" s="3970"/>
      <c r="H20" s="3970"/>
      <c r="I20" s="3971"/>
    </row>
    <row r="21" spans="1:9" ht="397" customHeight="1" x14ac:dyDescent="0.35">
      <c r="A21" s="3944"/>
      <c r="B21" s="3968"/>
      <c r="C21" s="3972"/>
      <c r="D21" s="3956"/>
      <c r="E21" s="3956"/>
      <c r="F21" s="3956"/>
      <c r="G21" s="3956"/>
      <c r="H21" s="3956"/>
      <c r="I21" s="3957"/>
    </row>
    <row r="22" spans="1:9" ht="370.5" customHeight="1" x14ac:dyDescent="0.35">
      <c r="A22" s="3944"/>
      <c r="B22" s="3967" t="s">
        <v>2126</v>
      </c>
      <c r="C22" s="3973" t="s">
        <v>2994</v>
      </c>
      <c r="D22" s="3974"/>
      <c r="E22" s="3974"/>
      <c r="F22" s="3974"/>
      <c r="G22" s="3974"/>
      <c r="H22" s="3974"/>
      <c r="I22" s="3975"/>
    </row>
    <row r="23" spans="1:9" ht="17.149999999999999" customHeight="1" x14ac:dyDescent="0.35">
      <c r="A23" s="3944"/>
      <c r="B23" s="3968"/>
      <c r="C23" s="3976"/>
      <c r="D23" s="3977"/>
      <c r="E23" s="3977"/>
      <c r="F23" s="3977"/>
      <c r="G23" s="3977"/>
      <c r="H23" s="3977"/>
      <c r="I23" s="3978"/>
    </row>
    <row r="24" spans="1:9" ht="108.65" customHeight="1" x14ac:dyDescent="0.35">
      <c r="A24" s="3963"/>
      <c r="B24" s="358" t="s">
        <v>2127</v>
      </c>
      <c r="C24" s="3979" t="s">
        <v>2995</v>
      </c>
      <c r="D24" s="3979"/>
      <c r="E24" s="3979"/>
      <c r="F24" s="3979"/>
      <c r="G24" s="3979"/>
      <c r="H24" s="3979"/>
      <c r="I24" s="3980"/>
    </row>
  </sheetData>
  <sheetProtection algorithmName="SHA-512" hashValue="II+anU+917TnSRLQv9DtQhsSXyPheb6uG0+wn2YzWNM7JE1b4BbaEM0pCZ/eDTlWHMv9TYIGsh/cX37AfBlIXQ==" saltValue="lO81vGXxniB4Lqr6uYWzrg==" spinCount="100000" sheet="1" objects="1" scenarios="1" formatCells="0" formatColumns="0" formatRows="0"/>
  <mergeCells count="24">
    <mergeCell ref="A18:A24"/>
    <mergeCell ref="C18:I18"/>
    <mergeCell ref="C19:I19"/>
    <mergeCell ref="B20:B21"/>
    <mergeCell ref="C20:I21"/>
    <mergeCell ref="B22:B23"/>
    <mergeCell ref="C22:I23"/>
    <mergeCell ref="C24:I24"/>
    <mergeCell ref="A1:C4"/>
    <mergeCell ref="A9:A12"/>
    <mergeCell ref="C9:I9"/>
    <mergeCell ref="C10:I10"/>
    <mergeCell ref="C11:I11"/>
    <mergeCell ref="C12:I12"/>
    <mergeCell ref="A6:B6"/>
    <mergeCell ref="A7:B7"/>
    <mergeCell ref="A8:B8"/>
    <mergeCell ref="C8:I8"/>
    <mergeCell ref="A13:A17"/>
    <mergeCell ref="C13:I13"/>
    <mergeCell ref="C14:I14"/>
    <mergeCell ref="C15:I15"/>
    <mergeCell ref="C16:I16"/>
    <mergeCell ref="C17:I17"/>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AB119"/>
  <sheetViews>
    <sheetView zoomScale="85" zoomScaleNormal="85" workbookViewId="0">
      <pane xSplit="4" topLeftCell="E1" activePane="topRight" state="frozen"/>
      <selection activeCell="D27" sqref="D27:D28"/>
      <selection pane="topRight" activeCell="A6" sqref="A6"/>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8" width="15.58203125" style="1" customWidth="1"/>
    <col min="29" max="16384" width="10.83203125" style="1"/>
  </cols>
  <sheetData>
    <row r="1" spans="1:28" ht="15.65" customHeight="1" x14ac:dyDescent="0.35">
      <c r="A1" s="3310" t="s">
        <v>2128</v>
      </c>
      <c r="B1" s="3310"/>
      <c r="C1" s="3310"/>
      <c r="D1" s="3310"/>
    </row>
    <row r="2" spans="1:28" ht="15.65" customHeight="1" x14ac:dyDescent="0.35">
      <c r="A2" s="3310"/>
      <c r="B2" s="3310"/>
      <c r="C2" s="3310"/>
      <c r="D2" s="3310"/>
      <c r="J2" s="798"/>
      <c r="K2" s="935"/>
    </row>
    <row r="3" spans="1:28" ht="15.65" customHeight="1" x14ac:dyDescent="0.35">
      <c r="A3" s="3310"/>
      <c r="B3" s="3310"/>
      <c r="C3" s="3310"/>
      <c r="D3" s="3310"/>
      <c r="G3" s="3"/>
    </row>
    <row r="4" spans="1:28" ht="15.65" customHeight="1" x14ac:dyDescent="0.35">
      <c r="A4" s="3310"/>
      <c r="B4" s="3310"/>
      <c r="C4" s="3310"/>
      <c r="D4" s="3310"/>
      <c r="G4" s="2972"/>
      <c r="I4" s="2973"/>
      <c r="K4" s="2973"/>
    </row>
    <row r="5" spans="1:28" ht="15.65" customHeight="1" x14ac:dyDescent="0.35">
      <c r="A5" s="17"/>
      <c r="B5" s="17"/>
      <c r="C5" s="17"/>
      <c r="D5" s="16"/>
      <c r="G5" s="2972"/>
      <c r="I5" s="2973"/>
      <c r="J5" s="3"/>
      <c r="K5" s="2973"/>
    </row>
    <row r="6" spans="1:28" ht="15.65" customHeight="1" x14ac:dyDescent="0.35">
      <c r="A6" s="17"/>
      <c r="B6" s="17"/>
      <c r="C6" s="17"/>
      <c r="D6" s="16"/>
      <c r="G6" s="2972"/>
      <c r="H6" s="2832"/>
      <c r="I6" s="2973"/>
      <c r="J6" s="2829"/>
      <c r="K6" s="2973"/>
    </row>
    <row r="7" spans="1:28" ht="20.149999999999999" customHeight="1" x14ac:dyDescent="0.35">
      <c r="A7" s="4000" t="s">
        <v>2795</v>
      </c>
      <c r="B7" s="4000"/>
      <c r="C7" s="4000"/>
      <c r="D7" s="4000"/>
      <c r="G7" s="2972"/>
      <c r="I7" s="2973"/>
      <c r="J7" s="3"/>
      <c r="K7" s="2973"/>
    </row>
    <row r="8" spans="1:28" ht="18.5" customHeight="1" thickBot="1" x14ac:dyDescent="0.4">
      <c r="A8" s="4000"/>
      <c r="B8" s="4000"/>
      <c r="C8" s="4000"/>
      <c r="D8" s="4000"/>
      <c r="G8" s="2832"/>
    </row>
    <row r="9" spans="1:28" ht="30" customHeight="1" thickTop="1" x14ac:dyDescent="0.35">
      <c r="A9" s="4041" t="s">
        <v>2129</v>
      </c>
      <c r="B9" s="4042"/>
      <c r="C9" s="4042"/>
      <c r="D9" s="4042"/>
      <c r="E9" s="4010">
        <v>2025</v>
      </c>
      <c r="F9" s="4011"/>
      <c r="G9" s="4012"/>
      <c r="H9" s="4010">
        <v>2024</v>
      </c>
      <c r="I9" s="4011"/>
      <c r="J9" s="4012"/>
      <c r="K9" s="4010">
        <v>2023</v>
      </c>
      <c r="L9" s="4011"/>
      <c r="M9" s="4012"/>
      <c r="N9" s="4010">
        <v>2022</v>
      </c>
      <c r="O9" s="4011"/>
      <c r="P9" s="4017"/>
      <c r="Q9" s="4010">
        <v>2021</v>
      </c>
      <c r="R9" s="4011"/>
      <c r="S9" s="4017"/>
      <c r="T9" s="4010">
        <v>2020</v>
      </c>
      <c r="U9" s="4011"/>
      <c r="V9" s="4017"/>
      <c r="W9" s="4010">
        <v>2019</v>
      </c>
      <c r="X9" s="4011"/>
      <c r="Y9" s="4017"/>
      <c r="Z9" s="4036">
        <v>2018</v>
      </c>
      <c r="AA9" s="4011"/>
      <c r="AB9" s="4037"/>
    </row>
    <row r="10" spans="1:28" ht="25" customHeight="1" x14ac:dyDescent="0.35">
      <c r="A10" s="4016" t="s">
        <v>2130</v>
      </c>
      <c r="B10" s="4058" t="s">
        <v>2131</v>
      </c>
      <c r="C10" s="4058" t="s">
        <v>2132</v>
      </c>
      <c r="D10" s="4058"/>
      <c r="E10" s="4013" t="s">
        <v>2133</v>
      </c>
      <c r="F10" s="4014"/>
      <c r="G10" s="4015"/>
      <c r="H10" s="4013" t="s">
        <v>2133</v>
      </c>
      <c r="I10" s="4014"/>
      <c r="J10" s="4015"/>
      <c r="K10" s="4013" t="s">
        <v>2133</v>
      </c>
      <c r="L10" s="4014"/>
      <c r="M10" s="4015"/>
      <c r="N10" s="4013" t="s">
        <v>2133</v>
      </c>
      <c r="O10" s="4014"/>
      <c r="P10" s="4035"/>
      <c r="Q10" s="4013" t="s">
        <v>2133</v>
      </c>
      <c r="R10" s="4014"/>
      <c r="S10" s="4035"/>
      <c r="T10" s="4013" t="s">
        <v>2133</v>
      </c>
      <c r="U10" s="4014"/>
      <c r="V10" s="4035"/>
      <c r="W10" s="4013" t="s">
        <v>2133</v>
      </c>
      <c r="X10" s="4014"/>
      <c r="Y10" s="4035"/>
      <c r="Z10" s="4039" t="s">
        <v>2133</v>
      </c>
      <c r="AA10" s="4014"/>
      <c r="AB10" s="4040"/>
    </row>
    <row r="11" spans="1:28" ht="25" customHeight="1" x14ac:dyDescent="0.35">
      <c r="A11" s="4016"/>
      <c r="B11" s="4058"/>
      <c r="C11" s="4058"/>
      <c r="D11" s="4058"/>
      <c r="E11" s="660" t="s">
        <v>2134</v>
      </c>
      <c r="F11" s="661" t="s">
        <v>2135</v>
      </c>
      <c r="G11" s="669" t="s">
        <v>2136</v>
      </c>
      <c r="H11" s="660" t="s">
        <v>2134</v>
      </c>
      <c r="I11" s="661" t="s">
        <v>2135</v>
      </c>
      <c r="J11" s="669" t="s">
        <v>2136</v>
      </c>
      <c r="K11" s="660" t="s">
        <v>2134</v>
      </c>
      <c r="L11" s="661" t="s">
        <v>2135</v>
      </c>
      <c r="M11" s="669" t="s">
        <v>2136</v>
      </c>
      <c r="N11" s="660" t="s">
        <v>2134</v>
      </c>
      <c r="O11" s="661" t="s">
        <v>2135</v>
      </c>
      <c r="P11" s="662" t="s">
        <v>2136</v>
      </c>
      <c r="Q11" s="660" t="s">
        <v>2134</v>
      </c>
      <c r="R11" s="661" t="s">
        <v>2135</v>
      </c>
      <c r="S11" s="662" t="s">
        <v>2136</v>
      </c>
      <c r="T11" s="660" t="s">
        <v>2134</v>
      </c>
      <c r="U11" s="661" t="s">
        <v>2135</v>
      </c>
      <c r="V11" s="662" t="s">
        <v>2136</v>
      </c>
      <c r="W11" s="660" t="s">
        <v>2134</v>
      </c>
      <c r="X11" s="661" t="s">
        <v>2135</v>
      </c>
      <c r="Y11" s="662" t="s">
        <v>2136</v>
      </c>
      <c r="Z11" s="667" t="s">
        <v>2134</v>
      </c>
      <c r="AA11" s="661" t="s">
        <v>2135</v>
      </c>
      <c r="AB11" s="670" t="s">
        <v>2136</v>
      </c>
    </row>
    <row r="12" spans="1:28" ht="16" thickBot="1" x14ac:dyDescent="0.4">
      <c r="A12" s="4018" t="s">
        <v>2137</v>
      </c>
      <c r="B12" s="4021" t="s">
        <v>2138</v>
      </c>
      <c r="C12" s="3990" t="s">
        <v>2139</v>
      </c>
      <c r="D12" s="3990"/>
      <c r="E12" s="1361">
        <v>12551</v>
      </c>
      <c r="F12" s="1362">
        <v>1940</v>
      </c>
      <c r="G12" s="1363">
        <v>14491</v>
      </c>
      <c r="H12" s="1361">
        <v>21329.893427570176</v>
      </c>
      <c r="I12" s="1362">
        <v>2010.4220302978249</v>
      </c>
      <c r="J12" s="1363">
        <v>23340.315457868001</v>
      </c>
      <c r="K12" s="1361">
        <v>13794.658061485197</v>
      </c>
      <c r="L12" s="1362">
        <v>1393.2466724454221</v>
      </c>
      <c r="M12" s="1363">
        <v>15187.90473393062</v>
      </c>
      <c r="N12" s="677">
        <v>16160.105001565113</v>
      </c>
      <c r="O12" s="678">
        <v>3933.1108077000808</v>
      </c>
      <c r="P12" s="679">
        <v>20093.215809265195</v>
      </c>
      <c r="Q12" s="677">
        <v>14133.28577625893</v>
      </c>
      <c r="R12" s="678">
        <v>1657.2005658144242</v>
      </c>
      <c r="S12" s="679">
        <v>15790.486342073355</v>
      </c>
      <c r="T12" s="677">
        <v>17802.772283905364</v>
      </c>
      <c r="U12" s="678">
        <v>1678.1705042580691</v>
      </c>
      <c r="V12" s="679">
        <v>19480.942788163433</v>
      </c>
      <c r="W12" s="677">
        <v>12320.023009068862</v>
      </c>
      <c r="X12" s="678">
        <v>1577.9423691505463</v>
      </c>
      <c r="Y12" s="679">
        <v>13897.965378219407</v>
      </c>
      <c r="Z12" s="680">
        <v>14237.275522985985</v>
      </c>
      <c r="AA12" s="678">
        <v>2296.9756819918002</v>
      </c>
      <c r="AB12" s="681">
        <v>16534.251204977787</v>
      </c>
    </row>
    <row r="13" spans="1:28" ht="16" thickBot="1" x14ac:dyDescent="0.4">
      <c r="A13" s="4019"/>
      <c r="B13" s="3993"/>
      <c r="C13" s="3990" t="s">
        <v>2140</v>
      </c>
      <c r="D13" s="3990"/>
      <c r="E13" s="1361">
        <v>3947</v>
      </c>
      <c r="F13" s="1362">
        <v>15951.517415290173</v>
      </c>
      <c r="G13" s="1363">
        <v>19898.517415290175</v>
      </c>
      <c r="H13" s="1361">
        <v>3880.4861506286793</v>
      </c>
      <c r="I13" s="1362">
        <v>15581.584323409932</v>
      </c>
      <c r="J13" s="1363">
        <v>19462.07047403861</v>
      </c>
      <c r="K13" s="1361">
        <v>3854.8344010930596</v>
      </c>
      <c r="L13" s="1362">
        <v>14015.67992544461</v>
      </c>
      <c r="M13" s="1363">
        <v>17870.514326537668</v>
      </c>
      <c r="N13" s="677">
        <v>5544.8282863804361</v>
      </c>
      <c r="O13" s="678">
        <v>14058.39275175498</v>
      </c>
      <c r="P13" s="679">
        <v>19603.221038135416</v>
      </c>
      <c r="Q13" s="677">
        <v>6271.3550729294393</v>
      </c>
      <c r="R13" s="678">
        <v>15607.351696431328</v>
      </c>
      <c r="S13" s="679">
        <v>21878.706769360768</v>
      </c>
      <c r="T13" s="677">
        <v>4951.4022398930047</v>
      </c>
      <c r="U13" s="678">
        <v>14486.689245355261</v>
      </c>
      <c r="V13" s="679">
        <v>19438.091485248267</v>
      </c>
      <c r="W13" s="677">
        <v>4804.1244160030019</v>
      </c>
      <c r="X13" s="678">
        <v>13474.549510971059</v>
      </c>
      <c r="Y13" s="679">
        <v>18278.673926974065</v>
      </c>
      <c r="Z13" s="680">
        <v>4469.8275297196897</v>
      </c>
      <c r="AA13" s="678">
        <v>14879.780126741571</v>
      </c>
      <c r="AB13" s="681">
        <v>19349.607656461259</v>
      </c>
    </row>
    <row r="14" spans="1:28" ht="16" thickBot="1" x14ac:dyDescent="0.4">
      <c r="A14" s="4019"/>
      <c r="B14" s="3993"/>
      <c r="C14" s="3990" t="s">
        <v>2141</v>
      </c>
      <c r="D14" s="3990"/>
      <c r="E14" s="1361">
        <v>0</v>
      </c>
      <c r="F14" s="1362">
        <v>58819.371079393874</v>
      </c>
      <c r="G14" s="1363">
        <v>58819.371079393874</v>
      </c>
      <c r="H14" s="1361">
        <v>0</v>
      </c>
      <c r="I14" s="1362">
        <v>59840.478208789071</v>
      </c>
      <c r="J14" s="1363">
        <v>59840.478208789071</v>
      </c>
      <c r="K14" s="1361">
        <v>0</v>
      </c>
      <c r="L14" s="1362">
        <v>48844.592578783515</v>
      </c>
      <c r="M14" s="1363">
        <v>48844.592578783515</v>
      </c>
      <c r="N14" s="677">
        <v>0</v>
      </c>
      <c r="O14" s="678">
        <v>33061.036563203117</v>
      </c>
      <c r="P14" s="679">
        <v>33061.036563203117</v>
      </c>
      <c r="Q14" s="677">
        <v>0</v>
      </c>
      <c r="R14" s="678">
        <v>31331.981070000009</v>
      </c>
      <c r="S14" s="679">
        <v>31331.981070000009</v>
      </c>
      <c r="T14" s="677">
        <v>0</v>
      </c>
      <c r="U14" s="678">
        <v>29035.641674999999</v>
      </c>
      <c r="V14" s="679">
        <v>29035.641674999999</v>
      </c>
      <c r="W14" s="677">
        <v>0</v>
      </c>
      <c r="X14" s="678">
        <v>28225.247990000003</v>
      </c>
      <c r="Y14" s="679">
        <v>28225.247990000003</v>
      </c>
      <c r="Z14" s="680">
        <v>0</v>
      </c>
      <c r="AA14" s="678">
        <v>28948.798601000002</v>
      </c>
      <c r="AB14" s="681">
        <v>28948.798601000002</v>
      </c>
    </row>
    <row r="15" spans="1:28" ht="16" thickBot="1" x14ac:dyDescent="0.4">
      <c r="A15" s="4019"/>
      <c r="B15" s="3993"/>
      <c r="C15" s="3991" t="s">
        <v>2142</v>
      </c>
      <c r="D15" s="3991"/>
      <c r="E15" s="1364">
        <v>7</v>
      </c>
      <c r="F15" s="1365">
        <v>0</v>
      </c>
      <c r="G15" s="1363">
        <v>7</v>
      </c>
      <c r="H15" s="1364">
        <v>6.9173999999999998</v>
      </c>
      <c r="I15" s="1365">
        <v>0</v>
      </c>
      <c r="J15" s="1363">
        <v>6.9173999999999998</v>
      </c>
      <c r="K15" s="1364">
        <v>7.3769281423804198</v>
      </c>
      <c r="L15" s="1365">
        <v>0</v>
      </c>
      <c r="M15" s="1366">
        <v>7.3769681423757714</v>
      </c>
      <c r="N15" s="682">
        <v>8.5614161282895456</v>
      </c>
      <c r="O15" s="683">
        <v>0</v>
      </c>
      <c r="P15" s="684">
        <v>9</v>
      </c>
      <c r="Q15" s="682">
        <v>8.5614161280847458</v>
      </c>
      <c r="R15" s="683">
        <v>0</v>
      </c>
      <c r="S15" s="684">
        <v>8.5614161280847458</v>
      </c>
      <c r="T15" s="682">
        <v>8.5802718565955747</v>
      </c>
      <c r="U15" s="683">
        <v>0</v>
      </c>
      <c r="V15" s="684">
        <v>8.5802718565955747</v>
      </c>
      <c r="W15" s="682">
        <v>418.91835483870972</v>
      </c>
      <c r="X15" s="683">
        <v>4.5000000045547495E-4</v>
      </c>
      <c r="Y15" s="684">
        <v>418.91880483871017</v>
      </c>
      <c r="Z15" s="685">
        <v>869.53435483870965</v>
      </c>
      <c r="AA15" s="683">
        <v>0</v>
      </c>
      <c r="AB15" s="686">
        <v>869.53435483870965</v>
      </c>
    </row>
    <row r="16" spans="1:28" ht="16" thickBot="1" x14ac:dyDescent="0.4">
      <c r="A16" s="4019"/>
      <c r="B16" s="3993"/>
      <c r="C16" s="3989" t="s">
        <v>1851</v>
      </c>
      <c r="D16" s="3989"/>
      <c r="E16" s="1367">
        <v>16505</v>
      </c>
      <c r="F16" s="1368">
        <v>76710.888494684041</v>
      </c>
      <c r="G16" s="1369">
        <v>93215.888494684041</v>
      </c>
      <c r="H16" s="1367">
        <v>25217.296978198854</v>
      </c>
      <c r="I16" s="1368">
        <v>77432.484562496829</v>
      </c>
      <c r="J16" s="1369">
        <v>102649.78154069568</v>
      </c>
      <c r="K16" s="1367">
        <v>17656.86939072064</v>
      </c>
      <c r="L16" s="1368">
        <v>64253.519176673544</v>
      </c>
      <c r="M16" s="1369">
        <v>81910.388567394184</v>
      </c>
      <c r="N16" s="663">
        <v>21713.494704073837</v>
      </c>
      <c r="O16" s="664">
        <v>51052.540122658174</v>
      </c>
      <c r="P16" s="665">
        <v>72766.034826731993</v>
      </c>
      <c r="Q16" s="663">
        <v>20413.202265316457</v>
      </c>
      <c r="R16" s="664">
        <v>48596.533332245759</v>
      </c>
      <c r="S16" s="665">
        <v>69009.735597562205</v>
      </c>
      <c r="T16" s="663">
        <v>22762.754795654968</v>
      </c>
      <c r="U16" s="664">
        <v>45200.501424613329</v>
      </c>
      <c r="V16" s="665">
        <v>67963.256220268289</v>
      </c>
      <c r="W16" s="663">
        <v>17543.065779910572</v>
      </c>
      <c r="X16" s="664">
        <v>43277.740320121615</v>
      </c>
      <c r="Y16" s="665">
        <v>60820.806100032183</v>
      </c>
      <c r="Z16" s="668">
        <v>19576.637407544385</v>
      </c>
      <c r="AA16" s="664">
        <v>46125.554409733377</v>
      </c>
      <c r="AB16" s="666">
        <v>65702.191817277751</v>
      </c>
    </row>
    <row r="17" spans="1:28" ht="16" thickBot="1" x14ac:dyDescent="0.4">
      <c r="A17" s="4019"/>
      <c r="B17" s="4021" t="s">
        <v>2143</v>
      </c>
      <c r="C17" s="3990" t="s">
        <v>2139</v>
      </c>
      <c r="D17" s="3990"/>
      <c r="E17" s="1361">
        <v>0</v>
      </c>
      <c r="F17" s="1362">
        <v>0</v>
      </c>
      <c r="G17" s="1363">
        <v>0</v>
      </c>
      <c r="H17" s="1361">
        <v>0</v>
      </c>
      <c r="I17" s="1362">
        <v>0</v>
      </c>
      <c r="J17" s="1363">
        <v>0</v>
      </c>
      <c r="K17" s="1361">
        <v>0</v>
      </c>
      <c r="L17" s="1362">
        <v>0</v>
      </c>
      <c r="M17" s="1363">
        <v>0</v>
      </c>
      <c r="N17" s="677">
        <v>0</v>
      </c>
      <c r="O17" s="678">
        <v>0</v>
      </c>
      <c r="P17" s="679">
        <v>0</v>
      </c>
      <c r="Q17" s="677">
        <v>0</v>
      </c>
      <c r="R17" s="678">
        <v>0</v>
      </c>
      <c r="S17" s="679">
        <v>0</v>
      </c>
      <c r="T17" s="677">
        <v>0</v>
      </c>
      <c r="U17" s="678">
        <v>0</v>
      </c>
      <c r="V17" s="679">
        <v>0</v>
      </c>
      <c r="W17" s="677">
        <v>0</v>
      </c>
      <c r="X17" s="678">
        <v>0</v>
      </c>
      <c r="Y17" s="679">
        <v>0</v>
      </c>
      <c r="Z17" s="680">
        <v>0</v>
      </c>
      <c r="AA17" s="678">
        <v>0</v>
      </c>
      <c r="AB17" s="681">
        <v>0</v>
      </c>
    </row>
    <row r="18" spans="1:28" ht="16" thickBot="1" x14ac:dyDescent="0.4">
      <c r="A18" s="4019"/>
      <c r="B18" s="3993"/>
      <c r="C18" s="3990" t="s">
        <v>2140</v>
      </c>
      <c r="D18" s="3990"/>
      <c r="E18" s="1361">
        <v>0</v>
      </c>
      <c r="F18" s="1362">
        <v>993.54302954122033</v>
      </c>
      <c r="G18" s="1363">
        <v>993.54302954122033</v>
      </c>
      <c r="H18" s="1361">
        <v>0</v>
      </c>
      <c r="I18" s="1362">
        <v>1010.501708274</v>
      </c>
      <c r="J18" s="1363">
        <v>1010.501708274</v>
      </c>
      <c r="K18" s="1361">
        <v>0</v>
      </c>
      <c r="L18" s="1362">
        <v>984.40256057739259</v>
      </c>
      <c r="M18" s="1363">
        <v>984.40256057739259</v>
      </c>
      <c r="N18" s="677">
        <v>0</v>
      </c>
      <c r="O18" s="678">
        <v>952.86656057739265</v>
      </c>
      <c r="P18" s="679">
        <v>952.86656057739265</v>
      </c>
      <c r="Q18" s="677">
        <v>0</v>
      </c>
      <c r="R18" s="678">
        <v>952.86656057739265</v>
      </c>
      <c r="S18" s="679">
        <v>952.86656057739265</v>
      </c>
      <c r="T18" s="677">
        <v>0</v>
      </c>
      <c r="U18" s="678">
        <v>892.3014031311036</v>
      </c>
      <c r="V18" s="679">
        <v>892.3014031311036</v>
      </c>
      <c r="W18" s="677">
        <v>0</v>
      </c>
      <c r="X18" s="678">
        <v>908.42279117431633</v>
      </c>
      <c r="Y18" s="679">
        <v>908.42279117431633</v>
      </c>
      <c r="Z18" s="680">
        <v>0</v>
      </c>
      <c r="AA18" s="678">
        <v>909.22071203613302</v>
      </c>
      <c r="AB18" s="681">
        <v>909.22071203613302</v>
      </c>
    </row>
    <row r="19" spans="1:28" ht="16" thickBot="1" x14ac:dyDescent="0.4">
      <c r="A19" s="4019"/>
      <c r="B19" s="3993"/>
      <c r="C19" s="3990" t="s">
        <v>2141</v>
      </c>
      <c r="D19" s="3990"/>
      <c r="E19" s="1361">
        <v>0</v>
      </c>
      <c r="F19" s="1362">
        <v>12736.038875307248</v>
      </c>
      <c r="G19" s="1363">
        <v>12736.038875307248</v>
      </c>
      <c r="H19" s="1361">
        <v>0</v>
      </c>
      <c r="I19" s="1362">
        <v>13648.238194424455</v>
      </c>
      <c r="J19" s="1363">
        <v>13648.238194424455</v>
      </c>
      <c r="K19" s="1361">
        <v>0</v>
      </c>
      <c r="L19" s="1362">
        <v>10401.070625317294</v>
      </c>
      <c r="M19" s="1363">
        <v>10401.070625317294</v>
      </c>
      <c r="N19" s="677">
        <v>0</v>
      </c>
      <c r="O19" s="678">
        <v>4015.2176888976874</v>
      </c>
      <c r="P19" s="679">
        <v>4015.2176888976874</v>
      </c>
      <c r="Q19" s="677">
        <v>0</v>
      </c>
      <c r="R19" s="678">
        <v>3062.6757283607426</v>
      </c>
      <c r="S19" s="679">
        <v>3062.6757283607426</v>
      </c>
      <c r="T19" s="677">
        <v>0</v>
      </c>
      <c r="U19" s="678">
        <v>2526.6841848228587</v>
      </c>
      <c r="V19" s="679">
        <v>2526.6841848228587</v>
      </c>
      <c r="W19" s="677">
        <v>0</v>
      </c>
      <c r="X19" s="678">
        <v>2821.3142229118848</v>
      </c>
      <c r="Y19" s="679">
        <v>2821.3142229118848</v>
      </c>
      <c r="Z19" s="680">
        <v>0</v>
      </c>
      <c r="AA19" s="678">
        <v>2306.9845085397383</v>
      </c>
      <c r="AB19" s="681">
        <v>2306.9845085397383</v>
      </c>
    </row>
    <row r="20" spans="1:28" ht="16" thickBot="1" x14ac:dyDescent="0.4">
      <c r="A20" s="4019"/>
      <c r="B20" s="3993"/>
      <c r="C20" s="3991" t="s">
        <v>2142</v>
      </c>
      <c r="D20" s="3991"/>
      <c r="E20" s="1364">
        <v>0</v>
      </c>
      <c r="F20" s="1365">
        <v>7</v>
      </c>
      <c r="G20" s="1363">
        <v>7</v>
      </c>
      <c r="H20" s="1364">
        <v>0</v>
      </c>
      <c r="I20" s="1365">
        <v>6.9173999999999998</v>
      </c>
      <c r="J20" s="1363">
        <v>6.9173999999999998</v>
      </c>
      <c r="K20" s="1364">
        <v>0</v>
      </c>
      <c r="L20" s="1365">
        <v>7.3769281423804198</v>
      </c>
      <c r="M20" s="1366">
        <v>7.3769281423804198</v>
      </c>
      <c r="N20" s="682">
        <v>0</v>
      </c>
      <c r="O20" s="683">
        <v>8.5614161282895456</v>
      </c>
      <c r="P20" s="684">
        <v>8.5614161282895456</v>
      </c>
      <c r="Q20" s="682">
        <v>0</v>
      </c>
      <c r="R20" s="683">
        <v>8.5614161280847458</v>
      </c>
      <c r="S20" s="684">
        <v>8.5614161280847458</v>
      </c>
      <c r="T20" s="682">
        <v>0</v>
      </c>
      <c r="U20" s="683">
        <v>8.5802718565955747</v>
      </c>
      <c r="V20" s="684">
        <v>8.5802718565955747</v>
      </c>
      <c r="W20" s="682">
        <v>0</v>
      </c>
      <c r="X20" s="683">
        <v>8.5513548387096758</v>
      </c>
      <c r="Y20" s="684">
        <v>8.5513548387096758</v>
      </c>
      <c r="Z20" s="685">
        <v>0</v>
      </c>
      <c r="AA20" s="683">
        <v>8.5513548387096794</v>
      </c>
      <c r="AB20" s="686">
        <v>8.5513548387096794</v>
      </c>
    </row>
    <row r="21" spans="1:28" ht="16" thickBot="1" x14ac:dyDescent="0.4">
      <c r="A21" s="4019"/>
      <c r="B21" s="3993"/>
      <c r="C21" s="3989" t="s">
        <v>1851</v>
      </c>
      <c r="D21" s="3989"/>
      <c r="E21" s="1367">
        <v>0</v>
      </c>
      <c r="F21" s="1368">
        <v>13736.581904848468</v>
      </c>
      <c r="G21" s="1369">
        <v>13736.581904848468</v>
      </c>
      <c r="H21" s="1367">
        <v>0</v>
      </c>
      <c r="I21" s="1368">
        <v>14665.657302698455</v>
      </c>
      <c r="J21" s="1369">
        <v>14665.657302698455</v>
      </c>
      <c r="K21" s="1367">
        <v>0</v>
      </c>
      <c r="L21" s="1368">
        <v>11392.850114037068</v>
      </c>
      <c r="M21" s="1369">
        <v>11392.850114037068</v>
      </c>
      <c r="N21" s="663">
        <v>0</v>
      </c>
      <c r="O21" s="664">
        <v>4976.6456656033688</v>
      </c>
      <c r="P21" s="665">
        <v>4976.6456656033688</v>
      </c>
      <c r="Q21" s="663">
        <v>0</v>
      </c>
      <c r="R21" s="664">
        <v>4024.1037050662198</v>
      </c>
      <c r="S21" s="665">
        <v>4024.1037050662198</v>
      </c>
      <c r="T21" s="663">
        <v>0</v>
      </c>
      <c r="U21" s="664">
        <v>3427.5658598105579</v>
      </c>
      <c r="V21" s="665">
        <v>3427.5658598105579</v>
      </c>
      <c r="W21" s="663">
        <v>0</v>
      </c>
      <c r="X21" s="664">
        <v>3738.2883689249111</v>
      </c>
      <c r="Y21" s="665">
        <v>3738.2883689249111</v>
      </c>
      <c r="Z21" s="668">
        <v>0</v>
      </c>
      <c r="AA21" s="664">
        <v>3224.7565754145812</v>
      </c>
      <c r="AB21" s="666">
        <v>3224.7565754145812</v>
      </c>
    </row>
    <row r="22" spans="1:28" ht="16" thickBot="1" x14ac:dyDescent="0.4">
      <c r="A22" s="4019"/>
      <c r="B22" s="4021" t="s">
        <v>2144</v>
      </c>
      <c r="C22" s="3990" t="s">
        <v>2145</v>
      </c>
      <c r="D22" s="3990"/>
      <c r="E22" s="1361">
        <v>0</v>
      </c>
      <c r="F22" s="1362">
        <v>28682.466188988139</v>
      </c>
      <c r="G22" s="1363">
        <v>28682.466188988139</v>
      </c>
      <c r="H22" s="1361">
        <v>0</v>
      </c>
      <c r="I22" s="1362">
        <v>28757.982477997521</v>
      </c>
      <c r="J22" s="1363">
        <v>28757.982477997521</v>
      </c>
      <c r="K22" s="1361">
        <v>0</v>
      </c>
      <c r="L22" s="1362">
        <v>26604.581572465955</v>
      </c>
      <c r="M22" s="1363">
        <v>26604.581572465955</v>
      </c>
      <c r="N22" s="677">
        <v>0</v>
      </c>
      <c r="O22" s="678">
        <v>24960.000220121772</v>
      </c>
      <c r="P22" s="679">
        <v>25154.297020121772</v>
      </c>
      <c r="Q22" s="677">
        <v>16531.820261546432</v>
      </c>
      <c r="R22" s="678">
        <v>2449.9076892158423</v>
      </c>
      <c r="S22" s="679">
        <v>18981.727950762277</v>
      </c>
      <c r="T22" s="677">
        <v>18780.323490446215</v>
      </c>
      <c r="U22" s="678">
        <v>3099.3633994995835</v>
      </c>
      <c r="V22" s="679">
        <v>21879.686889945795</v>
      </c>
      <c r="W22" s="677">
        <v>24243.635899199497</v>
      </c>
      <c r="X22" s="678">
        <v>3367.846839430078</v>
      </c>
      <c r="Y22" s="679">
        <v>27611.482738629573</v>
      </c>
      <c r="Z22" s="680">
        <v>21630.310940093488</v>
      </c>
      <c r="AA22" s="678">
        <v>3280.570588147636</v>
      </c>
      <c r="AB22" s="681">
        <v>24910.881528241123</v>
      </c>
    </row>
    <row r="23" spans="1:28" ht="16" thickBot="1" x14ac:dyDescent="0.4">
      <c r="A23" s="4019"/>
      <c r="B23" s="3993"/>
      <c r="C23" s="3990" t="s">
        <v>2146</v>
      </c>
      <c r="D23" s="3990"/>
      <c r="E23" s="1361">
        <v>0</v>
      </c>
      <c r="F23" s="1362">
        <v>35542.250601330925</v>
      </c>
      <c r="G23" s="1363">
        <v>35542.250601330925</v>
      </c>
      <c r="H23" s="1361">
        <v>0</v>
      </c>
      <c r="I23" s="1362">
        <v>38351.601575420696</v>
      </c>
      <c r="J23" s="1363">
        <v>38351.601575420696</v>
      </c>
      <c r="K23" s="1361">
        <v>0</v>
      </c>
      <c r="L23" s="1362">
        <v>34183.366371097931</v>
      </c>
      <c r="M23" s="1363">
        <v>34183.366371097931</v>
      </c>
      <c r="N23" s="677">
        <v>0</v>
      </c>
      <c r="O23" s="678">
        <v>32530.970623453461</v>
      </c>
      <c r="P23" s="679">
        <v>32530.970623453461</v>
      </c>
      <c r="Q23" s="677">
        <v>0</v>
      </c>
      <c r="R23" s="678">
        <v>43708.574917041231</v>
      </c>
      <c r="S23" s="679">
        <v>43708.574917041231</v>
      </c>
      <c r="T23" s="677">
        <v>0</v>
      </c>
      <c r="U23" s="678">
        <v>38066.187730326987</v>
      </c>
      <c r="V23" s="679">
        <v>38066.187730326987</v>
      </c>
      <c r="W23" s="677">
        <v>0</v>
      </c>
      <c r="X23" s="678">
        <v>31382.076272230341</v>
      </c>
      <c r="Y23" s="679">
        <v>31382.076272230341</v>
      </c>
      <c r="Z23" s="680">
        <v>0</v>
      </c>
      <c r="AA23" s="678">
        <v>35775.007621867539</v>
      </c>
      <c r="AB23" s="681">
        <v>35775.007621867539</v>
      </c>
    </row>
    <row r="24" spans="1:28" ht="16" thickBot="1" x14ac:dyDescent="0.4">
      <c r="A24" s="4019"/>
      <c r="B24" s="3993"/>
      <c r="C24" s="3990" t="s">
        <v>2147</v>
      </c>
      <c r="D24" s="3990"/>
      <c r="E24" s="1361">
        <v>0</v>
      </c>
      <c r="F24" s="1362">
        <v>8907.8435910634071</v>
      </c>
      <c r="G24" s="1363">
        <v>8907.8435910634071</v>
      </c>
      <c r="H24" s="1361">
        <v>0</v>
      </c>
      <c r="I24" s="1362">
        <v>8596.6102213816266</v>
      </c>
      <c r="J24" s="1363">
        <v>8596.6102213816266</v>
      </c>
      <c r="K24" s="1361">
        <v>0</v>
      </c>
      <c r="L24" s="1362">
        <v>8835.6291059380765</v>
      </c>
      <c r="M24" s="1363">
        <v>8835.6291059380765</v>
      </c>
      <c r="N24" s="677">
        <v>0</v>
      </c>
      <c r="O24" s="678">
        <v>7967.8763931238009</v>
      </c>
      <c r="P24" s="679">
        <v>7967.8763931238009</v>
      </c>
      <c r="Q24" s="677">
        <v>984.46198333146253</v>
      </c>
      <c r="R24" s="678">
        <v>5403.730171407431</v>
      </c>
      <c r="S24" s="679">
        <v>6388.1921547388938</v>
      </c>
      <c r="T24" s="677">
        <v>11.824999999999989</v>
      </c>
      <c r="U24" s="678">
        <v>6289.9939258014647</v>
      </c>
      <c r="V24" s="679">
        <v>6301.8189258014654</v>
      </c>
      <c r="W24" s="677">
        <v>73.716999999999985</v>
      </c>
      <c r="X24" s="678">
        <v>6469.0250181675356</v>
      </c>
      <c r="Y24" s="679">
        <v>6542.7420181675352</v>
      </c>
      <c r="Z24" s="680">
        <v>441.94953999999996</v>
      </c>
      <c r="AA24" s="678">
        <v>6199.5901990003185</v>
      </c>
      <c r="AB24" s="681">
        <v>6641.5397390003181</v>
      </c>
    </row>
    <row r="25" spans="1:28" ht="16" thickBot="1" x14ac:dyDescent="0.4">
      <c r="A25" s="4019"/>
      <c r="B25" s="3993"/>
      <c r="C25" s="3991" t="s">
        <v>2148</v>
      </c>
      <c r="D25" s="3991"/>
      <c r="E25" s="1364">
        <v>0</v>
      </c>
      <c r="F25" s="1365">
        <v>1467.4264315238433</v>
      </c>
      <c r="G25" s="1363">
        <v>1467.4264315238433</v>
      </c>
      <c r="H25" s="1364">
        <v>0</v>
      </c>
      <c r="I25" s="1365">
        <v>519.33329242951777</v>
      </c>
      <c r="J25" s="1363">
        <v>519.33329242951777</v>
      </c>
      <c r="K25" s="1364">
        <v>0</v>
      </c>
      <c r="L25" s="1365">
        <v>419.30892994256379</v>
      </c>
      <c r="M25" s="1366">
        <v>419.30892994256379</v>
      </c>
      <c r="N25" s="682">
        <v>0</v>
      </c>
      <c r="O25" s="683">
        <v>396.3787095725329</v>
      </c>
      <c r="P25" s="684">
        <v>396.3787095725329</v>
      </c>
      <c r="Q25" s="682">
        <v>0</v>
      </c>
      <c r="R25" s="683">
        <v>762.43249281688259</v>
      </c>
      <c r="S25" s="684">
        <v>762.43249281688259</v>
      </c>
      <c r="T25" s="682">
        <v>0</v>
      </c>
      <c r="U25" s="683">
        <v>820.01467836090978</v>
      </c>
      <c r="V25" s="684">
        <v>820.01467836090978</v>
      </c>
      <c r="W25" s="682">
        <v>0</v>
      </c>
      <c r="X25" s="683">
        <v>1420.3207942915101</v>
      </c>
      <c r="Y25" s="684">
        <v>1420.3207942915101</v>
      </c>
      <c r="Z25" s="685">
        <v>0</v>
      </c>
      <c r="AA25" s="683">
        <v>2063.9730352975675</v>
      </c>
      <c r="AB25" s="686">
        <v>2063.9730352975675</v>
      </c>
    </row>
    <row r="26" spans="1:28" ht="16" thickBot="1" x14ac:dyDescent="0.4">
      <c r="A26" s="4019"/>
      <c r="B26" s="3993"/>
      <c r="C26" s="3989" t="s">
        <v>1851</v>
      </c>
      <c r="D26" s="3989"/>
      <c r="E26" s="1367">
        <v>0</v>
      </c>
      <c r="F26" s="1368">
        <v>74599.986812906311</v>
      </c>
      <c r="G26" s="1369">
        <v>74599.986812906311</v>
      </c>
      <c r="H26" s="1367">
        <v>0</v>
      </c>
      <c r="I26" s="1368">
        <v>76225.527567229365</v>
      </c>
      <c r="J26" s="1369">
        <v>76225.527567229365</v>
      </c>
      <c r="K26" s="1367">
        <v>0</v>
      </c>
      <c r="L26" s="1368">
        <v>70042.885979444516</v>
      </c>
      <c r="M26" s="1369">
        <v>70042.885979444516</v>
      </c>
      <c r="N26" s="663">
        <v>0</v>
      </c>
      <c r="O26" s="664">
        <v>65855.225946271574</v>
      </c>
      <c r="P26" s="665">
        <v>66049.52274627157</v>
      </c>
      <c r="Q26" s="663">
        <v>17516.282244877893</v>
      </c>
      <c r="R26" s="664">
        <v>52324.645270481393</v>
      </c>
      <c r="S26" s="665">
        <v>69840.927515359275</v>
      </c>
      <c r="T26" s="663">
        <v>18792.148490446212</v>
      </c>
      <c r="U26" s="664">
        <v>48275.559733988943</v>
      </c>
      <c r="V26" s="665">
        <v>67067.708224435162</v>
      </c>
      <c r="W26" s="663">
        <v>24317.352899199497</v>
      </c>
      <c r="X26" s="664">
        <v>42639.268924119468</v>
      </c>
      <c r="Y26" s="665">
        <v>66956.621823318957</v>
      </c>
      <c r="Z26" s="668">
        <v>22072.260480093486</v>
      </c>
      <c r="AA26" s="664">
        <v>47319.141444313063</v>
      </c>
      <c r="AB26" s="666">
        <v>69391.401924406542</v>
      </c>
    </row>
    <row r="27" spans="1:28" x14ac:dyDescent="0.35">
      <c r="A27" s="4019"/>
      <c r="B27" s="4038" t="s">
        <v>2149</v>
      </c>
      <c r="C27" s="4038"/>
      <c r="D27" s="4038"/>
      <c r="E27" s="4008"/>
      <c r="F27" s="4009"/>
      <c r="G27" s="1370">
        <v>6.8904388162425771</v>
      </c>
      <c r="H27" s="4008"/>
      <c r="I27" s="4009"/>
      <c r="J27" s="1370">
        <v>4312.8271674011203</v>
      </c>
      <c r="K27" s="4008"/>
      <c r="L27" s="4009"/>
      <c r="M27" s="1370">
        <v>202.37623979435656</v>
      </c>
      <c r="N27" s="4022"/>
      <c r="O27" s="4023"/>
      <c r="P27" s="1370">
        <v>-153.13795389415793</v>
      </c>
      <c r="Q27" s="4008"/>
      <c r="R27" s="4009"/>
      <c r="S27" s="2169">
        <v>-1558.7857203716828</v>
      </c>
      <c r="T27" s="4008"/>
      <c r="U27" s="4009"/>
      <c r="V27" s="2169">
        <v>-521.31939535819845</v>
      </c>
      <c r="W27" s="4008"/>
      <c r="X27" s="4009"/>
      <c r="Y27" s="2169">
        <v>-4987.9386950847684</v>
      </c>
      <c r="Z27" s="4008"/>
      <c r="AA27" s="4009"/>
      <c r="AB27" s="2170">
        <v>133.47078162295682</v>
      </c>
    </row>
    <row r="28" spans="1:28" x14ac:dyDescent="0.35">
      <c r="A28" s="4019"/>
      <c r="B28" s="3995" t="s">
        <v>2150</v>
      </c>
      <c r="C28" s="3995"/>
      <c r="D28" s="3995"/>
      <c r="E28" s="3983"/>
      <c r="F28" s="3984"/>
      <c r="G28" s="1371">
        <v>402668.27736553422</v>
      </c>
      <c r="H28" s="3983"/>
      <c r="I28" s="3984"/>
      <c r="J28" s="1371">
        <v>418675.28610658669</v>
      </c>
      <c r="K28" s="3983"/>
      <c r="L28" s="3984"/>
      <c r="M28" s="1371">
        <v>388645.77968258451</v>
      </c>
      <c r="N28" s="3983"/>
      <c r="O28" s="3984"/>
      <c r="P28" s="1371">
        <v>384888.368333983</v>
      </c>
      <c r="Q28" s="3983"/>
      <c r="R28" s="3984"/>
      <c r="S28" s="2171">
        <v>364562.64749285707</v>
      </c>
      <c r="T28" s="3983"/>
      <c r="U28" s="3984"/>
      <c r="V28" s="2171">
        <v>416810.47154701094</v>
      </c>
      <c r="W28" s="3983"/>
      <c r="X28" s="3984"/>
      <c r="Y28" s="2171">
        <v>449724.90674107347</v>
      </c>
      <c r="Z28" s="3983"/>
      <c r="AA28" s="3984"/>
      <c r="AB28" s="2172">
        <v>460535.11042332079</v>
      </c>
    </row>
    <row r="29" spans="1:28" ht="16" thickBot="1" x14ac:dyDescent="0.4">
      <c r="A29" s="4020"/>
      <c r="B29" s="4034" t="s">
        <v>2151</v>
      </c>
      <c r="C29" s="4034"/>
      <c r="D29" s="4034"/>
      <c r="E29" s="3987"/>
      <c r="F29" s="3988"/>
      <c r="G29" s="1372">
        <v>477956.93694148096</v>
      </c>
      <c r="H29" s="3987"/>
      <c r="I29" s="3988"/>
      <c r="J29" s="1372">
        <v>504358.79175541509</v>
      </c>
      <c r="K29" s="3987"/>
      <c r="L29" s="3988"/>
      <c r="M29" s="1372">
        <v>459127.25604542455</v>
      </c>
      <c r="N29" s="3987"/>
      <c r="O29" s="3988"/>
      <c r="P29" s="1372">
        <v>456936.22985920694</v>
      </c>
      <c r="Q29" s="3987"/>
      <c r="R29" s="3988"/>
      <c r="S29" s="2173">
        <v>432626.73427756951</v>
      </c>
      <c r="T29" s="3987"/>
      <c r="U29" s="3988"/>
      <c r="V29" s="2173">
        <v>485667.85108866217</v>
      </c>
      <c r="W29" s="3987"/>
      <c r="X29" s="3988"/>
      <c r="Y29" s="2173">
        <v>511491.4621426735</v>
      </c>
      <c r="Z29" s="3987"/>
      <c r="AA29" s="3988"/>
      <c r="AB29" s="2174">
        <v>525436.90115918184</v>
      </c>
    </row>
    <row r="30" spans="1:28" ht="16.5" thickTop="1" thickBot="1" x14ac:dyDescent="0.4">
      <c r="A30" s="4043" t="s">
        <v>2152</v>
      </c>
      <c r="B30" s="3992" t="s">
        <v>2138</v>
      </c>
      <c r="C30" s="3994" t="s">
        <v>2139</v>
      </c>
      <c r="D30" s="3994"/>
      <c r="E30" s="1373">
        <v>3004</v>
      </c>
      <c r="F30" s="1374">
        <v>0</v>
      </c>
      <c r="G30" s="1363">
        <v>3004</v>
      </c>
      <c r="H30" s="1373">
        <v>6152.5188106735368</v>
      </c>
      <c r="I30" s="1374">
        <v>0</v>
      </c>
      <c r="J30" s="1363">
        <v>6152.5188106735368</v>
      </c>
      <c r="K30" s="1373">
        <v>4375.5901599519748</v>
      </c>
      <c r="L30" s="1374">
        <v>0</v>
      </c>
      <c r="M30" s="1375">
        <v>4375.5901599519748</v>
      </c>
      <c r="N30" s="693">
        <v>1578.3800018940703</v>
      </c>
      <c r="O30" s="694">
        <v>0</v>
      </c>
      <c r="P30" s="695">
        <v>1578.3800018940703</v>
      </c>
      <c r="Q30" s="693">
        <v>1967.6606628824688</v>
      </c>
      <c r="R30" s="694">
        <v>0</v>
      </c>
      <c r="S30" s="695">
        <v>1967.6606628824688</v>
      </c>
      <c r="T30" s="693">
        <v>1777.768386237856</v>
      </c>
      <c r="U30" s="694">
        <v>0</v>
      </c>
      <c r="V30" s="695">
        <v>1777.768386237856</v>
      </c>
      <c r="W30" s="693">
        <v>2559.9878227980907</v>
      </c>
      <c r="X30" s="694">
        <v>0</v>
      </c>
      <c r="Y30" s="695">
        <v>2559.9878227980907</v>
      </c>
      <c r="Z30" s="696">
        <v>4290.2676237063724</v>
      </c>
      <c r="AA30" s="694">
        <v>0</v>
      </c>
      <c r="AB30" s="697">
        <v>4290.2676237063724</v>
      </c>
    </row>
    <row r="31" spans="1:28" ht="16" thickBot="1" x14ac:dyDescent="0.4">
      <c r="A31" s="4044"/>
      <c r="B31" s="3993"/>
      <c r="C31" s="3990" t="s">
        <v>2140</v>
      </c>
      <c r="D31" s="3990"/>
      <c r="E31" s="1361">
        <v>8639</v>
      </c>
      <c r="F31" s="1362">
        <v>0</v>
      </c>
      <c r="G31" s="1363">
        <v>8639</v>
      </c>
      <c r="H31" s="1361">
        <v>4117.4775</v>
      </c>
      <c r="I31" s="1362">
        <v>0</v>
      </c>
      <c r="J31" s="1363">
        <v>4117.4775</v>
      </c>
      <c r="K31" s="1361">
        <v>12047.983338248581</v>
      </c>
      <c r="L31" s="1362">
        <v>0</v>
      </c>
      <c r="M31" s="1363">
        <v>12047.983338248581</v>
      </c>
      <c r="N31" s="677">
        <v>12528.210155500088</v>
      </c>
      <c r="O31" s="678">
        <v>0</v>
      </c>
      <c r="P31" s="679">
        <v>12528.210155500088</v>
      </c>
      <c r="Q31" s="677">
        <v>13221.063842238478</v>
      </c>
      <c r="R31" s="678">
        <v>0</v>
      </c>
      <c r="S31" s="679">
        <v>13221.063842238478</v>
      </c>
      <c r="T31" s="677">
        <v>12059.776309757317</v>
      </c>
      <c r="U31" s="678">
        <v>0</v>
      </c>
      <c r="V31" s="679">
        <v>12059.776309757317</v>
      </c>
      <c r="W31" s="677">
        <v>9702.3934000000008</v>
      </c>
      <c r="X31" s="678">
        <v>0</v>
      </c>
      <c r="Y31" s="679">
        <v>9702.3934000000008</v>
      </c>
      <c r="Z31" s="680">
        <v>10355.176299999999</v>
      </c>
      <c r="AA31" s="678">
        <v>0</v>
      </c>
      <c r="AB31" s="681">
        <v>10355.176299999999</v>
      </c>
    </row>
    <row r="32" spans="1:28" ht="16" thickBot="1" x14ac:dyDescent="0.4">
      <c r="A32" s="4044"/>
      <c r="B32" s="3993"/>
      <c r="C32" s="3990" t="s">
        <v>2141</v>
      </c>
      <c r="D32" s="3990"/>
      <c r="E32" s="1361">
        <v>0</v>
      </c>
      <c r="F32" s="1362">
        <v>0</v>
      </c>
      <c r="G32" s="1363">
        <v>0</v>
      </c>
      <c r="H32" s="1361">
        <v>0</v>
      </c>
      <c r="I32" s="1362">
        <v>5.0000000055661076E-4</v>
      </c>
      <c r="J32" s="1363">
        <v>5.0000000055661076E-4</v>
      </c>
      <c r="K32" s="1361">
        <v>0</v>
      </c>
      <c r="L32" s="1362">
        <v>0</v>
      </c>
      <c r="M32" s="1363">
        <v>0</v>
      </c>
      <c r="N32" s="677">
        <v>0</v>
      </c>
      <c r="O32" s="678">
        <v>0</v>
      </c>
      <c r="P32" s="679">
        <v>0</v>
      </c>
      <c r="Q32" s="677">
        <v>0</v>
      </c>
      <c r="R32" s="678">
        <v>0</v>
      </c>
      <c r="S32" s="679">
        <v>0</v>
      </c>
      <c r="T32" s="677">
        <v>0</v>
      </c>
      <c r="U32" s="678">
        <v>0</v>
      </c>
      <c r="V32" s="679">
        <v>0</v>
      </c>
      <c r="W32" s="677">
        <v>0</v>
      </c>
      <c r="X32" s="678">
        <v>0</v>
      </c>
      <c r="Y32" s="679">
        <v>0</v>
      </c>
      <c r="Z32" s="680">
        <v>0</v>
      </c>
      <c r="AA32" s="678">
        <v>0</v>
      </c>
      <c r="AB32" s="681">
        <v>0</v>
      </c>
    </row>
    <row r="33" spans="1:28" ht="16" thickBot="1" x14ac:dyDescent="0.4">
      <c r="A33" s="4044"/>
      <c r="B33" s="3993"/>
      <c r="C33" s="3991" t="s">
        <v>2142</v>
      </c>
      <c r="D33" s="3991"/>
      <c r="E33" s="1364">
        <v>0</v>
      </c>
      <c r="F33" s="1365">
        <v>0</v>
      </c>
      <c r="G33" s="1363">
        <v>0</v>
      </c>
      <c r="H33" s="1364">
        <v>0</v>
      </c>
      <c r="I33" s="1365">
        <v>0</v>
      </c>
      <c r="J33" s="1363">
        <v>0</v>
      </c>
      <c r="K33" s="1364">
        <v>0</v>
      </c>
      <c r="L33" s="1365">
        <v>0</v>
      </c>
      <c r="M33" s="1366">
        <v>0</v>
      </c>
      <c r="N33" s="682">
        <v>0</v>
      </c>
      <c r="O33" s="683">
        <v>0</v>
      </c>
      <c r="P33" s="684">
        <v>0</v>
      </c>
      <c r="Q33" s="682">
        <v>0</v>
      </c>
      <c r="R33" s="683">
        <v>0</v>
      </c>
      <c r="S33" s="684">
        <v>0</v>
      </c>
      <c r="T33" s="682">
        <v>0</v>
      </c>
      <c r="U33" s="683">
        <v>0</v>
      </c>
      <c r="V33" s="684">
        <v>0</v>
      </c>
      <c r="W33" s="682">
        <v>0</v>
      </c>
      <c r="X33" s="683">
        <v>0</v>
      </c>
      <c r="Y33" s="684">
        <v>0</v>
      </c>
      <c r="Z33" s="685">
        <v>0</v>
      </c>
      <c r="AA33" s="683">
        <v>0</v>
      </c>
      <c r="AB33" s="686">
        <v>0</v>
      </c>
    </row>
    <row r="34" spans="1:28" ht="16" thickBot="1" x14ac:dyDescent="0.4">
      <c r="A34" s="4044"/>
      <c r="B34" s="3993"/>
      <c r="C34" s="3989" t="s">
        <v>1851</v>
      </c>
      <c r="D34" s="3989"/>
      <c r="E34" s="1367">
        <v>11643</v>
      </c>
      <c r="F34" s="1368">
        <v>0</v>
      </c>
      <c r="G34" s="1369">
        <v>11643</v>
      </c>
      <c r="H34" s="1367">
        <v>10269.996310673538</v>
      </c>
      <c r="I34" s="1368">
        <v>5.0000000055661076E-4</v>
      </c>
      <c r="J34" s="1369">
        <v>10269.996810673538</v>
      </c>
      <c r="K34" s="1367">
        <v>16423.573498200556</v>
      </c>
      <c r="L34" s="1368">
        <v>0</v>
      </c>
      <c r="M34" s="1369">
        <v>16423.573498200556</v>
      </c>
      <c r="N34" s="663">
        <v>14106.590157394159</v>
      </c>
      <c r="O34" s="664">
        <v>0</v>
      </c>
      <c r="P34" s="665">
        <v>14106.590157394159</v>
      </c>
      <c r="Q34" s="663">
        <v>15188.724505120947</v>
      </c>
      <c r="R34" s="664">
        <v>0</v>
      </c>
      <c r="S34" s="665">
        <v>15188.724505120947</v>
      </c>
      <c r="T34" s="663">
        <v>13837.544695995173</v>
      </c>
      <c r="U34" s="664">
        <v>0</v>
      </c>
      <c r="V34" s="665">
        <v>13837.544695995173</v>
      </c>
      <c r="W34" s="663">
        <v>12262.381222798092</v>
      </c>
      <c r="X34" s="664">
        <v>0</v>
      </c>
      <c r="Y34" s="665">
        <v>12262.381222798092</v>
      </c>
      <c r="Z34" s="668">
        <v>14645.443923706371</v>
      </c>
      <c r="AA34" s="664">
        <v>0</v>
      </c>
      <c r="AB34" s="666">
        <v>14645.443923706371</v>
      </c>
    </row>
    <row r="35" spans="1:28" ht="16" thickBot="1" x14ac:dyDescent="0.4">
      <c r="A35" s="4044"/>
      <c r="B35" s="4021" t="s">
        <v>2143</v>
      </c>
      <c r="C35" s="4059" t="s">
        <v>2139</v>
      </c>
      <c r="D35" s="4059"/>
      <c r="E35" s="1376">
        <v>11643</v>
      </c>
      <c r="F35" s="1377">
        <v>0</v>
      </c>
      <c r="G35" s="1363">
        <v>11643</v>
      </c>
      <c r="H35" s="1376">
        <v>10269.996310673538</v>
      </c>
      <c r="I35" s="1377">
        <v>0</v>
      </c>
      <c r="J35" s="1363">
        <v>10269.996310673538</v>
      </c>
      <c r="K35" s="1376">
        <v>16423.573498200556</v>
      </c>
      <c r="L35" s="1377">
        <v>0</v>
      </c>
      <c r="M35" s="1378">
        <v>16423.573498200556</v>
      </c>
      <c r="N35" s="698">
        <v>14106.590157394159</v>
      </c>
      <c r="O35" s="699">
        <v>0</v>
      </c>
      <c r="P35" s="700">
        <v>14106.590157394159</v>
      </c>
      <c r="Q35" s="698">
        <v>15188.724505120947</v>
      </c>
      <c r="R35" s="699">
        <v>0</v>
      </c>
      <c r="S35" s="700">
        <v>15188.724505120947</v>
      </c>
      <c r="T35" s="698">
        <v>13804.185072436243</v>
      </c>
      <c r="U35" s="699">
        <v>0</v>
      </c>
      <c r="V35" s="700">
        <v>13804.185072436243</v>
      </c>
      <c r="W35" s="698">
        <v>12262.381222798092</v>
      </c>
      <c r="X35" s="699">
        <v>0</v>
      </c>
      <c r="Y35" s="700">
        <v>12262.381222798092</v>
      </c>
      <c r="Z35" s="701">
        <v>14645.443923706371</v>
      </c>
      <c r="AA35" s="699">
        <v>0</v>
      </c>
      <c r="AB35" s="702">
        <v>14645.443923706371</v>
      </c>
    </row>
    <row r="36" spans="1:28" ht="16" thickBot="1" x14ac:dyDescent="0.4">
      <c r="A36" s="4044"/>
      <c r="B36" s="3993"/>
      <c r="C36" s="3990" t="s">
        <v>2140</v>
      </c>
      <c r="D36" s="3990"/>
      <c r="E36" s="1361">
        <v>0</v>
      </c>
      <c r="F36" s="1362">
        <v>0</v>
      </c>
      <c r="G36" s="1363">
        <v>0</v>
      </c>
      <c r="H36" s="1361">
        <v>0</v>
      </c>
      <c r="I36" s="1362">
        <v>0</v>
      </c>
      <c r="J36" s="1363">
        <v>0</v>
      </c>
      <c r="K36" s="1361">
        <v>0</v>
      </c>
      <c r="L36" s="1362">
        <v>0</v>
      </c>
      <c r="M36" s="1363">
        <v>0</v>
      </c>
      <c r="N36" s="677">
        <v>0</v>
      </c>
      <c r="O36" s="678">
        <v>0</v>
      </c>
      <c r="P36" s="679">
        <v>0</v>
      </c>
      <c r="Q36" s="677">
        <v>0</v>
      </c>
      <c r="R36" s="678">
        <v>0</v>
      </c>
      <c r="S36" s="679">
        <v>0</v>
      </c>
      <c r="T36" s="677">
        <v>0</v>
      </c>
      <c r="U36" s="678">
        <v>0</v>
      </c>
      <c r="V36" s="679">
        <v>0</v>
      </c>
      <c r="W36" s="677">
        <v>0</v>
      </c>
      <c r="X36" s="678">
        <v>0</v>
      </c>
      <c r="Y36" s="679">
        <v>0</v>
      </c>
      <c r="Z36" s="680">
        <v>0</v>
      </c>
      <c r="AA36" s="678">
        <v>0</v>
      </c>
      <c r="AB36" s="681">
        <v>0</v>
      </c>
    </row>
    <row r="37" spans="1:28" ht="16" thickBot="1" x14ac:dyDescent="0.4">
      <c r="A37" s="4044"/>
      <c r="B37" s="3993"/>
      <c r="C37" s="3990" t="s">
        <v>2141</v>
      </c>
      <c r="D37" s="3990"/>
      <c r="E37" s="1361">
        <v>0</v>
      </c>
      <c r="F37" s="1362">
        <v>0</v>
      </c>
      <c r="G37" s="1363">
        <v>0</v>
      </c>
      <c r="H37" s="1361">
        <v>0</v>
      </c>
      <c r="I37" s="1362">
        <v>0</v>
      </c>
      <c r="J37" s="1363">
        <v>0</v>
      </c>
      <c r="K37" s="1361">
        <v>0</v>
      </c>
      <c r="L37" s="1362">
        <v>0</v>
      </c>
      <c r="M37" s="1363">
        <v>0</v>
      </c>
      <c r="N37" s="677">
        <v>0</v>
      </c>
      <c r="O37" s="678">
        <v>0</v>
      </c>
      <c r="P37" s="679">
        <v>0</v>
      </c>
      <c r="Q37" s="677">
        <v>0</v>
      </c>
      <c r="R37" s="678">
        <v>0</v>
      </c>
      <c r="S37" s="679">
        <v>0</v>
      </c>
      <c r="T37" s="677">
        <v>0</v>
      </c>
      <c r="U37" s="678">
        <v>0</v>
      </c>
      <c r="V37" s="679">
        <v>0</v>
      </c>
      <c r="W37" s="677">
        <v>0</v>
      </c>
      <c r="X37" s="678">
        <v>0</v>
      </c>
      <c r="Y37" s="679">
        <v>0</v>
      </c>
      <c r="Z37" s="680">
        <v>0</v>
      </c>
      <c r="AA37" s="678">
        <v>0</v>
      </c>
      <c r="AB37" s="681">
        <v>0</v>
      </c>
    </row>
    <row r="38" spans="1:28" ht="16" thickBot="1" x14ac:dyDescent="0.4">
      <c r="A38" s="4044"/>
      <c r="B38" s="3993"/>
      <c r="C38" s="3991" t="s">
        <v>2142</v>
      </c>
      <c r="D38" s="3991"/>
      <c r="E38" s="1364">
        <v>0</v>
      </c>
      <c r="F38" s="1365">
        <v>0</v>
      </c>
      <c r="G38" s="1363">
        <v>0</v>
      </c>
      <c r="H38" s="1364">
        <v>0</v>
      </c>
      <c r="I38" s="1365">
        <v>5.0000000055661076E-4</v>
      </c>
      <c r="J38" s="1363">
        <v>5.0000000055661076E-4</v>
      </c>
      <c r="K38" s="1364">
        <v>0</v>
      </c>
      <c r="L38" s="1365"/>
      <c r="M38" s="1366"/>
      <c r="N38" s="682">
        <v>0</v>
      </c>
      <c r="O38" s="683">
        <v>0</v>
      </c>
      <c r="P38" s="684">
        <v>0</v>
      </c>
      <c r="Q38" s="682">
        <v>0</v>
      </c>
      <c r="R38" s="683">
        <v>0</v>
      </c>
      <c r="S38" s="684">
        <v>0</v>
      </c>
      <c r="T38" s="682">
        <v>0</v>
      </c>
      <c r="U38" s="683">
        <v>0</v>
      </c>
      <c r="V38" s="684">
        <v>0</v>
      </c>
      <c r="W38" s="682">
        <v>0</v>
      </c>
      <c r="X38" s="683">
        <v>0</v>
      </c>
      <c r="Y38" s="684">
        <v>0</v>
      </c>
      <c r="Z38" s="685">
        <v>0</v>
      </c>
      <c r="AA38" s="683">
        <v>0</v>
      </c>
      <c r="AB38" s="686">
        <v>0</v>
      </c>
    </row>
    <row r="39" spans="1:28" ht="16" thickBot="1" x14ac:dyDescent="0.4">
      <c r="A39" s="4044"/>
      <c r="B39" s="3993"/>
      <c r="C39" s="3989" t="s">
        <v>1851</v>
      </c>
      <c r="D39" s="3989"/>
      <c r="E39" s="1367">
        <v>11643</v>
      </c>
      <c r="F39" s="1368">
        <v>0</v>
      </c>
      <c r="G39" s="1369">
        <v>11643</v>
      </c>
      <c r="H39" s="1367">
        <v>10269.996310673538</v>
      </c>
      <c r="I39" s="1368">
        <v>5.0000000055661076E-4</v>
      </c>
      <c r="J39" s="1369">
        <v>10269.996810673538</v>
      </c>
      <c r="K39" s="1367">
        <v>16423.573498200556</v>
      </c>
      <c r="L39" s="1368">
        <v>0</v>
      </c>
      <c r="M39" s="1369">
        <v>16423.573498200556</v>
      </c>
      <c r="N39" s="663">
        <v>14106.590157394159</v>
      </c>
      <c r="O39" s="664">
        <v>0</v>
      </c>
      <c r="P39" s="665">
        <v>14106.590157394159</v>
      </c>
      <c r="Q39" s="663">
        <v>15188.724505120947</v>
      </c>
      <c r="R39" s="664">
        <v>0</v>
      </c>
      <c r="S39" s="665">
        <v>15188.724505120947</v>
      </c>
      <c r="T39" s="663">
        <v>13804.185072436243</v>
      </c>
      <c r="U39" s="664">
        <v>0</v>
      </c>
      <c r="V39" s="665">
        <v>13804.185072436243</v>
      </c>
      <c r="W39" s="663">
        <v>12262.381222798092</v>
      </c>
      <c r="X39" s="664">
        <v>0</v>
      </c>
      <c r="Y39" s="665">
        <v>12262.381222798092</v>
      </c>
      <c r="Z39" s="668">
        <v>14645.443923706371</v>
      </c>
      <c r="AA39" s="664">
        <v>0</v>
      </c>
      <c r="AB39" s="666">
        <v>14645.443923706371</v>
      </c>
    </row>
    <row r="40" spans="1:28" x14ac:dyDescent="0.35">
      <c r="A40" s="4044"/>
      <c r="B40" s="3827" t="s">
        <v>2144</v>
      </c>
      <c r="C40" s="3990" t="s">
        <v>2145</v>
      </c>
      <c r="D40" s="3990"/>
      <c r="E40" s="1361">
        <v>0</v>
      </c>
      <c r="F40" s="1362">
        <v>0</v>
      </c>
      <c r="G40" s="1363">
        <v>0</v>
      </c>
      <c r="H40" s="1361">
        <v>0</v>
      </c>
      <c r="I40" s="1362">
        <v>0</v>
      </c>
      <c r="J40" s="1363">
        <v>0</v>
      </c>
      <c r="K40" s="1361">
        <v>13.161235447662763</v>
      </c>
      <c r="L40" s="1362">
        <v>0</v>
      </c>
      <c r="M40" s="1363">
        <v>13.161235447662763</v>
      </c>
      <c r="N40" s="677">
        <v>28.361817525350045</v>
      </c>
      <c r="O40" s="678">
        <v>0</v>
      </c>
      <c r="P40" s="679">
        <v>28.361817525350045</v>
      </c>
      <c r="Q40" s="677">
        <v>26.963887936224747</v>
      </c>
      <c r="R40" s="678">
        <v>0</v>
      </c>
      <c r="S40" s="679">
        <v>26.963887936224747</v>
      </c>
      <c r="T40" s="677">
        <v>12.00862355892977</v>
      </c>
      <c r="U40" s="678">
        <v>0</v>
      </c>
      <c r="V40" s="679">
        <v>12.00862355892977</v>
      </c>
      <c r="W40" s="677">
        <v>24.710565761539897</v>
      </c>
      <c r="X40" s="678">
        <v>0</v>
      </c>
      <c r="Y40" s="679">
        <v>24.710565761539897</v>
      </c>
      <c r="Z40" s="680">
        <v>47.631595147733002</v>
      </c>
      <c r="AA40" s="678">
        <v>0</v>
      </c>
      <c r="AB40" s="681">
        <v>47.631595147733002</v>
      </c>
    </row>
    <row r="41" spans="1:28" x14ac:dyDescent="0.35">
      <c r="A41" s="4044"/>
      <c r="B41" s="3827"/>
      <c r="C41" s="3991" t="s">
        <v>2153</v>
      </c>
      <c r="D41" s="3991"/>
      <c r="E41" s="1364">
        <v>0</v>
      </c>
      <c r="F41" s="1365">
        <v>0</v>
      </c>
      <c r="G41" s="1366">
        <v>0</v>
      </c>
      <c r="H41" s="1364">
        <v>0</v>
      </c>
      <c r="I41" s="1365">
        <v>0</v>
      </c>
      <c r="J41" s="1366">
        <v>0</v>
      </c>
      <c r="K41" s="1364">
        <v>0</v>
      </c>
      <c r="L41" s="1365">
        <v>0</v>
      </c>
      <c r="M41" s="1366">
        <v>0</v>
      </c>
      <c r="N41" s="682">
        <v>0</v>
      </c>
      <c r="O41" s="683">
        <v>0</v>
      </c>
      <c r="P41" s="684">
        <v>0</v>
      </c>
      <c r="Q41" s="682">
        <v>0</v>
      </c>
      <c r="R41" s="683">
        <v>0</v>
      </c>
      <c r="S41" s="684">
        <v>0</v>
      </c>
      <c r="T41" s="682">
        <v>0</v>
      </c>
      <c r="U41" s="683">
        <v>0</v>
      </c>
      <c r="V41" s="684">
        <v>0</v>
      </c>
      <c r="W41" s="682">
        <v>0</v>
      </c>
      <c r="X41" s="683">
        <v>0</v>
      </c>
      <c r="Y41" s="684">
        <v>0</v>
      </c>
      <c r="Z41" s="685">
        <v>0</v>
      </c>
      <c r="AA41" s="683">
        <v>0</v>
      </c>
      <c r="AB41" s="686">
        <v>0</v>
      </c>
    </row>
    <row r="42" spans="1:28" ht="16" thickBot="1" x14ac:dyDescent="0.4">
      <c r="A42" s="4044"/>
      <c r="B42" s="3827"/>
      <c r="C42" s="3989" t="s">
        <v>1851</v>
      </c>
      <c r="D42" s="3989"/>
      <c r="E42" s="1367">
        <v>0</v>
      </c>
      <c r="F42" s="1368">
        <v>0</v>
      </c>
      <c r="G42" s="1369">
        <v>0</v>
      </c>
      <c r="H42" s="1367">
        <v>0</v>
      </c>
      <c r="I42" s="1368">
        <v>0</v>
      </c>
      <c r="J42" s="1369">
        <v>0</v>
      </c>
      <c r="K42" s="1367">
        <v>13.161235447662763</v>
      </c>
      <c r="L42" s="1368">
        <v>0</v>
      </c>
      <c r="M42" s="1369">
        <v>13.161235447662763</v>
      </c>
      <c r="N42" s="663">
        <v>28.361817525350045</v>
      </c>
      <c r="O42" s="664">
        <v>0</v>
      </c>
      <c r="P42" s="665">
        <v>28.361817525350045</v>
      </c>
      <c r="Q42" s="663">
        <v>26.963887936224747</v>
      </c>
      <c r="R42" s="664">
        <v>0</v>
      </c>
      <c r="S42" s="665">
        <v>26.963887936224747</v>
      </c>
      <c r="T42" s="663">
        <v>12.00862355892977</v>
      </c>
      <c r="U42" s="664">
        <v>0</v>
      </c>
      <c r="V42" s="665">
        <v>12.00862355892977</v>
      </c>
      <c r="W42" s="663">
        <v>24.710565761539897</v>
      </c>
      <c r="X42" s="664">
        <v>0</v>
      </c>
      <c r="Y42" s="665">
        <v>24.710565761539897</v>
      </c>
      <c r="Z42" s="668">
        <v>47.631595147733002</v>
      </c>
      <c r="AA42" s="664">
        <v>0</v>
      </c>
      <c r="AB42" s="666">
        <v>47.631595147733002</v>
      </c>
    </row>
    <row r="43" spans="1:28" ht="16" thickBot="1" x14ac:dyDescent="0.4">
      <c r="A43" s="4061"/>
      <c r="B43" s="4060" t="s">
        <v>2149</v>
      </c>
      <c r="C43" s="4060"/>
      <c r="D43" s="4060"/>
      <c r="E43" s="3985"/>
      <c r="F43" s="3986"/>
      <c r="G43" s="1379">
        <v>-250</v>
      </c>
      <c r="H43" s="3985"/>
      <c r="I43" s="3986"/>
      <c r="J43" s="1379">
        <v>551.37</v>
      </c>
      <c r="K43" s="3985"/>
      <c r="L43" s="3986"/>
      <c r="M43" s="1379">
        <v>-9.0259999999999998</v>
      </c>
      <c r="N43" s="3985"/>
      <c r="O43" s="3986"/>
      <c r="P43" s="703">
        <v>-76.740000000000009</v>
      </c>
      <c r="Q43" s="3985"/>
      <c r="R43" s="3986"/>
      <c r="S43" s="703">
        <v>61.342000000000006</v>
      </c>
      <c r="T43" s="3985"/>
      <c r="U43" s="3986"/>
      <c r="V43" s="703">
        <v>21.350999999999999</v>
      </c>
      <c r="W43" s="3985"/>
      <c r="X43" s="3986"/>
      <c r="Y43" s="703">
        <v>-102.16700000000002</v>
      </c>
      <c r="Z43" s="4031"/>
      <c r="AA43" s="3986"/>
      <c r="AB43" s="704">
        <v>-288.45100000000002</v>
      </c>
    </row>
    <row r="44" spans="1:28" ht="16.5" customHeight="1" thickTop="1" x14ac:dyDescent="0.35">
      <c r="A44" s="4043" t="s">
        <v>2154</v>
      </c>
      <c r="B44" s="4046" t="s">
        <v>2155</v>
      </c>
      <c r="C44" s="3994" t="s">
        <v>2139</v>
      </c>
      <c r="D44" s="4032"/>
      <c r="E44" s="671">
        <v>11643</v>
      </c>
      <c r="F44" s="672">
        <v>0</v>
      </c>
      <c r="G44" s="1363">
        <v>11643</v>
      </c>
      <c r="H44" s="671">
        <v>10269.996310673538</v>
      </c>
      <c r="I44" s="672">
        <v>0</v>
      </c>
      <c r="J44" s="1363">
        <v>10269.996310673538</v>
      </c>
      <c r="K44" s="671">
        <v>16423.573498200556</v>
      </c>
      <c r="L44" s="672">
        <v>0</v>
      </c>
      <c r="M44" s="1380">
        <v>16423.573498200556</v>
      </c>
      <c r="N44" s="671">
        <v>14106.590157394159</v>
      </c>
      <c r="O44" s="672">
        <v>0</v>
      </c>
      <c r="P44" s="695">
        <v>14106.590157394159</v>
      </c>
      <c r="Q44" s="671">
        <v>15188.724505120947</v>
      </c>
      <c r="R44" s="672">
        <v>0</v>
      </c>
      <c r="S44" s="695">
        <v>15188.724505120947</v>
      </c>
      <c r="T44" s="671">
        <v>13804.185072436243</v>
      </c>
      <c r="U44" s="672">
        <v>0</v>
      </c>
      <c r="V44" s="695">
        <v>13804.185072436243</v>
      </c>
      <c r="W44" s="671">
        <v>12262.381222798092</v>
      </c>
      <c r="X44" s="672">
        <v>0</v>
      </c>
      <c r="Y44" s="695">
        <v>12262.381222798092</v>
      </c>
      <c r="Z44" s="693">
        <v>14645.443923706371</v>
      </c>
      <c r="AA44" s="694">
        <v>0</v>
      </c>
      <c r="AB44" s="697">
        <v>14645.443923706371</v>
      </c>
    </row>
    <row r="45" spans="1:28" x14ac:dyDescent="0.35">
      <c r="A45" s="4044"/>
      <c r="B45" s="3760"/>
      <c r="C45" s="3990" t="s">
        <v>2140</v>
      </c>
      <c r="D45" s="4033"/>
      <c r="E45" s="673">
        <v>0</v>
      </c>
      <c r="F45" s="674">
        <v>993.54302954122033</v>
      </c>
      <c r="G45" s="1363">
        <v>993.54302954122033</v>
      </c>
      <c r="H45" s="673">
        <v>0</v>
      </c>
      <c r="I45" s="674">
        <v>1010.501708274</v>
      </c>
      <c r="J45" s="1363">
        <v>1010.501708274</v>
      </c>
      <c r="K45" s="673">
        <v>0</v>
      </c>
      <c r="L45" s="674">
        <v>984.40256057739259</v>
      </c>
      <c r="M45" s="1381">
        <v>984.40256057739259</v>
      </c>
      <c r="N45" s="673">
        <v>0</v>
      </c>
      <c r="O45" s="674">
        <v>952.86656057739265</v>
      </c>
      <c r="P45" s="679">
        <v>952.86656057739265</v>
      </c>
      <c r="Q45" s="673">
        <v>0</v>
      </c>
      <c r="R45" s="674">
        <v>952.86656057739265</v>
      </c>
      <c r="S45" s="679">
        <v>952.86656057739265</v>
      </c>
      <c r="T45" s="673">
        <v>0</v>
      </c>
      <c r="U45" s="674">
        <v>892.3014031311036</v>
      </c>
      <c r="V45" s="679">
        <v>892.3014031311036</v>
      </c>
      <c r="W45" s="673">
        <v>0</v>
      </c>
      <c r="X45" s="674">
        <v>908.42279117431633</v>
      </c>
      <c r="Y45" s="679">
        <v>908.42279117431633</v>
      </c>
      <c r="Z45" s="677">
        <v>0</v>
      </c>
      <c r="AA45" s="678">
        <v>909.22071203613302</v>
      </c>
      <c r="AB45" s="681">
        <v>909.22071203613302</v>
      </c>
    </row>
    <row r="46" spans="1:28" x14ac:dyDescent="0.35">
      <c r="A46" s="4044"/>
      <c r="B46" s="3760"/>
      <c r="C46" s="3990" t="s">
        <v>2141</v>
      </c>
      <c r="D46" s="4033"/>
      <c r="E46" s="673">
        <v>0</v>
      </c>
      <c r="F46" s="674">
        <v>12736.038875307248</v>
      </c>
      <c r="G46" s="1363">
        <v>12736.038875307248</v>
      </c>
      <c r="H46" s="673">
        <v>0</v>
      </c>
      <c r="I46" s="674">
        <v>13648.238194424455</v>
      </c>
      <c r="J46" s="1363">
        <v>13648.238194424455</v>
      </c>
      <c r="K46" s="673">
        <v>0</v>
      </c>
      <c r="L46" s="674">
        <v>10401.070625317294</v>
      </c>
      <c r="M46" s="1381">
        <v>10401.070625317294</v>
      </c>
      <c r="N46" s="673">
        <v>0</v>
      </c>
      <c r="O46" s="674">
        <v>4015.2176888976874</v>
      </c>
      <c r="P46" s="679">
        <v>4015.2176888976874</v>
      </c>
      <c r="Q46" s="673">
        <v>0</v>
      </c>
      <c r="R46" s="674">
        <v>3062.6757283607426</v>
      </c>
      <c r="S46" s="679">
        <v>3062.6757283607426</v>
      </c>
      <c r="T46" s="673">
        <v>0</v>
      </c>
      <c r="U46" s="674">
        <v>2526.6841848228587</v>
      </c>
      <c r="V46" s="679">
        <v>2526.6841848228587</v>
      </c>
      <c r="W46" s="673">
        <v>0</v>
      </c>
      <c r="X46" s="674">
        <v>2821.3142229118848</v>
      </c>
      <c r="Y46" s="679">
        <v>2821.3142229118848</v>
      </c>
      <c r="Z46" s="677">
        <v>0</v>
      </c>
      <c r="AA46" s="678">
        <v>2306.9845085397383</v>
      </c>
      <c r="AB46" s="681">
        <v>2306.9845085397383</v>
      </c>
    </row>
    <row r="47" spans="1:28" x14ac:dyDescent="0.35">
      <c r="A47" s="4044"/>
      <c r="B47" s="3760"/>
      <c r="C47" s="3991" t="s">
        <v>2142</v>
      </c>
      <c r="D47" s="4048"/>
      <c r="E47" s="675">
        <v>0</v>
      </c>
      <c r="F47" s="676">
        <v>7</v>
      </c>
      <c r="G47" s="1363">
        <v>7</v>
      </c>
      <c r="H47" s="675">
        <v>0</v>
      </c>
      <c r="I47" s="676">
        <v>6.9179000000005564</v>
      </c>
      <c r="J47" s="1363">
        <v>6.9179000000005564</v>
      </c>
      <c r="K47" s="675">
        <v>0</v>
      </c>
      <c r="L47" s="676">
        <v>7.3769281423804198</v>
      </c>
      <c r="M47" s="1382">
        <v>7.3769281423804198</v>
      </c>
      <c r="N47" s="675">
        <v>0</v>
      </c>
      <c r="O47" s="676">
        <v>8.5614161282895456</v>
      </c>
      <c r="P47" s="684">
        <v>8.5614161282895456</v>
      </c>
      <c r="Q47" s="675">
        <v>0</v>
      </c>
      <c r="R47" s="676">
        <v>8.5614161280847458</v>
      </c>
      <c r="S47" s="684">
        <v>8.5614161280847458</v>
      </c>
      <c r="T47" s="675">
        <v>0</v>
      </c>
      <c r="U47" s="676">
        <v>8.5802718565955747</v>
      </c>
      <c r="V47" s="684">
        <v>8.5802718565955747</v>
      </c>
      <c r="W47" s="675">
        <v>0</v>
      </c>
      <c r="X47" s="676">
        <v>8.5513548387096758</v>
      </c>
      <c r="Y47" s="684">
        <v>8.5513548387096758</v>
      </c>
      <c r="Z47" s="682">
        <v>0</v>
      </c>
      <c r="AA47" s="683">
        <v>8.5513548387096794</v>
      </c>
      <c r="AB47" s="686">
        <v>8.5513548387096794</v>
      </c>
    </row>
    <row r="48" spans="1:28" s="516" customFormat="1" ht="16" thickBot="1" x14ac:dyDescent="0.4">
      <c r="A48" s="4044"/>
      <c r="B48" s="4047"/>
      <c r="C48" s="3989" t="s">
        <v>1851</v>
      </c>
      <c r="D48" s="4049"/>
      <c r="E48" s="1367">
        <v>11643</v>
      </c>
      <c r="F48" s="1368">
        <v>13736.581904848468</v>
      </c>
      <c r="G48" s="1369">
        <v>25379.58190484847</v>
      </c>
      <c r="H48" s="1367">
        <v>10269.996310673538</v>
      </c>
      <c r="I48" s="1368">
        <v>14665.657802698455</v>
      </c>
      <c r="J48" s="1369">
        <v>24935.654113371995</v>
      </c>
      <c r="K48" s="707">
        <v>16423.573498200556</v>
      </c>
      <c r="L48" s="708">
        <v>11392.850114037068</v>
      </c>
      <c r="M48" s="1383">
        <v>27816.423612237624</v>
      </c>
      <c r="N48" s="707">
        <v>14106.590157394159</v>
      </c>
      <c r="O48" s="708">
        <v>4976.6456656033688</v>
      </c>
      <c r="P48" s="665">
        <v>19083.235822997529</v>
      </c>
      <c r="Q48" s="707">
        <v>15188.724505120947</v>
      </c>
      <c r="R48" s="708">
        <v>4024.1037050662198</v>
      </c>
      <c r="S48" s="665">
        <v>19212.828210187166</v>
      </c>
      <c r="T48" s="707">
        <v>13804.185072436243</v>
      </c>
      <c r="U48" s="708">
        <v>3427.5658598105579</v>
      </c>
      <c r="V48" s="665">
        <v>17231.750932246799</v>
      </c>
      <c r="W48" s="707">
        <v>12262.381222798092</v>
      </c>
      <c r="X48" s="708">
        <v>3738.2883689249111</v>
      </c>
      <c r="Y48" s="665">
        <v>16000.669591723003</v>
      </c>
      <c r="Z48" s="663">
        <v>14645.443923706371</v>
      </c>
      <c r="AA48" s="664">
        <v>3224.7565754145812</v>
      </c>
      <c r="AB48" s="666">
        <v>17870.200499120951</v>
      </c>
    </row>
    <row r="49" spans="1:28" ht="16" thickBot="1" x14ac:dyDescent="0.4">
      <c r="A49" s="4045"/>
      <c r="B49" s="4050" t="s">
        <v>2156</v>
      </c>
      <c r="C49" s="4050"/>
      <c r="D49" s="4050"/>
      <c r="E49" s="3981"/>
      <c r="F49" s="3982"/>
      <c r="G49" s="1384">
        <v>74599.986812906311</v>
      </c>
      <c r="H49" s="3981"/>
      <c r="I49" s="3982"/>
      <c r="J49" s="1384">
        <v>76776.89756722936</v>
      </c>
      <c r="K49" s="3981"/>
      <c r="L49" s="3982"/>
      <c r="M49" s="1384">
        <v>70056.047214892184</v>
      </c>
      <c r="N49" s="3981"/>
      <c r="O49" s="3982"/>
      <c r="P49" s="705">
        <v>66077.884563796921</v>
      </c>
      <c r="Q49" s="3981"/>
      <c r="R49" s="3982"/>
      <c r="S49" s="705">
        <v>69867.891403295507</v>
      </c>
      <c r="T49" s="3981"/>
      <c r="U49" s="3982"/>
      <c r="V49" s="705">
        <v>67079.716847994088</v>
      </c>
      <c r="W49" s="3981"/>
      <c r="X49" s="3982"/>
      <c r="Y49" s="705">
        <v>66981.332389080504</v>
      </c>
      <c r="Z49" s="4029"/>
      <c r="AA49" s="3982"/>
      <c r="AB49" s="706">
        <v>69439.033519554272</v>
      </c>
    </row>
    <row r="50" spans="1:28" ht="16.5" thickTop="1" thickBot="1" x14ac:dyDescent="0.4">
      <c r="A50" s="369"/>
      <c r="B50" s="19"/>
      <c r="C50" s="19"/>
      <c r="D50" s="19"/>
      <c r="E50" s="370"/>
      <c r="F50" s="370"/>
      <c r="G50" s="1385"/>
      <c r="H50" s="370"/>
      <c r="I50" s="370"/>
      <c r="J50" s="1385"/>
      <c r="K50" s="370"/>
      <c r="L50" s="370"/>
      <c r="M50" s="1385"/>
      <c r="N50" s="370"/>
      <c r="O50" s="370"/>
      <c r="P50" s="371"/>
      <c r="Q50" s="370"/>
      <c r="R50" s="370"/>
      <c r="S50" s="371"/>
      <c r="T50" s="370"/>
      <c r="U50" s="370"/>
      <c r="V50" s="371"/>
      <c r="W50" s="370"/>
      <c r="X50" s="370"/>
      <c r="Y50" s="371"/>
    </row>
    <row r="51" spans="1:28" ht="16" thickTop="1" x14ac:dyDescent="0.35">
      <c r="A51" s="369"/>
      <c r="B51" s="19"/>
      <c r="C51" s="4051" t="s">
        <v>2157</v>
      </c>
      <c r="D51" s="4052"/>
      <c r="E51" s="4006">
        <v>0.63100156024096954</v>
      </c>
      <c r="F51" s="4006"/>
      <c r="G51" s="4006"/>
      <c r="H51" s="4006">
        <v>0.58295767716821889</v>
      </c>
      <c r="I51" s="4006"/>
      <c r="J51" s="4006"/>
      <c r="K51" s="4006">
        <v>0.59631743217278466</v>
      </c>
      <c r="L51" s="4006"/>
      <c r="M51" s="4006"/>
      <c r="N51" s="4030">
        <v>0.45434709534368517</v>
      </c>
      <c r="O51" s="4030"/>
      <c r="P51" s="4030"/>
      <c r="Q51" s="4006">
        <v>0.45402262157206152</v>
      </c>
      <c r="R51" s="4006"/>
      <c r="S51" s="4006"/>
      <c r="T51" s="4006">
        <v>0.42722558173045372</v>
      </c>
      <c r="U51" s="4006"/>
      <c r="V51" s="4006"/>
      <c r="W51" s="4006">
        <v>0.46407224434970235</v>
      </c>
      <c r="X51" s="4006"/>
      <c r="Y51" s="4006"/>
      <c r="Z51" s="4006">
        <v>0.4406062842090348</v>
      </c>
      <c r="AA51" s="4006"/>
      <c r="AB51" s="4024"/>
    </row>
    <row r="52" spans="1:28" ht="16" thickBot="1" x14ac:dyDescent="0.4">
      <c r="A52" s="369"/>
      <c r="B52" s="19"/>
      <c r="C52" s="4025" t="s">
        <v>2158</v>
      </c>
      <c r="D52" s="4026"/>
      <c r="E52" s="4007">
        <v>0.84247815282746952</v>
      </c>
      <c r="F52" s="4007"/>
      <c r="G52" s="4007"/>
      <c r="H52" s="4007">
        <v>0.8301139842321219</v>
      </c>
      <c r="I52" s="4007"/>
      <c r="J52" s="4007"/>
      <c r="K52" s="4007">
        <v>0.84648814585761201</v>
      </c>
      <c r="L52" s="4007"/>
      <c r="M52" s="4007"/>
      <c r="N52" s="4027">
        <v>0.84232403382103538</v>
      </c>
      <c r="O52" s="4027"/>
      <c r="P52" s="4027"/>
      <c r="Q52" s="4027">
        <v>0.84267249018170221</v>
      </c>
      <c r="R52" s="4027"/>
      <c r="S52" s="4027"/>
      <c r="T52" s="4027">
        <v>0.85822125267854965</v>
      </c>
      <c r="U52" s="4027"/>
      <c r="V52" s="4027"/>
      <c r="W52" s="4027">
        <v>0.87924225530010691</v>
      </c>
      <c r="X52" s="4027"/>
      <c r="Y52" s="4027"/>
      <c r="Z52" s="4027">
        <v>0.87648033361821509</v>
      </c>
      <c r="AA52" s="4027"/>
      <c r="AB52" s="4028"/>
    </row>
    <row r="53" spans="1:28" ht="16" thickTop="1" x14ac:dyDescent="0.35">
      <c r="A53" s="369"/>
      <c r="B53" s="19"/>
      <c r="C53" s="19"/>
      <c r="D53" s="19"/>
      <c r="E53" s="370"/>
      <c r="F53" s="370"/>
      <c r="G53" s="371"/>
      <c r="H53" s="370"/>
      <c r="I53" s="370"/>
      <c r="J53" s="371"/>
      <c r="K53" s="370"/>
      <c r="L53" s="370"/>
      <c r="M53" s="371"/>
      <c r="N53" s="370"/>
      <c r="O53" s="370"/>
      <c r="P53" s="371"/>
      <c r="Q53" s="370"/>
      <c r="R53" s="370"/>
      <c r="S53" s="371"/>
      <c r="T53" s="370"/>
      <c r="U53" s="370"/>
      <c r="V53" s="371"/>
    </row>
    <row r="54" spans="1:28" ht="16" thickBot="1" x14ac:dyDescent="0.4">
      <c r="A54" s="369"/>
      <c r="B54" s="19"/>
      <c r="C54" s="19"/>
      <c r="D54" s="19"/>
      <c r="E54" s="370"/>
      <c r="F54" s="370"/>
      <c r="G54" s="371"/>
      <c r="H54" s="370"/>
      <c r="I54" s="370"/>
      <c r="J54" s="371"/>
      <c r="K54" s="370"/>
      <c r="L54" s="370"/>
      <c r="M54" s="371"/>
      <c r="N54" s="370"/>
      <c r="O54" s="370"/>
      <c r="P54" s="371"/>
      <c r="Q54" s="370"/>
      <c r="R54" s="370"/>
      <c r="S54" s="371"/>
      <c r="T54" s="370"/>
      <c r="U54" s="370"/>
      <c r="V54" s="371"/>
    </row>
    <row r="55" spans="1:28" ht="30" customHeight="1" thickTop="1" x14ac:dyDescent="0.35">
      <c r="A55" s="4041" t="s">
        <v>2159</v>
      </c>
      <c r="B55" s="4042"/>
      <c r="C55" s="4042"/>
      <c r="D55" s="4042"/>
      <c r="E55" s="4010">
        <v>2025</v>
      </c>
      <c r="F55" s="4011"/>
      <c r="G55" s="4012"/>
      <c r="H55" s="4010">
        <v>2024</v>
      </c>
      <c r="I55" s="4011"/>
      <c r="J55" s="4012"/>
      <c r="K55" s="4010">
        <v>2023</v>
      </c>
      <c r="L55" s="4011"/>
      <c r="M55" s="4012"/>
      <c r="N55" s="4010">
        <v>2022</v>
      </c>
      <c r="O55" s="4011"/>
      <c r="P55" s="4017"/>
      <c r="Q55" s="4010">
        <v>2021</v>
      </c>
      <c r="R55" s="4011"/>
      <c r="S55" s="4017"/>
      <c r="T55" s="4010">
        <v>2020</v>
      </c>
      <c r="U55" s="4011"/>
      <c r="V55" s="4017"/>
      <c r="W55" s="4010">
        <v>2019</v>
      </c>
      <c r="X55" s="4011"/>
      <c r="Y55" s="4017"/>
      <c r="Z55" s="4036">
        <v>2018</v>
      </c>
      <c r="AA55" s="4011"/>
      <c r="AB55" s="4037"/>
    </row>
    <row r="56" spans="1:28" ht="25" customHeight="1" x14ac:dyDescent="0.35">
      <c r="A56" s="4016" t="s">
        <v>2130</v>
      </c>
      <c r="B56" s="4058" t="s">
        <v>2131</v>
      </c>
      <c r="C56" s="4058" t="s">
        <v>2132</v>
      </c>
      <c r="D56" s="4058"/>
      <c r="E56" s="4013" t="s">
        <v>2133</v>
      </c>
      <c r="F56" s="4014"/>
      <c r="G56" s="4015"/>
      <c r="H56" s="4013" t="s">
        <v>2133</v>
      </c>
      <c r="I56" s="4014"/>
      <c r="J56" s="4015"/>
      <c r="K56" s="4013" t="s">
        <v>2133</v>
      </c>
      <c r="L56" s="4014"/>
      <c r="M56" s="4015"/>
      <c r="N56" s="4013" t="s">
        <v>2133</v>
      </c>
      <c r="O56" s="4014"/>
      <c r="P56" s="4035"/>
      <c r="Q56" s="4013" t="s">
        <v>2133</v>
      </c>
      <c r="R56" s="4014"/>
      <c r="S56" s="4035"/>
      <c r="T56" s="4013" t="s">
        <v>2133</v>
      </c>
      <c r="U56" s="4014"/>
      <c r="V56" s="4035"/>
      <c r="W56" s="4013" t="s">
        <v>2133</v>
      </c>
      <c r="X56" s="4014"/>
      <c r="Y56" s="4035"/>
      <c r="Z56" s="4039" t="s">
        <v>2133</v>
      </c>
      <c r="AA56" s="4014"/>
      <c r="AB56" s="4040"/>
    </row>
    <row r="57" spans="1:28" ht="25" customHeight="1" x14ac:dyDescent="0.35">
      <c r="A57" s="4016"/>
      <c r="B57" s="4058"/>
      <c r="C57" s="4058"/>
      <c r="D57" s="4058"/>
      <c r="E57" s="660" t="s">
        <v>2134</v>
      </c>
      <c r="F57" s="661" t="s">
        <v>2135</v>
      </c>
      <c r="G57" s="669" t="s">
        <v>2136</v>
      </c>
      <c r="H57" s="660" t="s">
        <v>2134</v>
      </c>
      <c r="I57" s="661" t="s">
        <v>2135</v>
      </c>
      <c r="J57" s="669" t="s">
        <v>2136</v>
      </c>
      <c r="K57" s="660" t="s">
        <v>2134</v>
      </c>
      <c r="L57" s="661" t="s">
        <v>2135</v>
      </c>
      <c r="M57" s="669" t="s">
        <v>2136</v>
      </c>
      <c r="N57" s="660" t="s">
        <v>2134</v>
      </c>
      <c r="O57" s="661" t="s">
        <v>2135</v>
      </c>
      <c r="P57" s="662" t="s">
        <v>2136</v>
      </c>
      <c r="Q57" s="660" t="s">
        <v>2134</v>
      </c>
      <c r="R57" s="661" t="s">
        <v>2135</v>
      </c>
      <c r="S57" s="662" t="s">
        <v>2136</v>
      </c>
      <c r="T57" s="660" t="s">
        <v>2134</v>
      </c>
      <c r="U57" s="661" t="s">
        <v>2135</v>
      </c>
      <c r="V57" s="662" t="s">
        <v>2136</v>
      </c>
      <c r="W57" s="660" t="s">
        <v>2134</v>
      </c>
      <c r="X57" s="661" t="s">
        <v>2135</v>
      </c>
      <c r="Y57" s="662" t="s">
        <v>2136</v>
      </c>
      <c r="Z57" s="667" t="s">
        <v>2134</v>
      </c>
      <c r="AA57" s="661" t="s">
        <v>2135</v>
      </c>
      <c r="AB57" s="670" t="s">
        <v>2136</v>
      </c>
    </row>
    <row r="58" spans="1:28" ht="15.75" customHeight="1" thickBot="1" x14ac:dyDescent="0.4">
      <c r="A58" s="4018" t="s">
        <v>2160</v>
      </c>
      <c r="B58" s="4021" t="s">
        <v>2138</v>
      </c>
      <c r="C58" s="3990" t="s">
        <v>2139</v>
      </c>
      <c r="D58" s="3990"/>
      <c r="E58" s="1361">
        <v>12551</v>
      </c>
      <c r="F58" s="1362">
        <v>1940</v>
      </c>
      <c r="G58" s="1363">
        <v>14491</v>
      </c>
      <c r="H58" s="1361">
        <v>21329.893427570176</v>
      </c>
      <c r="I58" s="1362">
        <v>2010.4220302978249</v>
      </c>
      <c r="J58" s="1363">
        <v>23340.315457868001</v>
      </c>
      <c r="K58" s="1361">
        <v>13794.658061485197</v>
      </c>
      <c r="L58" s="1362">
        <v>1393.2466724454221</v>
      </c>
      <c r="M58" s="1363">
        <v>15187.90473393062</v>
      </c>
      <c r="N58" s="1361">
        <v>16160.105001565113</v>
      </c>
      <c r="O58" s="1362">
        <v>3933.1108077000808</v>
      </c>
      <c r="P58" s="1381">
        <v>20093.215809265195</v>
      </c>
      <c r="Q58" s="1361">
        <v>14133.28577625893</v>
      </c>
      <c r="R58" s="1362">
        <v>1657.2005658144242</v>
      </c>
      <c r="S58" s="1381">
        <v>15790.486342073355</v>
      </c>
      <c r="T58" s="1361">
        <v>17802.772283905364</v>
      </c>
      <c r="U58" s="1362">
        <v>1678.1705042580691</v>
      </c>
      <c r="V58" s="1381">
        <v>19480.942788163433</v>
      </c>
      <c r="W58" s="1361">
        <v>12320.023009068862</v>
      </c>
      <c r="X58" s="1362">
        <v>1577.9423691505463</v>
      </c>
      <c r="Y58" s="1381">
        <v>13897.965378219407</v>
      </c>
      <c r="Z58" s="1471">
        <v>14237.275522985985</v>
      </c>
      <c r="AA58" s="1362">
        <v>2296.9756819918002</v>
      </c>
      <c r="AB58" s="1472">
        <v>16534.251204977787</v>
      </c>
    </row>
    <row r="59" spans="1:28" ht="16" thickBot="1" x14ac:dyDescent="0.4">
      <c r="A59" s="4019"/>
      <c r="B59" s="3993"/>
      <c r="C59" s="3990" t="s">
        <v>2140</v>
      </c>
      <c r="D59" s="3990"/>
      <c r="E59" s="1361">
        <v>3947</v>
      </c>
      <c r="F59" s="1362">
        <v>15951.517415290173</v>
      </c>
      <c r="G59" s="1363">
        <v>19898.517415290175</v>
      </c>
      <c r="H59" s="1361">
        <v>3880.4861506286793</v>
      </c>
      <c r="I59" s="1362">
        <v>15581.584323409932</v>
      </c>
      <c r="J59" s="1363">
        <v>19462.07047403861</v>
      </c>
      <c r="K59" s="1361">
        <v>3854.8344010930596</v>
      </c>
      <c r="L59" s="1362">
        <v>14015.67992544461</v>
      </c>
      <c r="M59" s="1363">
        <v>17870.514326537668</v>
      </c>
      <c r="N59" s="1361">
        <v>5544.8282863804361</v>
      </c>
      <c r="O59" s="1362">
        <v>14058.39275175498</v>
      </c>
      <c r="P59" s="1381">
        <v>19603.221038135416</v>
      </c>
      <c r="Q59" s="1361">
        <v>6271.3550729294393</v>
      </c>
      <c r="R59" s="1362">
        <v>15607.351696431328</v>
      </c>
      <c r="S59" s="1381">
        <v>21878.706769360768</v>
      </c>
      <c r="T59" s="1361">
        <v>4951.4022398930047</v>
      </c>
      <c r="U59" s="1362">
        <v>14486.689245355261</v>
      </c>
      <c r="V59" s="1381">
        <v>19438.091485248267</v>
      </c>
      <c r="W59" s="1361">
        <v>4804.1244160030019</v>
      </c>
      <c r="X59" s="1362">
        <v>13474.549510971059</v>
      </c>
      <c r="Y59" s="1381">
        <v>18278.673926974065</v>
      </c>
      <c r="Z59" s="1471">
        <v>4469.8275297196897</v>
      </c>
      <c r="AA59" s="1362">
        <v>14879.780126741571</v>
      </c>
      <c r="AB59" s="1472">
        <v>19349.607656461259</v>
      </c>
    </row>
    <row r="60" spans="1:28" ht="16" thickBot="1" x14ac:dyDescent="0.4">
      <c r="A60" s="4019"/>
      <c r="B60" s="3993"/>
      <c r="C60" s="3990" t="s">
        <v>2141</v>
      </c>
      <c r="D60" s="3990"/>
      <c r="E60" s="1361">
        <v>0</v>
      </c>
      <c r="F60" s="1362">
        <v>58819.371079393874</v>
      </c>
      <c r="G60" s="1363">
        <v>58819.371079393874</v>
      </c>
      <c r="H60" s="1361">
        <v>0</v>
      </c>
      <c r="I60" s="1362">
        <v>59840.478208789071</v>
      </c>
      <c r="J60" s="1363">
        <v>59840.478208789071</v>
      </c>
      <c r="K60" s="1361">
        <v>0</v>
      </c>
      <c r="L60" s="1362">
        <v>48844.592578783515</v>
      </c>
      <c r="M60" s="1363">
        <v>48844.592578783515</v>
      </c>
      <c r="N60" s="1361">
        <v>0</v>
      </c>
      <c r="O60" s="1362">
        <v>33061.036563203117</v>
      </c>
      <c r="P60" s="1381">
        <v>33061.036563203117</v>
      </c>
      <c r="Q60" s="1361">
        <v>0</v>
      </c>
      <c r="R60" s="1362">
        <v>31331.981070000009</v>
      </c>
      <c r="S60" s="1381">
        <v>31331.981070000009</v>
      </c>
      <c r="T60" s="1361">
        <v>0</v>
      </c>
      <c r="U60" s="1362">
        <v>29035.641674999999</v>
      </c>
      <c r="V60" s="1381">
        <v>29035.641674999999</v>
      </c>
      <c r="W60" s="1361">
        <v>0</v>
      </c>
      <c r="X60" s="1362">
        <v>28225.247990000003</v>
      </c>
      <c r="Y60" s="1381">
        <v>28225.247990000003</v>
      </c>
      <c r="Z60" s="1471">
        <v>0</v>
      </c>
      <c r="AA60" s="1362">
        <v>28948.798601000002</v>
      </c>
      <c r="AB60" s="1472">
        <v>28948.798601000002</v>
      </c>
    </row>
    <row r="61" spans="1:28" ht="16" thickBot="1" x14ac:dyDescent="0.4">
      <c r="A61" s="4019"/>
      <c r="B61" s="3993"/>
      <c r="C61" s="3991" t="s">
        <v>2142</v>
      </c>
      <c r="D61" s="3991"/>
      <c r="E61" s="1364">
        <v>7</v>
      </c>
      <c r="F61" s="1365">
        <v>0</v>
      </c>
      <c r="G61" s="1366">
        <v>7</v>
      </c>
      <c r="H61" s="1364">
        <v>6.9173999999999998</v>
      </c>
      <c r="I61" s="1365">
        <v>0</v>
      </c>
      <c r="J61" s="1366">
        <v>6.9173999999999998</v>
      </c>
      <c r="K61" s="1364">
        <v>7.3769281423804198</v>
      </c>
      <c r="L61" s="1365">
        <v>0</v>
      </c>
      <c r="M61" s="1366">
        <v>7.3769681423757714</v>
      </c>
      <c r="N61" s="1364">
        <v>8.5614161282895456</v>
      </c>
      <c r="O61" s="1365">
        <v>0</v>
      </c>
      <c r="P61" s="1382">
        <v>9</v>
      </c>
      <c r="Q61" s="1364">
        <v>8.5614161280847458</v>
      </c>
      <c r="R61" s="1365">
        <v>0</v>
      </c>
      <c r="S61" s="1382">
        <v>8.5614161280847458</v>
      </c>
      <c r="T61" s="1364">
        <v>8.5802718565955747</v>
      </c>
      <c r="U61" s="1365">
        <v>0</v>
      </c>
      <c r="V61" s="1382">
        <v>8.5802718565955747</v>
      </c>
      <c r="W61" s="1364">
        <v>418.91835483870972</v>
      </c>
      <c r="X61" s="1365">
        <v>4.5000000045547495E-4</v>
      </c>
      <c r="Y61" s="1382">
        <v>418.91880483871017</v>
      </c>
      <c r="Z61" s="1473">
        <v>869.53435483870965</v>
      </c>
      <c r="AA61" s="1365">
        <v>0</v>
      </c>
      <c r="AB61" s="1474">
        <v>869.53435483870965</v>
      </c>
    </row>
    <row r="62" spans="1:28" ht="16" thickBot="1" x14ac:dyDescent="0.4">
      <c r="A62" s="4019"/>
      <c r="B62" s="3993"/>
      <c r="C62" s="3989" t="s">
        <v>1851</v>
      </c>
      <c r="D62" s="3989"/>
      <c r="E62" s="1367">
        <v>16505</v>
      </c>
      <c r="F62" s="1368">
        <v>76710.888494684041</v>
      </c>
      <c r="G62" s="1369">
        <v>93215.888494684041</v>
      </c>
      <c r="H62" s="1367">
        <v>25217.296978198854</v>
      </c>
      <c r="I62" s="1368">
        <v>77432.484562496829</v>
      </c>
      <c r="J62" s="1369">
        <v>102649.78154069568</v>
      </c>
      <c r="K62" s="1367">
        <v>17656.86939072064</v>
      </c>
      <c r="L62" s="1368">
        <v>64253.519176673544</v>
      </c>
      <c r="M62" s="1369">
        <v>81910.388567394184</v>
      </c>
      <c r="N62" s="1367">
        <v>21713.494704073837</v>
      </c>
      <c r="O62" s="1368">
        <v>51052.540122658174</v>
      </c>
      <c r="P62" s="1383">
        <v>72766.034826731993</v>
      </c>
      <c r="Q62" s="1367">
        <v>20413.202265316457</v>
      </c>
      <c r="R62" s="1368">
        <v>48596.533332245759</v>
      </c>
      <c r="S62" s="1383">
        <v>69009.735597562205</v>
      </c>
      <c r="T62" s="1367">
        <v>22762.754795654968</v>
      </c>
      <c r="U62" s="1368">
        <v>45200.501424613329</v>
      </c>
      <c r="V62" s="1383">
        <v>67963.256220268289</v>
      </c>
      <c r="W62" s="1367">
        <v>17543.065779910572</v>
      </c>
      <c r="X62" s="1368">
        <v>43277.740320121615</v>
      </c>
      <c r="Y62" s="1383">
        <v>60820.806100032183</v>
      </c>
      <c r="Z62" s="1475">
        <v>19576.637407544385</v>
      </c>
      <c r="AA62" s="1368">
        <v>46125.554409733377</v>
      </c>
      <c r="AB62" s="1476">
        <v>65702.191817277751</v>
      </c>
    </row>
    <row r="63" spans="1:28" ht="16" thickBot="1" x14ac:dyDescent="0.4">
      <c r="A63" s="4019"/>
      <c r="B63" s="4021" t="s">
        <v>2143</v>
      </c>
      <c r="C63" s="3990" t="s">
        <v>2139</v>
      </c>
      <c r="D63" s="3990"/>
      <c r="E63" s="1361">
        <v>0</v>
      </c>
      <c r="F63" s="1362">
        <v>0</v>
      </c>
      <c r="G63" s="1363">
        <v>0</v>
      </c>
      <c r="H63" s="1361">
        <v>0</v>
      </c>
      <c r="I63" s="1362">
        <v>0</v>
      </c>
      <c r="J63" s="1363">
        <v>0</v>
      </c>
      <c r="K63" s="1361">
        <v>0</v>
      </c>
      <c r="L63" s="1362">
        <v>0</v>
      </c>
      <c r="M63" s="1363">
        <v>0</v>
      </c>
      <c r="N63" s="1361">
        <v>0</v>
      </c>
      <c r="O63" s="1362">
        <v>0</v>
      </c>
      <c r="P63" s="1381">
        <v>0</v>
      </c>
      <c r="Q63" s="1361">
        <v>0</v>
      </c>
      <c r="R63" s="1362">
        <v>0</v>
      </c>
      <c r="S63" s="1381">
        <v>0</v>
      </c>
      <c r="T63" s="1361">
        <v>0</v>
      </c>
      <c r="U63" s="1362">
        <v>0</v>
      </c>
      <c r="V63" s="1381">
        <v>0</v>
      </c>
      <c r="W63" s="1361">
        <v>0</v>
      </c>
      <c r="X63" s="1362">
        <v>0</v>
      </c>
      <c r="Y63" s="1381">
        <v>0</v>
      </c>
      <c r="Z63" s="1471">
        <v>0</v>
      </c>
      <c r="AA63" s="1362">
        <v>0</v>
      </c>
      <c r="AB63" s="1472">
        <v>0</v>
      </c>
    </row>
    <row r="64" spans="1:28" ht="16" thickBot="1" x14ac:dyDescent="0.4">
      <c r="A64" s="4019"/>
      <c r="B64" s="3993"/>
      <c r="C64" s="3990" t="s">
        <v>2140</v>
      </c>
      <c r="D64" s="3990"/>
      <c r="E64" s="1361">
        <v>0</v>
      </c>
      <c r="F64" s="1362">
        <v>993.54302954122033</v>
      </c>
      <c r="G64" s="1363">
        <v>993.54302954122033</v>
      </c>
      <c r="H64" s="1361">
        <v>0</v>
      </c>
      <c r="I64" s="1362">
        <v>1010.501708274</v>
      </c>
      <c r="J64" s="1363">
        <v>1010.501708274</v>
      </c>
      <c r="K64" s="1361">
        <v>0</v>
      </c>
      <c r="L64" s="1362">
        <v>984.40256057739259</v>
      </c>
      <c r="M64" s="1363">
        <v>984.40256057739259</v>
      </c>
      <c r="N64" s="1361">
        <v>0</v>
      </c>
      <c r="O64" s="1362">
        <v>952.86656057739265</v>
      </c>
      <c r="P64" s="1381">
        <v>952.86656057739265</v>
      </c>
      <c r="Q64" s="1361">
        <v>0</v>
      </c>
      <c r="R64" s="1362">
        <v>952.86656057739265</v>
      </c>
      <c r="S64" s="1381">
        <v>952.86656057739265</v>
      </c>
      <c r="T64" s="1361">
        <v>0</v>
      </c>
      <c r="U64" s="1362">
        <v>892.3014031311036</v>
      </c>
      <c r="V64" s="1381">
        <v>892.3014031311036</v>
      </c>
      <c r="W64" s="1361">
        <v>0</v>
      </c>
      <c r="X64" s="1362">
        <v>908.42279117431633</v>
      </c>
      <c r="Y64" s="1381">
        <v>908.42279117431633</v>
      </c>
      <c r="Z64" s="1471">
        <v>0</v>
      </c>
      <c r="AA64" s="1362">
        <v>909.22071203613302</v>
      </c>
      <c r="AB64" s="1472">
        <v>909.22071203613302</v>
      </c>
    </row>
    <row r="65" spans="1:28" ht="16" thickBot="1" x14ac:dyDescent="0.4">
      <c r="A65" s="4019"/>
      <c r="B65" s="3993"/>
      <c r="C65" s="3990" t="s">
        <v>2141</v>
      </c>
      <c r="D65" s="3990"/>
      <c r="E65" s="1361">
        <v>0</v>
      </c>
      <c r="F65" s="1362">
        <v>12736.038875307248</v>
      </c>
      <c r="G65" s="1363">
        <v>12736.038875307248</v>
      </c>
      <c r="H65" s="1361">
        <v>0</v>
      </c>
      <c r="I65" s="1362">
        <v>13648.238194424455</v>
      </c>
      <c r="J65" s="1363">
        <v>13648.238194424455</v>
      </c>
      <c r="K65" s="1361">
        <v>0</v>
      </c>
      <c r="L65" s="1362">
        <v>10401.070625317294</v>
      </c>
      <c r="M65" s="1363">
        <v>10401.070625317294</v>
      </c>
      <c r="N65" s="1361">
        <v>0</v>
      </c>
      <c r="O65" s="1362">
        <v>4015.2176888976874</v>
      </c>
      <c r="P65" s="1381">
        <v>4015.2176888976874</v>
      </c>
      <c r="Q65" s="1361">
        <v>0</v>
      </c>
      <c r="R65" s="1362">
        <v>3062.6757283607426</v>
      </c>
      <c r="S65" s="1381">
        <v>3062.6757283607426</v>
      </c>
      <c r="T65" s="1361">
        <v>0</v>
      </c>
      <c r="U65" s="1362">
        <v>2526.6841848228587</v>
      </c>
      <c r="V65" s="1381">
        <v>2526.6841848228587</v>
      </c>
      <c r="W65" s="1361">
        <v>0</v>
      </c>
      <c r="X65" s="1362">
        <v>2821.3142229118848</v>
      </c>
      <c r="Y65" s="1381">
        <v>2821.3142229118848</v>
      </c>
      <c r="Z65" s="1471">
        <v>0</v>
      </c>
      <c r="AA65" s="1362">
        <v>2306.9845085397383</v>
      </c>
      <c r="AB65" s="1472">
        <v>2306.9845085397383</v>
      </c>
    </row>
    <row r="66" spans="1:28" ht="16" thickBot="1" x14ac:dyDescent="0.4">
      <c r="A66" s="4019"/>
      <c r="B66" s="3993"/>
      <c r="C66" s="3991" t="s">
        <v>2142</v>
      </c>
      <c r="D66" s="3991"/>
      <c r="E66" s="1364">
        <v>0</v>
      </c>
      <c r="F66" s="1365">
        <v>7</v>
      </c>
      <c r="G66" s="1366">
        <v>7</v>
      </c>
      <c r="H66" s="1364">
        <v>0</v>
      </c>
      <c r="I66" s="1365">
        <v>6.9173999999999998</v>
      </c>
      <c r="J66" s="1366">
        <v>6.9173999999999998</v>
      </c>
      <c r="K66" s="1364">
        <v>0</v>
      </c>
      <c r="L66" s="1365">
        <v>7.3769281423804198</v>
      </c>
      <c r="M66" s="1366">
        <v>7.3769281423804198</v>
      </c>
      <c r="N66" s="1364">
        <v>0</v>
      </c>
      <c r="O66" s="1365">
        <v>8.5614161282895456</v>
      </c>
      <c r="P66" s="1382">
        <v>8.5614161282895456</v>
      </c>
      <c r="Q66" s="1364">
        <v>0</v>
      </c>
      <c r="R66" s="1365">
        <v>8.5614161280847458</v>
      </c>
      <c r="S66" s="1382">
        <v>8.5614161280847458</v>
      </c>
      <c r="T66" s="1364">
        <v>0</v>
      </c>
      <c r="U66" s="1365">
        <v>8.5802718565955747</v>
      </c>
      <c r="V66" s="1382">
        <v>8.5802718565955747</v>
      </c>
      <c r="W66" s="1364">
        <v>0</v>
      </c>
      <c r="X66" s="1365">
        <v>8.5513548387096758</v>
      </c>
      <c r="Y66" s="1382">
        <v>8.5513548387096758</v>
      </c>
      <c r="Z66" s="1473">
        <v>0</v>
      </c>
      <c r="AA66" s="1365">
        <v>8.5513548387096794</v>
      </c>
      <c r="AB66" s="1474">
        <v>8.5513548387096794</v>
      </c>
    </row>
    <row r="67" spans="1:28" ht="16" thickBot="1" x14ac:dyDescent="0.4">
      <c r="A67" s="4019"/>
      <c r="B67" s="3993"/>
      <c r="C67" s="3989" t="s">
        <v>1851</v>
      </c>
      <c r="D67" s="3989"/>
      <c r="E67" s="1367">
        <v>0</v>
      </c>
      <c r="F67" s="1368">
        <v>13736.581904848468</v>
      </c>
      <c r="G67" s="1369">
        <v>13736.581904848468</v>
      </c>
      <c r="H67" s="1367">
        <v>0</v>
      </c>
      <c r="I67" s="1368">
        <v>14665.657302698455</v>
      </c>
      <c r="J67" s="1369">
        <v>14665.657302698455</v>
      </c>
      <c r="K67" s="1367">
        <v>0</v>
      </c>
      <c r="L67" s="1368">
        <v>11392.850114037068</v>
      </c>
      <c r="M67" s="1369">
        <v>11392.850114037068</v>
      </c>
      <c r="N67" s="1367">
        <v>0</v>
      </c>
      <c r="O67" s="1368">
        <v>4976.6456656033688</v>
      </c>
      <c r="P67" s="1383">
        <v>4976.6456656033688</v>
      </c>
      <c r="Q67" s="1367">
        <v>0</v>
      </c>
      <c r="R67" s="1368">
        <v>4024.1037050662198</v>
      </c>
      <c r="S67" s="1383">
        <v>4024.1037050662198</v>
      </c>
      <c r="T67" s="1367">
        <v>0</v>
      </c>
      <c r="U67" s="1368">
        <v>3427.5658598105579</v>
      </c>
      <c r="V67" s="1383">
        <v>3427.5658598105579</v>
      </c>
      <c r="W67" s="1367">
        <v>0</v>
      </c>
      <c r="X67" s="1368">
        <v>3738.2883689249111</v>
      </c>
      <c r="Y67" s="1383">
        <v>3738.2883689249111</v>
      </c>
      <c r="Z67" s="1475">
        <v>0</v>
      </c>
      <c r="AA67" s="1368">
        <v>3224.7565754145812</v>
      </c>
      <c r="AB67" s="1476">
        <v>3224.7565754145812</v>
      </c>
    </row>
    <row r="68" spans="1:28" ht="16" thickBot="1" x14ac:dyDescent="0.4">
      <c r="A68" s="4019"/>
      <c r="B68" s="4021" t="s">
        <v>2144</v>
      </c>
      <c r="C68" s="3990" t="s">
        <v>2145</v>
      </c>
      <c r="D68" s="3990"/>
      <c r="E68" s="1361">
        <v>0</v>
      </c>
      <c r="F68" s="1362">
        <v>28682.466188988139</v>
      </c>
      <c r="G68" s="1363">
        <v>28682.466188988139</v>
      </c>
      <c r="H68" s="1361">
        <v>0</v>
      </c>
      <c r="I68" s="1362">
        <v>28757.982477997521</v>
      </c>
      <c r="J68" s="1363">
        <v>28757.982477997521</v>
      </c>
      <c r="K68" s="1361">
        <v>0</v>
      </c>
      <c r="L68" s="1362">
        <v>26604.581572465955</v>
      </c>
      <c r="M68" s="1363">
        <v>26604.581572465955</v>
      </c>
      <c r="N68" s="1361">
        <v>0</v>
      </c>
      <c r="O68" s="1362">
        <v>24960.000220121772</v>
      </c>
      <c r="P68" s="1381">
        <v>25154.297020121772</v>
      </c>
      <c r="Q68" s="1361">
        <v>16531.820261546432</v>
      </c>
      <c r="R68" s="1362">
        <v>2449.9076892158423</v>
      </c>
      <c r="S68" s="1381">
        <v>18981.727950762277</v>
      </c>
      <c r="T68" s="1361">
        <v>18780.323490446215</v>
      </c>
      <c r="U68" s="1362">
        <v>3099.3633994995835</v>
      </c>
      <c r="V68" s="1381">
        <v>21879.686889945795</v>
      </c>
      <c r="W68" s="1361">
        <v>24243.635899199497</v>
      </c>
      <c r="X68" s="1362">
        <v>3367.846839430078</v>
      </c>
      <c r="Y68" s="1381">
        <v>27611.482738629573</v>
      </c>
      <c r="Z68" s="1471">
        <v>21630.310940093488</v>
      </c>
      <c r="AA68" s="1362">
        <v>3280.570588147636</v>
      </c>
      <c r="AB68" s="1472">
        <v>24910.881528241123</v>
      </c>
    </row>
    <row r="69" spans="1:28" ht="16" thickBot="1" x14ac:dyDescent="0.4">
      <c r="A69" s="4019"/>
      <c r="B69" s="3993"/>
      <c r="C69" s="3990" t="s">
        <v>2146</v>
      </c>
      <c r="D69" s="3990"/>
      <c r="E69" s="1361">
        <v>0</v>
      </c>
      <c r="F69" s="1362">
        <v>35542.250601330925</v>
      </c>
      <c r="G69" s="1363">
        <v>35542.250601330925</v>
      </c>
      <c r="H69" s="1361">
        <v>0</v>
      </c>
      <c r="I69" s="1362">
        <v>38351.601575420696</v>
      </c>
      <c r="J69" s="1363">
        <v>38351.601575420696</v>
      </c>
      <c r="K69" s="1361">
        <v>0</v>
      </c>
      <c r="L69" s="1362">
        <v>34183.366371097931</v>
      </c>
      <c r="M69" s="1363">
        <v>34183.366371097931</v>
      </c>
      <c r="N69" s="1361">
        <v>0</v>
      </c>
      <c r="O69" s="1362">
        <v>32530.970623453461</v>
      </c>
      <c r="P69" s="1381">
        <v>32530.970623453461</v>
      </c>
      <c r="Q69" s="1361">
        <v>0</v>
      </c>
      <c r="R69" s="1362">
        <v>43708.574917041231</v>
      </c>
      <c r="S69" s="1381">
        <v>43708.574917041231</v>
      </c>
      <c r="T69" s="1361">
        <v>0</v>
      </c>
      <c r="U69" s="1362">
        <v>38066.187730326987</v>
      </c>
      <c r="V69" s="1381">
        <v>38066.187730326987</v>
      </c>
      <c r="W69" s="1361">
        <v>0</v>
      </c>
      <c r="X69" s="1362">
        <v>31382.076272230341</v>
      </c>
      <c r="Y69" s="1381">
        <v>31382.076272230341</v>
      </c>
      <c r="Z69" s="1471">
        <v>0</v>
      </c>
      <c r="AA69" s="1362">
        <v>35775.007621867539</v>
      </c>
      <c r="AB69" s="1472">
        <v>35775.007621867539</v>
      </c>
    </row>
    <row r="70" spans="1:28" ht="16" thickBot="1" x14ac:dyDescent="0.4">
      <c r="A70" s="4019"/>
      <c r="B70" s="3993"/>
      <c r="C70" s="3990" t="s">
        <v>2147</v>
      </c>
      <c r="D70" s="3990"/>
      <c r="E70" s="1361">
        <v>0</v>
      </c>
      <c r="F70" s="1362">
        <v>8907.8435910634071</v>
      </c>
      <c r="G70" s="1363">
        <v>8907.8435910634071</v>
      </c>
      <c r="H70" s="1361">
        <v>0</v>
      </c>
      <c r="I70" s="1362">
        <v>8596.6102213816266</v>
      </c>
      <c r="J70" s="1363">
        <v>8596.6102213816266</v>
      </c>
      <c r="K70" s="1361">
        <v>0</v>
      </c>
      <c r="L70" s="1362">
        <v>8835.6291059380765</v>
      </c>
      <c r="M70" s="1363">
        <v>8835.6291059380765</v>
      </c>
      <c r="N70" s="1361">
        <v>0</v>
      </c>
      <c r="O70" s="1362">
        <v>7967.8763931238009</v>
      </c>
      <c r="P70" s="1381">
        <v>7967.8763931238009</v>
      </c>
      <c r="Q70" s="1361">
        <v>984.46198333146253</v>
      </c>
      <c r="R70" s="1362">
        <v>5403.730171407431</v>
      </c>
      <c r="S70" s="1381">
        <v>6388.1921547388938</v>
      </c>
      <c r="T70" s="1361">
        <v>11.824999999999989</v>
      </c>
      <c r="U70" s="1362">
        <v>6289.9939258014647</v>
      </c>
      <c r="V70" s="1381">
        <v>6301.8189258014654</v>
      </c>
      <c r="W70" s="1361">
        <v>73.716999999999985</v>
      </c>
      <c r="X70" s="1362">
        <v>6469.0250181675356</v>
      </c>
      <c r="Y70" s="1381">
        <v>6542.7420181675352</v>
      </c>
      <c r="Z70" s="1471">
        <v>441.94953999999996</v>
      </c>
      <c r="AA70" s="1362">
        <v>6199.5901990003185</v>
      </c>
      <c r="AB70" s="1472">
        <v>6641.5397390003181</v>
      </c>
    </row>
    <row r="71" spans="1:28" ht="16" thickBot="1" x14ac:dyDescent="0.4">
      <c r="A71" s="4019"/>
      <c r="B71" s="3993"/>
      <c r="C71" s="3991" t="s">
        <v>2148</v>
      </c>
      <c r="D71" s="3991"/>
      <c r="E71" s="1364">
        <v>0</v>
      </c>
      <c r="F71" s="1365">
        <v>1467.4264315238433</v>
      </c>
      <c r="G71" s="1366">
        <v>1467.4264315238433</v>
      </c>
      <c r="H71" s="1364">
        <v>0</v>
      </c>
      <c r="I71" s="1365">
        <v>519.33329242951777</v>
      </c>
      <c r="J71" s="1366">
        <v>519.33329242951777</v>
      </c>
      <c r="K71" s="1364">
        <v>0</v>
      </c>
      <c r="L71" s="1365">
        <v>419.30892994256379</v>
      </c>
      <c r="M71" s="1366">
        <v>419.30892994256379</v>
      </c>
      <c r="N71" s="1364">
        <v>0</v>
      </c>
      <c r="O71" s="1365">
        <v>396.3787095725329</v>
      </c>
      <c r="P71" s="1382">
        <v>396.3787095725329</v>
      </c>
      <c r="Q71" s="1364">
        <v>0</v>
      </c>
      <c r="R71" s="1365">
        <v>762.43249281688259</v>
      </c>
      <c r="S71" s="1382">
        <v>762.43249281688259</v>
      </c>
      <c r="T71" s="1364">
        <v>0</v>
      </c>
      <c r="U71" s="1365">
        <v>820.01467836090978</v>
      </c>
      <c r="V71" s="1382">
        <v>820.01467836090978</v>
      </c>
      <c r="W71" s="1364">
        <v>0</v>
      </c>
      <c r="X71" s="1365">
        <v>1420.3207942915101</v>
      </c>
      <c r="Y71" s="1382">
        <v>1420.3207942915101</v>
      </c>
      <c r="Z71" s="1473">
        <v>0</v>
      </c>
      <c r="AA71" s="1365">
        <v>2063.9730352975675</v>
      </c>
      <c r="AB71" s="1474">
        <v>2063.9730352975675</v>
      </c>
    </row>
    <row r="72" spans="1:28" ht="16" thickBot="1" x14ac:dyDescent="0.4">
      <c r="A72" s="4019"/>
      <c r="B72" s="3993"/>
      <c r="C72" s="3989" t="s">
        <v>1851</v>
      </c>
      <c r="D72" s="3989"/>
      <c r="E72" s="1367">
        <v>0</v>
      </c>
      <c r="F72" s="1368">
        <v>74599.986812906311</v>
      </c>
      <c r="G72" s="1369">
        <v>74599.986812906311</v>
      </c>
      <c r="H72" s="1367">
        <v>0</v>
      </c>
      <c r="I72" s="1368">
        <v>76225.527567229365</v>
      </c>
      <c r="J72" s="1369">
        <v>76225.527567229365</v>
      </c>
      <c r="K72" s="1367">
        <v>0</v>
      </c>
      <c r="L72" s="1368">
        <v>70042.885979444516</v>
      </c>
      <c r="M72" s="1369">
        <v>70042.885979444516</v>
      </c>
      <c r="N72" s="1367">
        <v>0</v>
      </c>
      <c r="O72" s="1368">
        <v>65855.225946271574</v>
      </c>
      <c r="P72" s="1383">
        <v>66049.52274627157</v>
      </c>
      <c r="Q72" s="1367">
        <v>17516.282244877893</v>
      </c>
      <c r="R72" s="1368">
        <v>52324.645270481393</v>
      </c>
      <c r="S72" s="1383">
        <v>69840.927515359275</v>
      </c>
      <c r="T72" s="1367">
        <v>18792.148490446212</v>
      </c>
      <c r="U72" s="1368">
        <v>48275.559733988943</v>
      </c>
      <c r="V72" s="1383">
        <v>67067.708224435162</v>
      </c>
      <c r="W72" s="1367">
        <v>24317.352899199497</v>
      </c>
      <c r="X72" s="1368">
        <v>42639.268924119468</v>
      </c>
      <c r="Y72" s="1383">
        <v>66956.621823318957</v>
      </c>
      <c r="Z72" s="1475">
        <v>22072.260480093486</v>
      </c>
      <c r="AA72" s="1368">
        <v>47319.141444313063</v>
      </c>
      <c r="AB72" s="1476">
        <v>69391.401924406542</v>
      </c>
    </row>
    <row r="73" spans="1:28" x14ac:dyDescent="0.35">
      <c r="A73" s="4019"/>
      <c r="B73" s="4038" t="s">
        <v>2149</v>
      </c>
      <c r="C73" s="4038"/>
      <c r="D73" s="4038"/>
      <c r="E73" s="4004"/>
      <c r="F73" s="4005"/>
      <c r="G73" s="1370">
        <v>6.8904388162425771</v>
      </c>
      <c r="H73" s="4004"/>
      <c r="I73" s="4005"/>
      <c r="J73" s="1370">
        <v>4312.8271674011203</v>
      </c>
      <c r="K73" s="4004"/>
      <c r="L73" s="4005"/>
      <c r="M73" s="1370">
        <v>202.37623979435656</v>
      </c>
      <c r="N73" s="4022"/>
      <c r="O73" s="4023"/>
      <c r="P73" s="1370">
        <v>-153.13795389415793</v>
      </c>
      <c r="Q73" s="4022"/>
      <c r="R73" s="4023"/>
      <c r="S73" s="1370">
        <v>-1558.7857203716828</v>
      </c>
      <c r="T73" s="4008"/>
      <c r="U73" s="4009"/>
      <c r="V73" s="2169">
        <v>-521.31939535819845</v>
      </c>
      <c r="W73" s="4008"/>
      <c r="X73" s="4009"/>
      <c r="Y73" s="2169">
        <v>-4987.9386950847684</v>
      </c>
      <c r="Z73" s="4008"/>
      <c r="AA73" s="4009"/>
      <c r="AB73" s="2170">
        <v>133.47078162295682</v>
      </c>
    </row>
    <row r="74" spans="1:28" x14ac:dyDescent="0.35">
      <c r="A74" s="4019"/>
      <c r="B74" s="3995" t="s">
        <v>2150</v>
      </c>
      <c r="C74" s="3995"/>
      <c r="D74" s="3995"/>
      <c r="E74" s="3996"/>
      <c r="F74" s="3997"/>
      <c r="G74" s="1371">
        <v>402668.27736553422</v>
      </c>
      <c r="H74" s="3996"/>
      <c r="I74" s="3997"/>
      <c r="J74" s="1371">
        <v>418675.28610658669</v>
      </c>
      <c r="K74" s="3996"/>
      <c r="L74" s="3997"/>
      <c r="M74" s="1371">
        <v>388645.77968258451</v>
      </c>
      <c r="N74" s="3983"/>
      <c r="O74" s="3984"/>
      <c r="P74" s="1371">
        <v>384888.368333983</v>
      </c>
      <c r="Q74" s="3983"/>
      <c r="R74" s="3984"/>
      <c r="S74" s="1371">
        <v>364562.64749285707</v>
      </c>
      <c r="T74" s="3983"/>
      <c r="U74" s="3984"/>
      <c r="V74" s="2171">
        <v>416810.47154701094</v>
      </c>
      <c r="W74" s="3983"/>
      <c r="X74" s="3984"/>
      <c r="Y74" s="2171">
        <v>449724.90674107347</v>
      </c>
      <c r="Z74" s="3983"/>
      <c r="AA74" s="3984"/>
      <c r="AB74" s="2172">
        <v>460535.11042332079</v>
      </c>
    </row>
    <row r="75" spans="1:28" ht="16" thickBot="1" x14ac:dyDescent="0.4">
      <c r="A75" s="4020"/>
      <c r="B75" s="4034" t="s">
        <v>2151</v>
      </c>
      <c r="C75" s="4034"/>
      <c r="D75" s="4034"/>
      <c r="E75" s="3998"/>
      <c r="F75" s="3999"/>
      <c r="G75" s="1372">
        <v>477956.93694148096</v>
      </c>
      <c r="H75" s="3998"/>
      <c r="I75" s="3999"/>
      <c r="J75" s="1372">
        <v>504358.79175541509</v>
      </c>
      <c r="K75" s="3998"/>
      <c r="L75" s="3999"/>
      <c r="M75" s="1372">
        <v>459127.25604542455</v>
      </c>
      <c r="N75" s="3987"/>
      <c r="O75" s="3988"/>
      <c r="P75" s="1372">
        <v>456936.22985920694</v>
      </c>
      <c r="Q75" s="3987"/>
      <c r="R75" s="3988"/>
      <c r="S75" s="1372">
        <v>432626.73427756951</v>
      </c>
      <c r="T75" s="3987"/>
      <c r="U75" s="3988"/>
      <c r="V75" s="2173">
        <v>485667.85108866217</v>
      </c>
      <c r="W75" s="3987"/>
      <c r="X75" s="3988"/>
      <c r="Y75" s="2173">
        <v>511491.4621426735</v>
      </c>
      <c r="Z75" s="3987"/>
      <c r="AA75" s="3988"/>
      <c r="AB75" s="2174">
        <v>525436.90115918184</v>
      </c>
    </row>
    <row r="76" spans="1:28" ht="15.75" customHeight="1" thickTop="1" thickBot="1" x14ac:dyDescent="0.4">
      <c r="A76" s="4043" t="s">
        <v>2161</v>
      </c>
      <c r="B76" s="3992" t="s">
        <v>2138</v>
      </c>
      <c r="C76" s="3994" t="s">
        <v>2139</v>
      </c>
      <c r="D76" s="3994"/>
      <c r="E76" s="1373">
        <v>3004</v>
      </c>
      <c r="F76" s="1374">
        <v>0</v>
      </c>
      <c r="G76" s="1375">
        <v>3004</v>
      </c>
      <c r="H76" s="1373">
        <v>6152.5188106735368</v>
      </c>
      <c r="I76" s="1374">
        <v>0</v>
      </c>
      <c r="J76" s="1375">
        <v>6152.5188106735368</v>
      </c>
      <c r="K76" s="1373">
        <v>4375.5901599519748</v>
      </c>
      <c r="L76" s="1374">
        <v>0</v>
      </c>
      <c r="M76" s="1375">
        <v>4375.5901599519748</v>
      </c>
      <c r="N76" s="693">
        <v>1578.3800018940703</v>
      </c>
      <c r="O76" s="694">
        <v>0</v>
      </c>
      <c r="P76" s="1380">
        <v>1578.3800018940703</v>
      </c>
      <c r="Q76" s="693">
        <v>1967.6606628824688</v>
      </c>
      <c r="R76" s="694">
        <v>0</v>
      </c>
      <c r="S76" s="1380">
        <v>1967.6606628824688</v>
      </c>
      <c r="T76" s="693">
        <v>1777.768386237856</v>
      </c>
      <c r="U76" s="694">
        <v>0</v>
      </c>
      <c r="V76" s="1380">
        <v>1777.768386237856</v>
      </c>
      <c r="W76" s="693">
        <v>2559.9878227980907</v>
      </c>
      <c r="X76" s="694">
        <v>0</v>
      </c>
      <c r="Y76" s="1380">
        <v>2559.9878227980907</v>
      </c>
      <c r="Z76" s="696">
        <v>4290.2676237063724</v>
      </c>
      <c r="AA76" s="694">
        <v>0</v>
      </c>
      <c r="AB76" s="1477">
        <v>4290.2676237063724</v>
      </c>
    </row>
    <row r="77" spans="1:28" ht="16" thickBot="1" x14ac:dyDescent="0.4">
      <c r="A77" s="4044"/>
      <c r="B77" s="3993"/>
      <c r="C77" s="3990" t="s">
        <v>2140</v>
      </c>
      <c r="D77" s="3990"/>
      <c r="E77" s="1361">
        <v>8639</v>
      </c>
      <c r="F77" s="1362">
        <v>0</v>
      </c>
      <c r="G77" s="1363">
        <v>8639</v>
      </c>
      <c r="H77" s="1361">
        <v>4117.4775</v>
      </c>
      <c r="I77" s="1362">
        <v>0</v>
      </c>
      <c r="J77" s="1363">
        <v>4117.4775</v>
      </c>
      <c r="K77" s="1361">
        <v>12047.983338248581</v>
      </c>
      <c r="L77" s="1362">
        <v>0</v>
      </c>
      <c r="M77" s="1363">
        <v>12047.983338248581</v>
      </c>
      <c r="N77" s="677">
        <v>12528.210155500088</v>
      </c>
      <c r="O77" s="678">
        <v>0</v>
      </c>
      <c r="P77" s="1381">
        <v>12528.210155500088</v>
      </c>
      <c r="Q77" s="677">
        <v>13221.063842238478</v>
      </c>
      <c r="R77" s="678">
        <v>0</v>
      </c>
      <c r="S77" s="1381">
        <v>13221.063842238478</v>
      </c>
      <c r="T77" s="677">
        <v>12059.776309757317</v>
      </c>
      <c r="U77" s="678">
        <v>0</v>
      </c>
      <c r="V77" s="1381">
        <v>12059.776309757317</v>
      </c>
      <c r="W77" s="677">
        <v>9702.3934000000008</v>
      </c>
      <c r="X77" s="678">
        <v>0</v>
      </c>
      <c r="Y77" s="1381">
        <v>9702.3934000000008</v>
      </c>
      <c r="Z77" s="680">
        <v>10355.176299999999</v>
      </c>
      <c r="AA77" s="678">
        <v>0</v>
      </c>
      <c r="AB77" s="1472">
        <v>10355.176299999999</v>
      </c>
    </row>
    <row r="78" spans="1:28" ht="16" thickBot="1" x14ac:dyDescent="0.4">
      <c r="A78" s="4044"/>
      <c r="B78" s="3993"/>
      <c r="C78" s="3990" t="s">
        <v>2141</v>
      </c>
      <c r="D78" s="3990"/>
      <c r="E78" s="1361">
        <v>0</v>
      </c>
      <c r="F78" s="1362">
        <v>0</v>
      </c>
      <c r="G78" s="1363">
        <v>0</v>
      </c>
      <c r="H78" s="1361">
        <v>0</v>
      </c>
      <c r="I78" s="1362">
        <v>5.0000000055661076E-4</v>
      </c>
      <c r="J78" s="1363">
        <v>5.0000000055661076E-4</v>
      </c>
      <c r="K78" s="1361">
        <v>0</v>
      </c>
      <c r="L78" s="1362">
        <v>0</v>
      </c>
      <c r="M78" s="1363">
        <v>0</v>
      </c>
      <c r="N78" s="677">
        <v>0</v>
      </c>
      <c r="O78" s="678">
        <v>0</v>
      </c>
      <c r="P78" s="679">
        <v>0</v>
      </c>
      <c r="Q78" s="677">
        <v>0</v>
      </c>
      <c r="R78" s="678">
        <v>0</v>
      </c>
      <c r="S78" s="1381">
        <v>0</v>
      </c>
      <c r="T78" s="677">
        <v>0</v>
      </c>
      <c r="U78" s="678">
        <v>0</v>
      </c>
      <c r="V78" s="679">
        <v>0</v>
      </c>
      <c r="W78" s="677">
        <v>0</v>
      </c>
      <c r="X78" s="678">
        <v>0</v>
      </c>
      <c r="Y78" s="679">
        <v>0</v>
      </c>
      <c r="Z78" s="680">
        <v>0</v>
      </c>
      <c r="AA78" s="678">
        <v>0</v>
      </c>
      <c r="AB78" s="681">
        <v>0</v>
      </c>
    </row>
    <row r="79" spans="1:28" ht="16" thickBot="1" x14ac:dyDescent="0.4">
      <c r="A79" s="4044"/>
      <c r="B79" s="3993"/>
      <c r="C79" s="3991" t="s">
        <v>2142</v>
      </c>
      <c r="D79" s="3991"/>
      <c r="E79" s="1364">
        <v>0</v>
      </c>
      <c r="F79" s="1365">
        <v>0</v>
      </c>
      <c r="G79" s="1366">
        <v>0</v>
      </c>
      <c r="H79" s="1364">
        <v>0</v>
      </c>
      <c r="I79" s="1365">
        <v>0</v>
      </c>
      <c r="J79" s="1366">
        <v>0</v>
      </c>
      <c r="K79" s="1364">
        <v>0</v>
      </c>
      <c r="L79" s="1365">
        <v>0</v>
      </c>
      <c r="M79" s="1366">
        <v>0</v>
      </c>
      <c r="N79" s="682">
        <v>0</v>
      </c>
      <c r="O79" s="683">
        <v>0</v>
      </c>
      <c r="P79" s="684">
        <v>0</v>
      </c>
      <c r="Q79" s="682">
        <v>0</v>
      </c>
      <c r="R79" s="683">
        <v>0</v>
      </c>
      <c r="S79" s="684">
        <v>0</v>
      </c>
      <c r="T79" s="682">
        <v>0</v>
      </c>
      <c r="U79" s="683">
        <v>0</v>
      </c>
      <c r="V79" s="684">
        <v>0</v>
      </c>
      <c r="W79" s="682">
        <v>0</v>
      </c>
      <c r="X79" s="683">
        <v>0</v>
      </c>
      <c r="Y79" s="684">
        <v>0</v>
      </c>
      <c r="Z79" s="685">
        <v>0</v>
      </c>
      <c r="AA79" s="683">
        <v>0</v>
      </c>
      <c r="AB79" s="686">
        <v>0</v>
      </c>
    </row>
    <row r="80" spans="1:28" ht="16" thickBot="1" x14ac:dyDescent="0.4">
      <c r="A80" s="4044"/>
      <c r="B80" s="3993"/>
      <c r="C80" s="3989" t="s">
        <v>1851</v>
      </c>
      <c r="D80" s="3989"/>
      <c r="E80" s="1367">
        <v>11643</v>
      </c>
      <c r="F80" s="1368">
        <v>0</v>
      </c>
      <c r="G80" s="1369">
        <v>11643</v>
      </c>
      <c r="H80" s="1367">
        <v>10269.996310673538</v>
      </c>
      <c r="I80" s="1368">
        <v>5.0000000055661076E-4</v>
      </c>
      <c r="J80" s="1369">
        <v>10269.996810673538</v>
      </c>
      <c r="K80" s="1367">
        <v>16423.573498200556</v>
      </c>
      <c r="L80" s="1368">
        <v>0</v>
      </c>
      <c r="M80" s="1369">
        <v>16423.573498200556</v>
      </c>
      <c r="N80" s="663">
        <v>14106.590157394159</v>
      </c>
      <c r="O80" s="664">
        <v>0</v>
      </c>
      <c r="P80" s="665">
        <v>14106.590157394159</v>
      </c>
      <c r="Q80" s="663">
        <v>15188.724505120947</v>
      </c>
      <c r="R80" s="664">
        <v>0</v>
      </c>
      <c r="S80" s="665">
        <v>15188.724505120947</v>
      </c>
      <c r="T80" s="663">
        <v>13837.544695995173</v>
      </c>
      <c r="U80" s="664">
        <v>0</v>
      </c>
      <c r="V80" s="665">
        <v>13837.544695995173</v>
      </c>
      <c r="W80" s="663">
        <v>12262.381222798092</v>
      </c>
      <c r="X80" s="664">
        <v>0</v>
      </c>
      <c r="Y80" s="665">
        <v>12262.381222798092</v>
      </c>
      <c r="Z80" s="668">
        <v>14645.443923706371</v>
      </c>
      <c r="AA80" s="664">
        <v>0</v>
      </c>
      <c r="AB80" s="666">
        <v>14645.443923706371</v>
      </c>
    </row>
    <row r="81" spans="1:28" ht="16" thickBot="1" x14ac:dyDescent="0.4">
      <c r="A81" s="4044"/>
      <c r="B81" s="4021" t="s">
        <v>2143</v>
      </c>
      <c r="C81" s="4059" t="s">
        <v>2139</v>
      </c>
      <c r="D81" s="4059"/>
      <c r="E81" s="1376">
        <v>11643</v>
      </c>
      <c r="F81" s="1377">
        <v>0</v>
      </c>
      <c r="G81" s="1378">
        <v>11643</v>
      </c>
      <c r="H81" s="1376">
        <v>10269.996310673538</v>
      </c>
      <c r="I81" s="1377">
        <v>0</v>
      </c>
      <c r="J81" s="1378">
        <v>10269.996310673538</v>
      </c>
      <c r="K81" s="1376">
        <v>16423.573498200556</v>
      </c>
      <c r="L81" s="1377">
        <v>0</v>
      </c>
      <c r="M81" s="1378">
        <v>16423.573498200556</v>
      </c>
      <c r="N81" s="698">
        <v>14106.590157394159</v>
      </c>
      <c r="O81" s="699">
        <v>0</v>
      </c>
      <c r="P81" s="700">
        <v>14106.590157394159</v>
      </c>
      <c r="Q81" s="698">
        <v>15188.724505120947</v>
      </c>
      <c r="R81" s="699">
        <v>0</v>
      </c>
      <c r="S81" s="700">
        <v>15188.724505120947</v>
      </c>
      <c r="T81" s="698">
        <v>13804.185072436243</v>
      </c>
      <c r="U81" s="699">
        <v>0</v>
      </c>
      <c r="V81" s="700">
        <v>13804.185072436243</v>
      </c>
      <c r="W81" s="698">
        <v>12262.381222798092</v>
      </c>
      <c r="X81" s="699">
        <v>0</v>
      </c>
      <c r="Y81" s="700">
        <v>12262.381222798092</v>
      </c>
      <c r="Z81" s="701">
        <v>14645.443923706371</v>
      </c>
      <c r="AA81" s="699">
        <v>0</v>
      </c>
      <c r="AB81" s="702">
        <v>14645.443923706371</v>
      </c>
    </row>
    <row r="82" spans="1:28" ht="16" thickBot="1" x14ac:dyDescent="0.4">
      <c r="A82" s="4044"/>
      <c r="B82" s="3993"/>
      <c r="C82" s="3990" t="s">
        <v>2140</v>
      </c>
      <c r="D82" s="3990"/>
      <c r="E82" s="1361">
        <v>0</v>
      </c>
      <c r="F82" s="1362">
        <v>0</v>
      </c>
      <c r="G82" s="1363">
        <v>0</v>
      </c>
      <c r="H82" s="1361">
        <v>0</v>
      </c>
      <c r="I82" s="1362">
        <v>0</v>
      </c>
      <c r="J82" s="1363">
        <v>0</v>
      </c>
      <c r="K82" s="1361">
        <v>0</v>
      </c>
      <c r="L82" s="1362">
        <v>0</v>
      </c>
      <c r="M82" s="1363">
        <v>0</v>
      </c>
      <c r="N82" s="677">
        <v>0</v>
      </c>
      <c r="O82" s="678">
        <v>0</v>
      </c>
      <c r="P82" s="679">
        <v>0</v>
      </c>
      <c r="Q82" s="677">
        <v>0</v>
      </c>
      <c r="R82" s="678">
        <v>0</v>
      </c>
      <c r="S82" s="679">
        <v>0</v>
      </c>
      <c r="T82" s="677">
        <v>0</v>
      </c>
      <c r="U82" s="678">
        <v>0</v>
      </c>
      <c r="V82" s="679">
        <v>0</v>
      </c>
      <c r="W82" s="677">
        <v>0</v>
      </c>
      <c r="X82" s="678">
        <v>0</v>
      </c>
      <c r="Y82" s="679">
        <v>0</v>
      </c>
      <c r="Z82" s="680">
        <v>0</v>
      </c>
      <c r="AA82" s="678">
        <v>0</v>
      </c>
      <c r="AB82" s="681">
        <v>0</v>
      </c>
    </row>
    <row r="83" spans="1:28" ht="16" thickBot="1" x14ac:dyDescent="0.4">
      <c r="A83" s="4044"/>
      <c r="B83" s="3993"/>
      <c r="C83" s="3990" t="s">
        <v>2141</v>
      </c>
      <c r="D83" s="3990"/>
      <c r="E83" s="1361">
        <v>0</v>
      </c>
      <c r="F83" s="1362">
        <v>0</v>
      </c>
      <c r="G83" s="1363">
        <v>0</v>
      </c>
      <c r="H83" s="1361">
        <v>0</v>
      </c>
      <c r="I83" s="1362">
        <v>0</v>
      </c>
      <c r="J83" s="1363">
        <v>0</v>
      </c>
      <c r="K83" s="1361">
        <v>0</v>
      </c>
      <c r="L83" s="1362">
        <v>0</v>
      </c>
      <c r="M83" s="1363">
        <v>0</v>
      </c>
      <c r="N83" s="677">
        <v>0</v>
      </c>
      <c r="O83" s="678">
        <v>0</v>
      </c>
      <c r="P83" s="679">
        <v>0</v>
      </c>
      <c r="Q83" s="677">
        <v>0</v>
      </c>
      <c r="R83" s="678">
        <v>0</v>
      </c>
      <c r="S83" s="679">
        <v>0</v>
      </c>
      <c r="T83" s="677">
        <v>0</v>
      </c>
      <c r="U83" s="678">
        <v>0</v>
      </c>
      <c r="V83" s="679">
        <v>0</v>
      </c>
      <c r="W83" s="677">
        <v>0</v>
      </c>
      <c r="X83" s="678">
        <v>0</v>
      </c>
      <c r="Y83" s="679">
        <v>0</v>
      </c>
      <c r="Z83" s="680">
        <v>0</v>
      </c>
      <c r="AA83" s="678">
        <v>0</v>
      </c>
      <c r="AB83" s="681">
        <v>0</v>
      </c>
    </row>
    <row r="84" spans="1:28" ht="16" thickBot="1" x14ac:dyDescent="0.4">
      <c r="A84" s="4044"/>
      <c r="B84" s="3993"/>
      <c r="C84" s="3991" t="s">
        <v>2142</v>
      </c>
      <c r="D84" s="3991"/>
      <c r="E84" s="1364">
        <v>0</v>
      </c>
      <c r="F84" s="1365">
        <v>0</v>
      </c>
      <c r="G84" s="1366">
        <v>0</v>
      </c>
      <c r="H84" s="1364">
        <v>0</v>
      </c>
      <c r="I84" s="1365">
        <v>5.0000000055661076E-4</v>
      </c>
      <c r="J84" s="1366">
        <v>5.0000000055661076E-4</v>
      </c>
      <c r="K84" s="1364">
        <v>0</v>
      </c>
      <c r="L84" s="1365"/>
      <c r="M84" s="1366"/>
      <c r="N84" s="682">
        <v>0</v>
      </c>
      <c r="O84" s="683">
        <v>0</v>
      </c>
      <c r="P84" s="684">
        <v>0</v>
      </c>
      <c r="Q84" s="682">
        <v>0</v>
      </c>
      <c r="R84" s="683">
        <v>0</v>
      </c>
      <c r="S84" s="684">
        <v>0</v>
      </c>
      <c r="T84" s="682">
        <v>0</v>
      </c>
      <c r="U84" s="683">
        <v>0</v>
      </c>
      <c r="V84" s="684">
        <v>0</v>
      </c>
      <c r="W84" s="682">
        <v>0</v>
      </c>
      <c r="X84" s="683">
        <v>0</v>
      </c>
      <c r="Y84" s="684">
        <v>0</v>
      </c>
      <c r="Z84" s="685">
        <v>0</v>
      </c>
      <c r="AA84" s="683">
        <v>0</v>
      </c>
      <c r="AB84" s="686">
        <v>0</v>
      </c>
    </row>
    <row r="85" spans="1:28" ht="16" thickBot="1" x14ac:dyDescent="0.4">
      <c r="A85" s="4044"/>
      <c r="B85" s="3993"/>
      <c r="C85" s="3989" t="s">
        <v>1851</v>
      </c>
      <c r="D85" s="3989"/>
      <c r="E85" s="1367">
        <v>11643</v>
      </c>
      <c r="F85" s="1368">
        <v>0</v>
      </c>
      <c r="G85" s="1369">
        <v>11643</v>
      </c>
      <c r="H85" s="1367">
        <v>10269.996310673538</v>
      </c>
      <c r="I85" s="1368">
        <v>5.0000000055661076E-4</v>
      </c>
      <c r="J85" s="1369">
        <v>10269.996810673538</v>
      </c>
      <c r="K85" s="1367">
        <v>16423.573498200556</v>
      </c>
      <c r="L85" s="1368">
        <v>0</v>
      </c>
      <c r="M85" s="1369">
        <v>16423.573498200556</v>
      </c>
      <c r="N85" s="663">
        <v>14106.590157394159</v>
      </c>
      <c r="O85" s="664">
        <v>0</v>
      </c>
      <c r="P85" s="665">
        <v>14106.590157394159</v>
      </c>
      <c r="Q85" s="663">
        <v>15188.724505120947</v>
      </c>
      <c r="R85" s="664">
        <v>0</v>
      </c>
      <c r="S85" s="665">
        <v>15188.724505120947</v>
      </c>
      <c r="T85" s="663">
        <v>13804.185072436243</v>
      </c>
      <c r="U85" s="664">
        <v>0</v>
      </c>
      <c r="V85" s="665">
        <v>13804.185072436243</v>
      </c>
      <c r="W85" s="663">
        <v>12262.381222798092</v>
      </c>
      <c r="X85" s="664">
        <v>0</v>
      </c>
      <c r="Y85" s="665">
        <v>12262.381222798092</v>
      </c>
      <c r="Z85" s="668">
        <v>14645.443923706371</v>
      </c>
      <c r="AA85" s="664">
        <v>0</v>
      </c>
      <c r="AB85" s="666">
        <v>14645.443923706371</v>
      </c>
    </row>
    <row r="86" spans="1:28" x14ac:dyDescent="0.35">
      <c r="A86" s="4044"/>
      <c r="B86" s="3827" t="s">
        <v>2144</v>
      </c>
      <c r="C86" s="3990" t="s">
        <v>2145</v>
      </c>
      <c r="D86" s="3990"/>
      <c r="E86" s="1361">
        <v>0</v>
      </c>
      <c r="F86" s="1362">
        <v>0</v>
      </c>
      <c r="G86" s="1363">
        <v>0</v>
      </c>
      <c r="H86" s="1361">
        <v>0</v>
      </c>
      <c r="I86" s="1362">
        <v>0</v>
      </c>
      <c r="J86" s="1363">
        <v>0</v>
      </c>
      <c r="K86" s="1361">
        <v>13.161235447662763</v>
      </c>
      <c r="L86" s="1362">
        <v>0</v>
      </c>
      <c r="M86" s="1363">
        <v>13.161235447662763</v>
      </c>
      <c r="N86" s="677">
        <v>28.361817525350045</v>
      </c>
      <c r="O86" s="678">
        <v>0</v>
      </c>
      <c r="P86" s="679">
        <v>28.361817525350045</v>
      </c>
      <c r="Q86" s="677">
        <v>26.963887936224747</v>
      </c>
      <c r="R86" s="678">
        <v>0</v>
      </c>
      <c r="S86" s="679">
        <v>26.963887936224747</v>
      </c>
      <c r="T86" s="677">
        <v>12.00862355892977</v>
      </c>
      <c r="U86" s="678">
        <v>0</v>
      </c>
      <c r="V86" s="679">
        <v>12.00862355892977</v>
      </c>
      <c r="W86" s="677">
        <v>24.710565761539897</v>
      </c>
      <c r="X86" s="678">
        <v>0</v>
      </c>
      <c r="Y86" s="679">
        <v>24.710565761539897</v>
      </c>
      <c r="Z86" s="680">
        <v>47.631595147733002</v>
      </c>
      <c r="AA86" s="678">
        <v>0</v>
      </c>
      <c r="AB86" s="681">
        <v>47.631595147733002</v>
      </c>
    </row>
    <row r="87" spans="1:28" x14ac:dyDescent="0.35">
      <c r="A87" s="4044"/>
      <c r="B87" s="3827"/>
      <c r="C87" s="3991" t="s">
        <v>2153</v>
      </c>
      <c r="D87" s="3991"/>
      <c r="E87" s="1364">
        <v>0</v>
      </c>
      <c r="F87" s="1365">
        <v>0</v>
      </c>
      <c r="G87" s="1366">
        <v>0</v>
      </c>
      <c r="H87" s="1364">
        <v>0</v>
      </c>
      <c r="I87" s="1365">
        <v>0</v>
      </c>
      <c r="J87" s="1366">
        <v>0</v>
      </c>
      <c r="K87" s="1364">
        <v>0</v>
      </c>
      <c r="L87" s="1365">
        <v>0</v>
      </c>
      <c r="M87" s="1366">
        <v>0</v>
      </c>
      <c r="N87" s="682">
        <v>0</v>
      </c>
      <c r="O87" s="683">
        <v>0</v>
      </c>
      <c r="P87" s="684">
        <v>0</v>
      </c>
      <c r="Q87" s="682">
        <v>0</v>
      </c>
      <c r="R87" s="683">
        <v>0</v>
      </c>
      <c r="S87" s="684">
        <v>0</v>
      </c>
      <c r="T87" s="682">
        <v>0</v>
      </c>
      <c r="U87" s="683">
        <v>0</v>
      </c>
      <c r="V87" s="684">
        <v>0</v>
      </c>
      <c r="W87" s="682">
        <v>0</v>
      </c>
      <c r="X87" s="683">
        <v>0</v>
      </c>
      <c r="Y87" s="684">
        <v>0</v>
      </c>
      <c r="Z87" s="685">
        <v>0</v>
      </c>
      <c r="AA87" s="683">
        <v>0</v>
      </c>
      <c r="AB87" s="686">
        <v>0</v>
      </c>
    </row>
    <row r="88" spans="1:28" ht="16" thickBot="1" x14ac:dyDescent="0.4">
      <c r="A88" s="4044"/>
      <c r="B88" s="3827"/>
      <c r="C88" s="3989" t="s">
        <v>1851</v>
      </c>
      <c r="D88" s="3989"/>
      <c r="E88" s="1367">
        <v>0</v>
      </c>
      <c r="F88" s="1368">
        <v>0</v>
      </c>
      <c r="G88" s="1369">
        <v>0</v>
      </c>
      <c r="H88" s="1367">
        <v>0</v>
      </c>
      <c r="I88" s="1368">
        <v>0</v>
      </c>
      <c r="J88" s="1369">
        <v>0</v>
      </c>
      <c r="K88" s="1367">
        <v>13.161235447662763</v>
      </c>
      <c r="L88" s="1368">
        <v>0</v>
      </c>
      <c r="M88" s="1369">
        <v>13.161235447662763</v>
      </c>
      <c r="N88" s="663">
        <v>28.361817525350045</v>
      </c>
      <c r="O88" s="664">
        <v>0</v>
      </c>
      <c r="P88" s="665">
        <v>28.361817525350045</v>
      </c>
      <c r="Q88" s="663">
        <v>26.963887936224747</v>
      </c>
      <c r="R88" s="664">
        <v>0</v>
      </c>
      <c r="S88" s="665">
        <v>26.963887936224747</v>
      </c>
      <c r="T88" s="663">
        <v>12.00862355892977</v>
      </c>
      <c r="U88" s="664">
        <v>0</v>
      </c>
      <c r="V88" s="665">
        <v>12.00862355892977</v>
      </c>
      <c r="W88" s="663">
        <v>24.710565761539897</v>
      </c>
      <c r="X88" s="664">
        <v>0</v>
      </c>
      <c r="Y88" s="665">
        <v>24.710565761539897</v>
      </c>
      <c r="Z88" s="668">
        <v>47.631595147733002</v>
      </c>
      <c r="AA88" s="664">
        <v>0</v>
      </c>
      <c r="AB88" s="666">
        <v>47.631595147733002</v>
      </c>
    </row>
    <row r="89" spans="1:28" ht="16" thickBot="1" x14ac:dyDescent="0.4">
      <c r="A89" s="4061"/>
      <c r="B89" s="4060" t="s">
        <v>2149</v>
      </c>
      <c r="C89" s="4060"/>
      <c r="D89" s="4060"/>
      <c r="E89" s="3985"/>
      <c r="F89" s="3986"/>
      <c r="G89" s="1379">
        <v>-250</v>
      </c>
      <c r="H89" s="3985"/>
      <c r="I89" s="3986"/>
      <c r="J89" s="1379">
        <v>551.37</v>
      </c>
      <c r="K89" s="3985"/>
      <c r="L89" s="3986"/>
      <c r="M89" s="1379">
        <v>-9.0259999999999998</v>
      </c>
      <c r="N89" s="3985"/>
      <c r="O89" s="3986"/>
      <c r="P89" s="703">
        <v>-76.740000000000009</v>
      </c>
      <c r="Q89" s="3985"/>
      <c r="R89" s="3986"/>
      <c r="S89" s="703">
        <v>61.342000000000006</v>
      </c>
      <c r="T89" s="3985"/>
      <c r="U89" s="3986"/>
      <c r="V89" s="703">
        <v>21.350999999999999</v>
      </c>
      <c r="W89" s="3985"/>
      <c r="X89" s="3986"/>
      <c r="Y89" s="703">
        <v>-102.16700000000002</v>
      </c>
      <c r="Z89" s="4031"/>
      <c r="AA89" s="3986"/>
      <c r="AB89" s="704">
        <v>-288.45100000000002</v>
      </c>
    </row>
    <row r="90" spans="1:28" ht="15.75" customHeight="1" thickTop="1" x14ac:dyDescent="0.35">
      <c r="A90" s="4043" t="s">
        <v>2154</v>
      </c>
      <c r="B90" s="4046" t="s">
        <v>2155</v>
      </c>
      <c r="C90" s="3994" t="s">
        <v>2139</v>
      </c>
      <c r="D90" s="4032"/>
      <c r="E90" s="671">
        <v>11643</v>
      </c>
      <c r="F90" s="672">
        <v>0</v>
      </c>
      <c r="G90" s="1380">
        <v>11643</v>
      </c>
      <c r="H90" s="671">
        <v>10269.996310673538</v>
      </c>
      <c r="I90" s="672">
        <v>0</v>
      </c>
      <c r="J90" s="1380">
        <v>10269.996310673538</v>
      </c>
      <c r="K90" s="671">
        <v>16423.573498200556</v>
      </c>
      <c r="L90" s="672">
        <v>0</v>
      </c>
      <c r="M90" s="1380">
        <v>16423.573498200556</v>
      </c>
      <c r="N90" s="671">
        <v>14106.590157394159</v>
      </c>
      <c r="O90" s="672">
        <v>0</v>
      </c>
      <c r="P90" s="695">
        <v>14106.590157394159</v>
      </c>
      <c r="Q90" s="671">
        <v>15188.724505120947</v>
      </c>
      <c r="R90" s="672">
        <v>0</v>
      </c>
      <c r="S90" s="695">
        <v>15188.724505120947</v>
      </c>
      <c r="T90" s="671">
        <v>13804.185072436243</v>
      </c>
      <c r="U90" s="672">
        <v>0</v>
      </c>
      <c r="V90" s="695">
        <v>13804.185072436243</v>
      </c>
      <c r="W90" s="671">
        <v>12262.381222798092</v>
      </c>
      <c r="X90" s="672">
        <v>0</v>
      </c>
      <c r="Y90" s="695">
        <v>12262.381222798092</v>
      </c>
      <c r="Z90" s="693">
        <v>14645.443923706371</v>
      </c>
      <c r="AA90" s="694">
        <v>0</v>
      </c>
      <c r="AB90" s="697">
        <v>14645.443923706371</v>
      </c>
    </row>
    <row r="91" spans="1:28" x14ac:dyDescent="0.35">
      <c r="A91" s="4044"/>
      <c r="B91" s="3760"/>
      <c r="C91" s="3990" t="s">
        <v>2140</v>
      </c>
      <c r="D91" s="4033"/>
      <c r="E91" s="673">
        <v>0</v>
      </c>
      <c r="F91" s="674">
        <v>993.54302954122033</v>
      </c>
      <c r="G91" s="1381">
        <v>993.54302954122033</v>
      </c>
      <c r="H91" s="673">
        <v>0</v>
      </c>
      <c r="I91" s="674">
        <v>1010.501708274</v>
      </c>
      <c r="J91" s="1381">
        <v>1010.501708274</v>
      </c>
      <c r="K91" s="673">
        <v>0</v>
      </c>
      <c r="L91" s="674">
        <v>984.40256057739259</v>
      </c>
      <c r="M91" s="1381">
        <v>984.40256057739259</v>
      </c>
      <c r="N91" s="673">
        <v>0</v>
      </c>
      <c r="O91" s="674">
        <v>952.86656057739265</v>
      </c>
      <c r="P91" s="679">
        <v>952.86656057739265</v>
      </c>
      <c r="Q91" s="673">
        <v>0</v>
      </c>
      <c r="R91" s="674">
        <v>952.86656057739265</v>
      </c>
      <c r="S91" s="679">
        <v>952.86656057739265</v>
      </c>
      <c r="T91" s="673">
        <v>0</v>
      </c>
      <c r="U91" s="674">
        <v>892.3014031311036</v>
      </c>
      <c r="V91" s="679">
        <v>892.3014031311036</v>
      </c>
      <c r="W91" s="673">
        <v>0</v>
      </c>
      <c r="X91" s="674">
        <v>908.42279117431633</v>
      </c>
      <c r="Y91" s="679">
        <v>908.42279117431633</v>
      </c>
      <c r="Z91" s="677">
        <v>0</v>
      </c>
      <c r="AA91" s="678">
        <v>909.22071203613302</v>
      </c>
      <c r="AB91" s="681">
        <v>909.22071203613302</v>
      </c>
    </row>
    <row r="92" spans="1:28" x14ac:dyDescent="0.35">
      <c r="A92" s="4044"/>
      <c r="B92" s="3760"/>
      <c r="C92" s="3990" t="s">
        <v>2141</v>
      </c>
      <c r="D92" s="4033"/>
      <c r="E92" s="673">
        <v>0</v>
      </c>
      <c r="F92" s="674">
        <v>12736.038875307248</v>
      </c>
      <c r="G92" s="1381">
        <v>12736.038875307248</v>
      </c>
      <c r="H92" s="673">
        <v>0</v>
      </c>
      <c r="I92" s="674">
        <v>13648.238194424455</v>
      </c>
      <c r="J92" s="1381">
        <v>13648.238194424455</v>
      </c>
      <c r="K92" s="673">
        <v>0</v>
      </c>
      <c r="L92" s="674">
        <v>10401.070625317294</v>
      </c>
      <c r="M92" s="1381">
        <v>10401.070625317294</v>
      </c>
      <c r="N92" s="673">
        <v>0</v>
      </c>
      <c r="O92" s="674">
        <v>4015.2176888976874</v>
      </c>
      <c r="P92" s="679">
        <v>4015.2176888976874</v>
      </c>
      <c r="Q92" s="673">
        <v>0</v>
      </c>
      <c r="R92" s="674">
        <v>3062.6757283607426</v>
      </c>
      <c r="S92" s="679">
        <v>3062.6757283607426</v>
      </c>
      <c r="T92" s="673">
        <v>0</v>
      </c>
      <c r="U92" s="674">
        <v>2526.6841848228587</v>
      </c>
      <c r="V92" s="679">
        <v>2526.6841848228587</v>
      </c>
      <c r="W92" s="673">
        <v>0</v>
      </c>
      <c r="X92" s="674">
        <v>2821.3142229118848</v>
      </c>
      <c r="Y92" s="679">
        <v>2821.3142229118848</v>
      </c>
      <c r="Z92" s="677">
        <v>0</v>
      </c>
      <c r="AA92" s="678">
        <v>2306.9845085397383</v>
      </c>
      <c r="AB92" s="681">
        <v>2306.9845085397383</v>
      </c>
    </row>
    <row r="93" spans="1:28" x14ac:dyDescent="0.35">
      <c r="A93" s="4044"/>
      <c r="B93" s="3760"/>
      <c r="C93" s="3991" t="s">
        <v>2142</v>
      </c>
      <c r="D93" s="4048"/>
      <c r="E93" s="675">
        <v>0</v>
      </c>
      <c r="F93" s="676">
        <v>7</v>
      </c>
      <c r="G93" s="1382">
        <v>7</v>
      </c>
      <c r="H93" s="675">
        <v>0</v>
      </c>
      <c r="I93" s="676">
        <v>6.9179000000005564</v>
      </c>
      <c r="J93" s="1382">
        <v>6.9179000000005564</v>
      </c>
      <c r="K93" s="675">
        <v>0</v>
      </c>
      <c r="L93" s="676">
        <v>7.3769281423804198</v>
      </c>
      <c r="M93" s="1382">
        <v>7.3769281423804198</v>
      </c>
      <c r="N93" s="675">
        <v>0</v>
      </c>
      <c r="O93" s="676">
        <v>8.5614161282895456</v>
      </c>
      <c r="P93" s="684">
        <v>8.5614161282895456</v>
      </c>
      <c r="Q93" s="675">
        <v>0</v>
      </c>
      <c r="R93" s="676">
        <v>8.5614161280847458</v>
      </c>
      <c r="S93" s="684">
        <v>8.5614161280847458</v>
      </c>
      <c r="T93" s="675">
        <v>0</v>
      </c>
      <c r="U93" s="676">
        <v>8.5802718565955747</v>
      </c>
      <c r="V93" s="684">
        <v>8.5802718565955747</v>
      </c>
      <c r="W93" s="675">
        <v>0</v>
      </c>
      <c r="X93" s="676">
        <v>8.5513548387096758</v>
      </c>
      <c r="Y93" s="684">
        <v>8.5513548387096758</v>
      </c>
      <c r="Z93" s="682">
        <v>0</v>
      </c>
      <c r="AA93" s="683">
        <v>8.5513548387096794</v>
      </c>
      <c r="AB93" s="686">
        <v>8.5513548387096794</v>
      </c>
    </row>
    <row r="94" spans="1:28" s="516" customFormat="1" ht="16" thickBot="1" x14ac:dyDescent="0.4">
      <c r="A94" s="4044"/>
      <c r="B94" s="4047"/>
      <c r="C94" s="3989" t="s">
        <v>1851</v>
      </c>
      <c r="D94" s="4049"/>
      <c r="E94" s="707">
        <v>11643</v>
      </c>
      <c r="F94" s="708">
        <v>13736.581904848468</v>
      </c>
      <c r="G94" s="1383">
        <v>25379.58190484847</v>
      </c>
      <c r="H94" s="707">
        <v>10269.996310673538</v>
      </c>
      <c r="I94" s="708">
        <v>14665.657802698455</v>
      </c>
      <c r="J94" s="1383">
        <v>24935.654113371995</v>
      </c>
      <c r="K94" s="707">
        <v>16423.573498200556</v>
      </c>
      <c r="L94" s="708">
        <v>11392.850114037068</v>
      </c>
      <c r="M94" s="1383">
        <v>27816.423612237624</v>
      </c>
      <c r="N94" s="707">
        <v>14106.590157394159</v>
      </c>
      <c r="O94" s="708">
        <v>4976.6456656033688</v>
      </c>
      <c r="P94" s="665">
        <v>19083.235822997529</v>
      </c>
      <c r="Q94" s="707">
        <v>15188.724505120947</v>
      </c>
      <c r="R94" s="708">
        <v>4024.1037050662198</v>
      </c>
      <c r="S94" s="665">
        <v>19212.828210187166</v>
      </c>
      <c r="T94" s="707">
        <v>13804.185072436243</v>
      </c>
      <c r="U94" s="708">
        <v>3427.5658598105579</v>
      </c>
      <c r="V94" s="665">
        <v>17231.750932246799</v>
      </c>
      <c r="W94" s="707">
        <v>12262.381222798092</v>
      </c>
      <c r="X94" s="708">
        <v>3738.2883689249111</v>
      </c>
      <c r="Y94" s="665">
        <v>16000.669591723003</v>
      </c>
      <c r="Z94" s="663">
        <v>14645.443923706371</v>
      </c>
      <c r="AA94" s="664">
        <v>3224.7565754145812</v>
      </c>
      <c r="AB94" s="666">
        <v>17870.200499120951</v>
      </c>
    </row>
    <row r="95" spans="1:28" ht="16" thickBot="1" x14ac:dyDescent="0.4">
      <c r="A95" s="4045"/>
      <c r="B95" s="4050" t="s">
        <v>2156</v>
      </c>
      <c r="C95" s="4050"/>
      <c r="D95" s="4050"/>
      <c r="E95" s="3981"/>
      <c r="F95" s="3982"/>
      <c r="G95" s="1384">
        <v>74599.986812906311</v>
      </c>
      <c r="H95" s="3981"/>
      <c r="I95" s="3982"/>
      <c r="J95" s="1384">
        <v>76776.89756722936</v>
      </c>
      <c r="K95" s="3981"/>
      <c r="L95" s="3982"/>
      <c r="M95" s="1384">
        <v>70056.047214892184</v>
      </c>
      <c r="N95" s="3981"/>
      <c r="O95" s="3982"/>
      <c r="P95" s="705">
        <v>66077.884563796921</v>
      </c>
      <c r="Q95" s="3981"/>
      <c r="R95" s="3982"/>
      <c r="S95" s="705">
        <v>69867.891403295507</v>
      </c>
      <c r="T95" s="3981"/>
      <c r="U95" s="3982"/>
      <c r="V95" s="705">
        <v>67079.716847994088</v>
      </c>
      <c r="W95" s="3981"/>
      <c r="X95" s="3982"/>
      <c r="Y95" s="705">
        <v>66981.332389080504</v>
      </c>
      <c r="Z95" s="4029"/>
      <c r="AA95" s="3982"/>
      <c r="AB95" s="706">
        <v>69439.033519554272</v>
      </c>
    </row>
    <row r="96" spans="1:28" ht="16.5" thickTop="1" thickBot="1" x14ac:dyDescent="0.4">
      <c r="A96" s="17"/>
      <c r="B96" s="17"/>
      <c r="C96" s="17"/>
      <c r="D96" s="16"/>
      <c r="E96" s="11"/>
      <c r="F96" s="11"/>
      <c r="G96" s="11"/>
      <c r="H96" s="11"/>
      <c r="I96" s="11"/>
      <c r="J96" s="11"/>
      <c r="K96" s="11"/>
      <c r="L96" s="11"/>
      <c r="M96" s="11"/>
    </row>
    <row r="97" spans="1:28" ht="16" thickTop="1" x14ac:dyDescent="0.35">
      <c r="A97" s="17"/>
      <c r="B97" s="17"/>
      <c r="C97" s="4051" t="s">
        <v>2157</v>
      </c>
      <c r="D97" s="4052"/>
      <c r="E97" s="4006">
        <v>0.63100156024096954</v>
      </c>
      <c r="F97" s="4006"/>
      <c r="G97" s="4006"/>
      <c r="H97" s="4006">
        <v>0.58295767716821889</v>
      </c>
      <c r="I97" s="4006"/>
      <c r="J97" s="4006"/>
      <c r="K97" s="4006">
        <v>0.59631743217278466</v>
      </c>
      <c r="L97" s="4006"/>
      <c r="M97" s="4006"/>
      <c r="N97" s="4030">
        <v>0.45434709534368517</v>
      </c>
      <c r="O97" s="4030"/>
      <c r="P97" s="4030"/>
      <c r="Q97" s="4006">
        <v>0.45402262157206152</v>
      </c>
      <c r="R97" s="4006"/>
      <c r="S97" s="4006"/>
      <c r="T97" s="4006">
        <v>0.42722558173045372</v>
      </c>
      <c r="U97" s="4006"/>
      <c r="V97" s="4006"/>
      <c r="W97" s="4006">
        <v>0.46407224434970235</v>
      </c>
      <c r="X97" s="4006"/>
      <c r="Y97" s="4006"/>
      <c r="Z97" s="4006">
        <v>0.4406062842090348</v>
      </c>
      <c r="AA97" s="4006"/>
      <c r="AB97" s="4024"/>
    </row>
    <row r="98" spans="1:28" ht="16" thickBot="1" x14ac:dyDescent="0.4">
      <c r="A98" s="17"/>
      <c r="B98" s="17"/>
      <c r="C98" s="4025" t="s">
        <v>2158</v>
      </c>
      <c r="D98" s="4026"/>
      <c r="E98" s="4007">
        <v>0.84247815282746952</v>
      </c>
      <c r="F98" s="4007"/>
      <c r="G98" s="4007"/>
      <c r="H98" s="4007">
        <v>0.8301139842321219</v>
      </c>
      <c r="I98" s="4007"/>
      <c r="J98" s="4007"/>
      <c r="K98" s="4007">
        <v>0.84648814585761201</v>
      </c>
      <c r="L98" s="4007"/>
      <c r="M98" s="4007"/>
      <c r="N98" s="4027">
        <v>0.84232403382103538</v>
      </c>
      <c r="O98" s="4027"/>
      <c r="P98" s="4027"/>
      <c r="Q98" s="4027">
        <v>0.84267249018170221</v>
      </c>
      <c r="R98" s="4027"/>
      <c r="S98" s="4027"/>
      <c r="T98" s="4027">
        <v>0.85822125267854965</v>
      </c>
      <c r="U98" s="4027"/>
      <c r="V98" s="4027"/>
      <c r="W98" s="4027">
        <v>0.87924225530010691</v>
      </c>
      <c r="X98" s="4027"/>
      <c r="Y98" s="4027"/>
      <c r="Z98" s="4027">
        <v>0.87648033361821509</v>
      </c>
      <c r="AA98" s="4027"/>
      <c r="AB98" s="4028"/>
    </row>
    <row r="99" spans="1:28" ht="16" thickTop="1" x14ac:dyDescent="0.35">
      <c r="A99" s="17"/>
      <c r="B99" s="17"/>
      <c r="C99" s="17"/>
      <c r="D99" s="16"/>
    </row>
    <row r="100" spans="1:28" ht="16" thickBot="1" x14ac:dyDescent="0.4">
      <c r="A100" s="17"/>
      <c r="B100" s="17"/>
      <c r="C100" s="17"/>
      <c r="D100" s="16"/>
    </row>
    <row r="101" spans="1:28" s="373" customFormat="1" ht="30" customHeight="1" thickTop="1" x14ac:dyDescent="0.35">
      <c r="A101" s="4041" t="s">
        <v>2159</v>
      </c>
      <c r="B101" s="4042"/>
      <c r="C101" s="4042"/>
      <c r="D101" s="4042"/>
      <c r="E101" s="374">
        <v>2025</v>
      </c>
      <c r="F101" s="374">
        <v>2024</v>
      </c>
      <c r="G101" s="374">
        <v>2023</v>
      </c>
      <c r="H101" s="374">
        <v>2022</v>
      </c>
      <c r="I101" s="374">
        <v>2021</v>
      </c>
      <c r="J101" s="374">
        <v>2020</v>
      </c>
      <c r="K101" s="374">
        <v>2019</v>
      </c>
      <c r="L101" s="713">
        <v>2018</v>
      </c>
    </row>
    <row r="102" spans="1:28" s="373" customFormat="1" ht="40" customHeight="1" x14ac:dyDescent="0.35">
      <c r="A102" s="4016" t="s">
        <v>1351</v>
      </c>
      <c r="B102" s="4058"/>
      <c r="C102" s="4058"/>
      <c r="D102" s="243" t="s">
        <v>1352</v>
      </c>
      <c r="E102" s="376" t="s">
        <v>2162</v>
      </c>
      <c r="F102" s="376" t="s">
        <v>2162</v>
      </c>
      <c r="G102" s="376" t="s">
        <v>2162</v>
      </c>
      <c r="H102" s="376" t="s">
        <v>2162</v>
      </c>
      <c r="I102" s="376" t="s">
        <v>2162</v>
      </c>
      <c r="J102" s="376" t="s">
        <v>2162</v>
      </c>
      <c r="K102" s="376" t="s">
        <v>2162</v>
      </c>
      <c r="L102" s="714" t="s">
        <v>2162</v>
      </c>
    </row>
    <row r="103" spans="1:28" s="373" customFormat="1" ht="27" customHeight="1" x14ac:dyDescent="0.35">
      <c r="A103" s="4072" t="s">
        <v>2163</v>
      </c>
      <c r="B103" s="4073"/>
      <c r="C103" s="4073"/>
      <c r="D103" s="2168"/>
      <c r="E103" s="375"/>
      <c r="F103" s="375"/>
      <c r="G103" s="375"/>
      <c r="H103" s="375"/>
      <c r="I103" s="375"/>
      <c r="J103" s="375"/>
      <c r="K103" s="375"/>
      <c r="L103" s="715"/>
    </row>
    <row r="104" spans="1:28" s="11" customFormat="1" ht="15.65" customHeight="1" x14ac:dyDescent="0.35">
      <c r="A104" s="4056" t="s">
        <v>2164</v>
      </c>
      <c r="B104" s="3760"/>
      <c r="C104" s="3760"/>
      <c r="D104" s="709" t="s">
        <v>1780</v>
      </c>
      <c r="E104" s="710">
        <v>4</v>
      </c>
      <c r="F104" s="710">
        <v>4</v>
      </c>
      <c r="G104" s="710">
        <v>4</v>
      </c>
      <c r="H104" s="710">
        <v>4</v>
      </c>
      <c r="I104" s="710">
        <v>4</v>
      </c>
      <c r="J104" s="710">
        <v>4</v>
      </c>
      <c r="K104" s="710">
        <v>4</v>
      </c>
      <c r="L104" s="716">
        <v>4</v>
      </c>
    </row>
    <row r="105" spans="1:28" s="11" customFormat="1" ht="16" thickBot="1" x14ac:dyDescent="0.4">
      <c r="A105" s="4057"/>
      <c r="B105" s="3933"/>
      <c r="C105" s="3933"/>
      <c r="D105" s="711" t="s">
        <v>2165</v>
      </c>
      <c r="E105" s="712">
        <v>1</v>
      </c>
      <c r="F105" s="712">
        <v>1</v>
      </c>
      <c r="G105" s="712">
        <v>1</v>
      </c>
      <c r="H105" s="712">
        <v>1</v>
      </c>
      <c r="I105" s="712">
        <v>1</v>
      </c>
      <c r="J105" s="712">
        <v>1</v>
      </c>
      <c r="K105" s="712">
        <v>1</v>
      </c>
      <c r="L105" s="717">
        <v>1</v>
      </c>
    </row>
    <row r="106" spans="1:28" ht="16" thickTop="1" x14ac:dyDescent="0.35">
      <c r="A106" s="17"/>
      <c r="B106" s="17"/>
      <c r="C106" s="17"/>
      <c r="D106" s="16"/>
    </row>
    <row r="107" spans="1:28" ht="17.5" customHeight="1" thickBot="1" x14ac:dyDescent="0.4">
      <c r="A107" s="4054" t="s">
        <v>2166</v>
      </c>
      <c r="B107" s="4054"/>
    </row>
    <row r="108" spans="1:28" ht="30" customHeight="1" thickTop="1" x14ac:dyDescent="0.35">
      <c r="A108" s="4054"/>
      <c r="B108" s="4054"/>
      <c r="D108" s="2045"/>
      <c r="E108" s="4070" t="s">
        <v>2167</v>
      </c>
      <c r="F108" s="4042"/>
      <c r="G108" s="4042"/>
      <c r="H108" s="4042"/>
      <c r="I108" s="4042"/>
      <c r="J108" s="4042"/>
      <c r="K108" s="4042"/>
      <c r="L108" s="4042"/>
      <c r="M108" s="4042"/>
      <c r="N108" s="4042"/>
      <c r="O108" s="4042"/>
      <c r="P108" s="4071"/>
    </row>
    <row r="109" spans="1:28" ht="18.5" x14ac:dyDescent="0.35">
      <c r="A109" s="4054"/>
      <c r="B109" s="4054"/>
      <c r="D109" s="2045"/>
      <c r="E109" s="3827" t="s">
        <v>2168</v>
      </c>
      <c r="F109" s="3827"/>
      <c r="G109" s="3827"/>
      <c r="H109" s="3827"/>
      <c r="I109" s="3827"/>
      <c r="J109" s="3827"/>
      <c r="K109" s="3827"/>
      <c r="L109" s="3827"/>
      <c r="M109" s="3827"/>
      <c r="N109" s="3827"/>
      <c r="O109" s="3827"/>
      <c r="P109" s="4001"/>
    </row>
    <row r="110" spans="1:28" ht="18.5" x14ac:dyDescent="0.35">
      <c r="A110" s="4054"/>
      <c r="B110" s="4054"/>
      <c r="D110" s="2045"/>
      <c r="E110" s="3827"/>
      <c r="F110" s="3827"/>
      <c r="G110" s="3827"/>
      <c r="H110" s="3827"/>
      <c r="I110" s="3827"/>
      <c r="J110" s="3827"/>
      <c r="K110" s="3827"/>
      <c r="L110" s="3827"/>
      <c r="M110" s="3827"/>
      <c r="N110" s="3827"/>
      <c r="O110" s="3827"/>
      <c r="P110" s="4001"/>
    </row>
    <row r="111" spans="1:28" ht="19" thickBot="1" x14ac:dyDescent="0.4">
      <c r="A111" s="4054"/>
      <c r="B111" s="4054"/>
      <c r="D111" s="2045"/>
      <c r="E111" s="4002"/>
      <c r="F111" s="4002"/>
      <c r="G111" s="4002"/>
      <c r="H111" s="4002"/>
      <c r="I111" s="4002"/>
      <c r="J111" s="4002"/>
      <c r="K111" s="4002"/>
      <c r="L111" s="4002"/>
      <c r="M111" s="4002"/>
      <c r="N111" s="4002"/>
      <c r="O111" s="4002"/>
      <c r="P111" s="4003"/>
    </row>
    <row r="112" spans="1:28" ht="40" customHeight="1" thickTop="1" x14ac:dyDescent="0.35">
      <c r="A112" s="4054"/>
      <c r="B112" s="4054"/>
      <c r="D112" s="2045"/>
      <c r="E112" s="44"/>
      <c r="F112" s="44" t="s">
        <v>2131</v>
      </c>
      <c r="G112" s="4067" t="s">
        <v>2169</v>
      </c>
      <c r="H112" s="4067"/>
      <c r="I112" s="4067" t="s">
        <v>2170</v>
      </c>
      <c r="J112" s="4067"/>
      <c r="K112" s="4067"/>
      <c r="L112" s="4067"/>
      <c r="M112" s="4067"/>
      <c r="N112" s="4067"/>
      <c r="O112" s="4067"/>
      <c r="P112" s="4068"/>
    </row>
    <row r="113" spans="1:16" ht="100" customHeight="1" x14ac:dyDescent="0.35">
      <c r="A113" s="4055" t="s">
        <v>2171</v>
      </c>
      <c r="B113" s="4055"/>
      <c r="D113" s="2045"/>
      <c r="E113" s="2175">
        <v>1</v>
      </c>
      <c r="F113" s="20" t="s">
        <v>2133</v>
      </c>
      <c r="G113" s="4064" t="s">
        <v>2172</v>
      </c>
      <c r="H113" s="4064"/>
      <c r="I113" s="4065" t="s">
        <v>2173</v>
      </c>
      <c r="J113" s="4065"/>
      <c r="K113" s="4065"/>
      <c r="L113" s="4065"/>
      <c r="M113" s="4065"/>
      <c r="N113" s="4065"/>
      <c r="O113" s="4065"/>
      <c r="P113" s="4066"/>
    </row>
    <row r="114" spans="1:16" ht="85" customHeight="1" x14ac:dyDescent="0.35">
      <c r="A114" s="4053"/>
      <c r="B114" s="4053"/>
      <c r="D114" s="2045"/>
      <c r="E114" s="2175">
        <v>2</v>
      </c>
      <c r="F114" s="20" t="s">
        <v>2138</v>
      </c>
      <c r="G114" s="4064" t="s">
        <v>2174</v>
      </c>
      <c r="H114" s="4064"/>
      <c r="I114" s="4065" t="s">
        <v>2175</v>
      </c>
      <c r="J114" s="4065"/>
      <c r="K114" s="4065"/>
      <c r="L114" s="4065"/>
      <c r="M114" s="4065"/>
      <c r="N114" s="4065"/>
      <c r="O114" s="4065"/>
      <c r="P114" s="4066"/>
    </row>
    <row r="115" spans="1:16" ht="77.5" customHeight="1" x14ac:dyDescent="0.35">
      <c r="D115" s="2045"/>
      <c r="E115" s="2176">
        <v>3</v>
      </c>
      <c r="F115" s="10" t="s">
        <v>2176</v>
      </c>
      <c r="G115" s="4064" t="s">
        <v>2177</v>
      </c>
      <c r="H115" s="4064"/>
      <c r="I115" s="4065" t="s">
        <v>2178</v>
      </c>
      <c r="J115" s="4065"/>
      <c r="K115" s="4065"/>
      <c r="L115" s="4065"/>
      <c r="M115" s="4065"/>
      <c r="N115" s="4065"/>
      <c r="O115" s="4065"/>
      <c r="P115" s="4066"/>
    </row>
    <row r="116" spans="1:16" ht="45" customHeight="1" x14ac:dyDescent="0.35">
      <c r="D116" s="2045"/>
      <c r="E116" s="2175">
        <v>4</v>
      </c>
      <c r="F116" s="21" t="s">
        <v>2144</v>
      </c>
      <c r="G116" s="4064" t="s">
        <v>2179</v>
      </c>
      <c r="H116" s="4064"/>
      <c r="I116" s="4065" t="s">
        <v>2180</v>
      </c>
      <c r="J116" s="4065"/>
      <c r="K116" s="4065"/>
      <c r="L116" s="4065"/>
      <c r="M116" s="4065"/>
      <c r="N116" s="4065"/>
      <c r="O116" s="4065"/>
      <c r="P116" s="4066"/>
    </row>
    <row r="117" spans="1:16" ht="45" customHeight="1" x14ac:dyDescent="0.35">
      <c r="D117" s="2045"/>
      <c r="E117" s="2176">
        <v>5</v>
      </c>
      <c r="F117" s="10" t="s">
        <v>2181</v>
      </c>
      <c r="G117" s="4064" t="s">
        <v>2182</v>
      </c>
      <c r="H117" s="4064"/>
      <c r="I117" s="4065" t="s">
        <v>2183</v>
      </c>
      <c r="J117" s="4065"/>
      <c r="K117" s="4065"/>
      <c r="L117" s="4065"/>
      <c r="M117" s="4065"/>
      <c r="N117" s="4065"/>
      <c r="O117" s="4065"/>
      <c r="P117" s="4066"/>
    </row>
    <row r="118" spans="1:16" ht="45" customHeight="1" thickBot="1" x14ac:dyDescent="0.4">
      <c r="D118" s="2045"/>
      <c r="E118" s="2177">
        <v>6</v>
      </c>
      <c r="F118" s="22" t="s">
        <v>2184</v>
      </c>
      <c r="G118" s="4069" t="s">
        <v>2185</v>
      </c>
      <c r="H118" s="4069"/>
      <c r="I118" s="4062" t="s">
        <v>2186</v>
      </c>
      <c r="J118" s="4062"/>
      <c r="K118" s="4062"/>
      <c r="L118" s="4062"/>
      <c r="M118" s="4062"/>
      <c r="N118" s="4062"/>
      <c r="O118" s="4062"/>
      <c r="P118" s="4063"/>
    </row>
    <row r="119" spans="1:16" ht="55" customHeight="1" thickTop="1" x14ac:dyDescent="0.35"/>
  </sheetData>
  <sheetProtection algorithmName="SHA-512" hashValue="Ljtg4w1wpl6VMn3bZkHALWjiB1ofl7PTzSpT94utVxErux+90majHAB+QwCkgNaEjd8ZwLf6+q8JqIJ4aS0iIA==" saltValue="chbcRXMhl4aeWJsJ+o2LSw==" spinCount="100000" sheet="1" objects="1" scenarios="1" formatCells="0" formatColumns="0" formatRows="0"/>
  <mergeCells count="277">
    <mergeCell ref="E97:G97"/>
    <mergeCell ref="E98:G98"/>
    <mergeCell ref="E108:P108"/>
    <mergeCell ref="A103:C103"/>
    <mergeCell ref="A1:D4"/>
    <mergeCell ref="A9:D9"/>
    <mergeCell ref="N9:P9"/>
    <mergeCell ref="B17:B21"/>
    <mergeCell ref="C17:D17"/>
    <mergeCell ref="B27:D27"/>
    <mergeCell ref="B22:B26"/>
    <mergeCell ref="B29:D29"/>
    <mergeCell ref="A10:A11"/>
    <mergeCell ref="B10:B11"/>
    <mergeCell ref="B40:B42"/>
    <mergeCell ref="C40:D40"/>
    <mergeCell ref="C41:D41"/>
    <mergeCell ref="C42:D42"/>
    <mergeCell ref="B56:B57"/>
    <mergeCell ref="C56:D57"/>
    <mergeCell ref="E43:F43"/>
    <mergeCell ref="E49:F49"/>
    <mergeCell ref="A12:A29"/>
    <mergeCell ref="B12:B16"/>
    <mergeCell ref="C12:D12"/>
    <mergeCell ref="C13:D13"/>
    <mergeCell ref="E9:G9"/>
    <mergeCell ref="C14:D14"/>
    <mergeCell ref="C15:D15"/>
    <mergeCell ref="C16:D16"/>
    <mergeCell ref="E89:F89"/>
    <mergeCell ref="A30:A43"/>
    <mergeCell ref="B30:B34"/>
    <mergeCell ref="C30:D30"/>
    <mergeCell ref="C31:D31"/>
    <mergeCell ref="C32:D32"/>
    <mergeCell ref="C33:D33"/>
    <mergeCell ref="C34:D34"/>
    <mergeCell ref="B35:B39"/>
    <mergeCell ref="C35:D35"/>
    <mergeCell ref="C36:D36"/>
    <mergeCell ref="B43:D43"/>
    <mergeCell ref="E10:G10"/>
    <mergeCell ref="E55:G55"/>
    <mergeCell ref="E56:G56"/>
    <mergeCell ref="C38:D38"/>
    <mergeCell ref="C39:D39"/>
    <mergeCell ref="E27:F27"/>
    <mergeCell ref="T27:U27"/>
    <mergeCell ref="W27:X27"/>
    <mergeCell ref="C10:D11"/>
    <mergeCell ref="N10:P10"/>
    <mergeCell ref="Q10:S10"/>
    <mergeCell ref="T10:V10"/>
    <mergeCell ref="W10:Y10"/>
    <mergeCell ref="Z10:AB10"/>
    <mergeCell ref="K9:M9"/>
    <mergeCell ref="K10:M10"/>
    <mergeCell ref="Q9:S9"/>
    <mergeCell ref="T9:V9"/>
    <mergeCell ref="C21:D21"/>
    <mergeCell ref="C22:D22"/>
    <mergeCell ref="C23:D23"/>
    <mergeCell ref="C24:D24"/>
    <mergeCell ref="C25:D25"/>
    <mergeCell ref="C26:D26"/>
    <mergeCell ref="K27:L27"/>
    <mergeCell ref="N27:O27"/>
    <mergeCell ref="Q27:R27"/>
    <mergeCell ref="W9:Y9"/>
    <mergeCell ref="H9:J9"/>
    <mergeCell ref="H10:J10"/>
    <mergeCell ref="Z29:AA29"/>
    <mergeCell ref="B28:D28"/>
    <mergeCell ref="N28:O28"/>
    <mergeCell ref="Q28:R28"/>
    <mergeCell ref="T28:U28"/>
    <mergeCell ref="W28:X28"/>
    <mergeCell ref="Z28:AA28"/>
    <mergeCell ref="K28:L28"/>
    <mergeCell ref="K29:L29"/>
    <mergeCell ref="N29:O29"/>
    <mergeCell ref="Q29:R29"/>
    <mergeCell ref="T29:U29"/>
    <mergeCell ref="W29:X29"/>
    <mergeCell ref="E28:F28"/>
    <mergeCell ref="E29:F29"/>
    <mergeCell ref="Z9:AB9"/>
    <mergeCell ref="Z27:AA27"/>
    <mergeCell ref="C18:D18"/>
    <mergeCell ref="C19:D19"/>
    <mergeCell ref="C20:D20"/>
    <mergeCell ref="W49:X49"/>
    <mergeCell ref="Z49:AA49"/>
    <mergeCell ref="K51:M51"/>
    <mergeCell ref="N51:P51"/>
    <mergeCell ref="Q51:S51"/>
    <mergeCell ref="T51:V51"/>
    <mergeCell ref="W51:Y51"/>
    <mergeCell ref="Z51:AB51"/>
    <mergeCell ref="W43:X43"/>
    <mergeCell ref="Z43:AA43"/>
    <mergeCell ref="K49:L49"/>
    <mergeCell ref="N49:O49"/>
    <mergeCell ref="Q49:R49"/>
    <mergeCell ref="T49:U49"/>
    <mergeCell ref="K43:L43"/>
    <mergeCell ref="N43:O43"/>
    <mergeCell ref="Q43:R43"/>
    <mergeCell ref="T43:U43"/>
    <mergeCell ref="C37:D37"/>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G118:H118"/>
    <mergeCell ref="E51:G51"/>
    <mergeCell ref="E52:G52"/>
    <mergeCell ref="A114:B114"/>
    <mergeCell ref="A107:B112"/>
    <mergeCell ref="A113:B113"/>
    <mergeCell ref="K89:L89"/>
    <mergeCell ref="A104:C105"/>
    <mergeCell ref="A102:C102"/>
    <mergeCell ref="A101:D101"/>
    <mergeCell ref="B81:B85"/>
    <mergeCell ref="C81:D81"/>
    <mergeCell ref="C82:D82"/>
    <mergeCell ref="B89:D89"/>
    <mergeCell ref="C97:D97"/>
    <mergeCell ref="K97:M97"/>
    <mergeCell ref="C88:D88"/>
    <mergeCell ref="A90:A95"/>
    <mergeCell ref="B90:B94"/>
    <mergeCell ref="A76:A89"/>
    <mergeCell ref="C92:D92"/>
    <mergeCell ref="C93:D93"/>
    <mergeCell ref="C94:D94"/>
    <mergeCell ref="B95:D95"/>
    <mergeCell ref="C83:D83"/>
    <mergeCell ref="A44:A49"/>
    <mergeCell ref="B44:B48"/>
    <mergeCell ref="C44:D44"/>
    <mergeCell ref="C45:D45"/>
    <mergeCell ref="C46:D46"/>
    <mergeCell ref="C47:D47"/>
    <mergeCell ref="C48:D48"/>
    <mergeCell ref="B49:D49"/>
    <mergeCell ref="C51:D51"/>
    <mergeCell ref="C52:D52"/>
    <mergeCell ref="C62:D62"/>
    <mergeCell ref="W52:Y52"/>
    <mergeCell ref="Z52:AB52"/>
    <mergeCell ref="B73:D73"/>
    <mergeCell ref="K56:M56"/>
    <mergeCell ref="C67:D67"/>
    <mergeCell ref="C68:D68"/>
    <mergeCell ref="C69:D69"/>
    <mergeCell ref="C70:D70"/>
    <mergeCell ref="C71:D71"/>
    <mergeCell ref="B63:B67"/>
    <mergeCell ref="C63:D63"/>
    <mergeCell ref="B68:B72"/>
    <mergeCell ref="N56:P56"/>
    <mergeCell ref="Q56:S56"/>
    <mergeCell ref="Z56:AB56"/>
    <mergeCell ref="Z73:AA73"/>
    <mergeCell ref="E73:F73"/>
    <mergeCell ref="K52:M52"/>
    <mergeCell ref="N52:P52"/>
    <mergeCell ref="K55:M55"/>
    <mergeCell ref="A55:D55"/>
    <mergeCell ref="C64:D64"/>
    <mergeCell ref="Z75:AA75"/>
    <mergeCell ref="T75:U75"/>
    <mergeCell ref="T89:U89"/>
    <mergeCell ref="W89:X89"/>
    <mergeCell ref="Q52:S52"/>
    <mergeCell ref="T52:V52"/>
    <mergeCell ref="Q55:S55"/>
    <mergeCell ref="T55:V55"/>
    <mergeCell ref="T74:U74"/>
    <mergeCell ref="T56:V56"/>
    <mergeCell ref="Z55:AB55"/>
    <mergeCell ref="Q73:R73"/>
    <mergeCell ref="T73:U73"/>
    <mergeCell ref="W73:X73"/>
    <mergeCell ref="W55:Y55"/>
    <mergeCell ref="W56:Y56"/>
    <mergeCell ref="W75:X75"/>
    <mergeCell ref="Z97:AB97"/>
    <mergeCell ref="C98:D98"/>
    <mergeCell ref="K98:M98"/>
    <mergeCell ref="N98:P98"/>
    <mergeCell ref="Q98:S98"/>
    <mergeCell ref="T98:V98"/>
    <mergeCell ref="W98:Y98"/>
    <mergeCell ref="Z98:AB98"/>
    <mergeCell ref="K74:L74"/>
    <mergeCell ref="K75:L75"/>
    <mergeCell ref="Z95:AA95"/>
    <mergeCell ref="N97:P97"/>
    <mergeCell ref="Q97:S97"/>
    <mergeCell ref="T97:V97"/>
    <mergeCell ref="W97:Y97"/>
    <mergeCell ref="T95:U95"/>
    <mergeCell ref="W95:X95"/>
    <mergeCell ref="Z89:AA89"/>
    <mergeCell ref="Q74:R74"/>
    <mergeCell ref="C90:D90"/>
    <mergeCell ref="C91:D91"/>
    <mergeCell ref="W74:X74"/>
    <mergeCell ref="Z74:AA74"/>
    <mergeCell ref="B75:D75"/>
    <mergeCell ref="C65:D65"/>
    <mergeCell ref="C66:D66"/>
    <mergeCell ref="C59:D59"/>
    <mergeCell ref="C60:D60"/>
    <mergeCell ref="C61:D61"/>
    <mergeCell ref="A56:A57"/>
    <mergeCell ref="N55:P55"/>
    <mergeCell ref="A58:A75"/>
    <mergeCell ref="K73:L73"/>
    <mergeCell ref="B58:B62"/>
    <mergeCell ref="C58:D58"/>
    <mergeCell ref="N73:O73"/>
    <mergeCell ref="A7:D8"/>
    <mergeCell ref="E109:P111"/>
    <mergeCell ref="H73:I73"/>
    <mergeCell ref="H74:I74"/>
    <mergeCell ref="H75:I75"/>
    <mergeCell ref="H89:I89"/>
    <mergeCell ref="H95:I95"/>
    <mergeCell ref="H97:J97"/>
    <mergeCell ref="H98:J98"/>
    <mergeCell ref="N95:O95"/>
    <mergeCell ref="C72:D72"/>
    <mergeCell ref="C77:D77"/>
    <mergeCell ref="C78:D78"/>
    <mergeCell ref="C79:D79"/>
    <mergeCell ref="C80:D80"/>
    <mergeCell ref="H27:I27"/>
    <mergeCell ref="H28:I28"/>
    <mergeCell ref="H29:I29"/>
    <mergeCell ref="H43:I43"/>
    <mergeCell ref="H49:I49"/>
    <mergeCell ref="H51:J51"/>
    <mergeCell ref="H52:J52"/>
    <mergeCell ref="H55:J55"/>
    <mergeCell ref="H56:J56"/>
    <mergeCell ref="Q95:R95"/>
    <mergeCell ref="N74:O74"/>
    <mergeCell ref="Q89:R89"/>
    <mergeCell ref="Q75:R75"/>
    <mergeCell ref="N89:O89"/>
    <mergeCell ref="K95:L95"/>
    <mergeCell ref="C85:D85"/>
    <mergeCell ref="B86:B88"/>
    <mergeCell ref="C86:D86"/>
    <mergeCell ref="C87:D87"/>
    <mergeCell ref="B76:B80"/>
    <mergeCell ref="C76:D76"/>
    <mergeCell ref="B74:D74"/>
    <mergeCell ref="E74:F74"/>
    <mergeCell ref="E75:F75"/>
    <mergeCell ref="C84:D84"/>
    <mergeCell ref="E95:F95"/>
    <mergeCell ref="N75:O75"/>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7558519241921"/>
    <pageSetUpPr autoPageBreaks="0"/>
  </sheetPr>
  <dimension ref="A1:BK233"/>
  <sheetViews>
    <sheetView zoomScale="85" zoomScaleNormal="85" zoomScaleSheetLayoutView="90" workbookViewId="0">
      <pane xSplit="4" topLeftCell="E1" activePane="topRight" state="frozen"/>
      <selection activeCell="I3" sqref="I3"/>
      <selection pane="topRight" activeCell="A6" sqref="A6"/>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33" width="15.58203125" style="1" customWidth="1"/>
    <col min="34" max="35" width="11.5" style="1" bestFit="1" customWidth="1"/>
    <col min="36" max="50" width="10.83203125" style="1"/>
    <col min="51" max="51" width="2.58203125" style="1" customWidth="1"/>
    <col min="52" max="52" width="10.83203125" style="1"/>
    <col min="53" max="54" width="8.203125E-2" style="1" customWidth="1"/>
    <col min="55" max="16384" width="10.83203125" style="1"/>
  </cols>
  <sheetData>
    <row r="1" spans="1:20" ht="15.65" customHeight="1" x14ac:dyDescent="0.35">
      <c r="A1" s="4075" t="s">
        <v>3004</v>
      </c>
      <c r="B1" s="4075"/>
      <c r="C1" s="4075"/>
      <c r="D1" s="4075"/>
      <c r="E1" s="46"/>
      <c r="F1" s="46"/>
      <c r="G1" s="46"/>
      <c r="H1" s="46"/>
      <c r="I1" s="46"/>
      <c r="J1" s="46"/>
      <c r="K1" s="46"/>
      <c r="L1" s="46"/>
      <c r="M1" s="46"/>
      <c r="Q1" s="1951"/>
      <c r="R1" s="1951"/>
      <c r="S1" s="1951"/>
      <c r="T1" s="1951"/>
    </row>
    <row r="2" spans="1:20" ht="15.65" customHeight="1" x14ac:dyDescent="0.35">
      <c r="A2" s="4075"/>
      <c r="B2" s="4075"/>
      <c r="C2" s="4075"/>
      <c r="D2" s="4075"/>
      <c r="E2" s="46"/>
      <c r="F2" s="46"/>
      <c r="G2" s="46"/>
      <c r="H2" s="46"/>
      <c r="I2" s="46"/>
      <c r="J2" s="46"/>
      <c r="K2" s="46"/>
      <c r="L2" s="46"/>
      <c r="M2" s="46"/>
      <c r="Q2" s="1951"/>
      <c r="R2" s="1951"/>
      <c r="S2" s="1951"/>
      <c r="T2" s="1951"/>
    </row>
    <row r="3" spans="1:20" ht="15.65" customHeight="1" x14ac:dyDescent="0.35">
      <c r="A3" s="4075"/>
      <c r="B3" s="4075"/>
      <c r="C3" s="4075"/>
      <c r="D3" s="4075"/>
      <c r="E3" s="46"/>
      <c r="F3" s="46"/>
      <c r="G3" s="46"/>
      <c r="H3" s="46"/>
      <c r="I3" s="46"/>
      <c r="J3" s="46"/>
      <c r="K3" s="46"/>
      <c r="L3" s="46"/>
      <c r="M3" s="46"/>
      <c r="Q3" s="1951"/>
      <c r="R3" s="1951"/>
      <c r="S3" s="1951"/>
      <c r="T3" s="1951"/>
    </row>
    <row r="4" spans="1:20" ht="15.65" customHeight="1" x14ac:dyDescent="0.35">
      <c r="A4" s="4075"/>
      <c r="B4" s="4075"/>
      <c r="C4" s="4075"/>
      <c r="D4" s="4075"/>
      <c r="E4" s="46"/>
      <c r="F4" s="46"/>
      <c r="G4" s="46"/>
      <c r="H4" s="46"/>
      <c r="I4" s="46"/>
      <c r="J4" s="46"/>
      <c r="K4" s="46"/>
      <c r="L4" s="46"/>
      <c r="M4" s="46"/>
      <c r="Q4" s="1951"/>
      <c r="R4" s="1951"/>
      <c r="S4" s="1951"/>
      <c r="T4" s="1951"/>
    </row>
    <row r="5" spans="1:20" ht="15.65" customHeight="1" x14ac:dyDescent="0.35">
      <c r="A5" s="16"/>
      <c r="B5" s="16"/>
      <c r="C5" s="16"/>
      <c r="D5" s="16"/>
      <c r="E5" s="16"/>
      <c r="F5" s="16"/>
      <c r="G5" s="16"/>
      <c r="H5" s="16"/>
      <c r="I5" s="16"/>
      <c r="J5" s="16"/>
      <c r="K5" s="16"/>
      <c r="L5" s="16"/>
      <c r="M5" s="16"/>
      <c r="Q5" s="1951"/>
      <c r="R5" s="1951"/>
      <c r="S5" s="1951"/>
      <c r="T5" s="1951"/>
    </row>
    <row r="6" spans="1:20" ht="15.65" customHeight="1" x14ac:dyDescent="0.35">
      <c r="A6" s="16"/>
      <c r="B6" s="16"/>
      <c r="C6" s="16"/>
      <c r="D6" s="16"/>
      <c r="E6" s="16"/>
      <c r="F6" s="16"/>
      <c r="G6" s="16"/>
      <c r="H6" s="16"/>
      <c r="I6" s="16"/>
      <c r="J6" s="16"/>
      <c r="K6" s="16"/>
      <c r="L6" s="16"/>
      <c r="M6" s="16"/>
      <c r="Q6" s="1951"/>
      <c r="R6" s="1951"/>
      <c r="S6" s="1951"/>
      <c r="T6" s="1951"/>
    </row>
    <row r="7" spans="1:20" ht="20.149999999999999" customHeight="1" x14ac:dyDescent="0.55000000000000004">
      <c r="A7" s="4076" t="s">
        <v>2794</v>
      </c>
      <c r="B7" s="4076"/>
      <c r="C7" s="4076"/>
      <c r="D7" s="4076"/>
      <c r="E7" s="47"/>
      <c r="F7" s="47"/>
      <c r="G7" s="47"/>
      <c r="H7" s="47"/>
      <c r="I7" s="47"/>
      <c r="J7" s="47"/>
      <c r="K7" s="47"/>
      <c r="L7" s="47"/>
      <c r="M7" s="47"/>
      <c r="Q7" s="1951"/>
      <c r="R7" s="1951"/>
      <c r="S7" s="1951"/>
      <c r="T7" s="1951"/>
    </row>
    <row r="8" spans="1:20" ht="40.5" customHeight="1" x14ac:dyDescent="0.35">
      <c r="A8" s="4054" t="s">
        <v>2187</v>
      </c>
      <c r="B8" s="4054"/>
      <c r="C8" s="4054"/>
      <c r="D8" s="4054"/>
      <c r="E8" s="1952"/>
      <c r="F8" s="1952"/>
      <c r="G8" s="1952"/>
      <c r="H8" s="1952"/>
      <c r="I8" s="1952"/>
      <c r="J8" s="1952"/>
      <c r="K8" s="1952"/>
      <c r="L8" s="47"/>
      <c r="M8" s="47"/>
      <c r="N8" s="47"/>
      <c r="O8" s="47"/>
      <c r="P8" s="47"/>
      <c r="Q8" s="47"/>
    </row>
    <row r="9" spans="1:20" ht="15.75" customHeight="1" x14ac:dyDescent="0.35">
      <c r="A9" s="16"/>
      <c r="B9" s="16"/>
      <c r="C9" s="16"/>
      <c r="D9" s="16"/>
      <c r="E9" s="16"/>
      <c r="F9" s="16"/>
      <c r="G9" s="16"/>
      <c r="H9" s="16"/>
      <c r="I9" s="16"/>
      <c r="J9" s="16"/>
      <c r="K9" s="16"/>
      <c r="L9" s="16"/>
      <c r="M9" s="16"/>
      <c r="Q9" s="1951"/>
      <c r="R9" s="1951"/>
      <c r="S9" s="1951"/>
      <c r="T9" s="1951"/>
    </row>
    <row r="10" spans="1:20" ht="15.75" customHeight="1" x14ac:dyDescent="0.35"/>
    <row r="11" spans="1:20" ht="15.65" customHeight="1" x14ac:dyDescent="0.35">
      <c r="A11" s="4075" t="s">
        <v>2188</v>
      </c>
      <c r="B11" s="4075"/>
      <c r="C11" s="4075"/>
      <c r="D11" s="4075"/>
      <c r="E11" s="46"/>
      <c r="F11" s="46"/>
      <c r="G11" s="46"/>
      <c r="H11" s="46"/>
      <c r="I11" s="46"/>
      <c r="J11" s="46"/>
      <c r="K11" s="46"/>
      <c r="L11" s="46"/>
      <c r="M11" s="46"/>
    </row>
    <row r="12" spans="1:20" ht="15.65" customHeight="1" x14ac:dyDescent="0.35">
      <c r="A12" s="4075"/>
      <c r="B12" s="4075"/>
      <c r="C12" s="4075"/>
      <c r="D12" s="4075"/>
      <c r="E12" s="46"/>
      <c r="F12" s="46"/>
      <c r="G12" s="799"/>
      <c r="H12" s="46"/>
      <c r="I12" s="46"/>
      <c r="J12" s="799"/>
      <c r="K12" s="46"/>
      <c r="L12" s="46"/>
      <c r="M12" s="799"/>
      <c r="R12" s="4077"/>
      <c r="S12" s="4077"/>
      <c r="T12" s="4077"/>
    </row>
    <row r="13" spans="1:20" ht="15.65" customHeight="1" x14ac:dyDescent="0.35">
      <c r="A13" s="4075"/>
      <c r="B13" s="4075"/>
      <c r="C13" s="4075"/>
      <c r="D13" s="4075"/>
      <c r="E13" s="46"/>
      <c r="F13" s="46"/>
      <c r="G13" s="46"/>
      <c r="H13" s="46"/>
      <c r="I13" s="46"/>
      <c r="J13" s="46"/>
      <c r="K13" s="46"/>
      <c r="L13" s="46"/>
      <c r="M13" s="46"/>
      <c r="R13" s="4077"/>
      <c r="S13" s="4077"/>
      <c r="T13" s="4077"/>
    </row>
    <row r="14" spans="1:20" ht="15.65" customHeight="1" x14ac:dyDescent="0.35">
      <c r="A14" s="4075"/>
      <c r="B14" s="4075"/>
      <c r="C14" s="4075"/>
      <c r="D14" s="4075"/>
      <c r="E14" s="46"/>
      <c r="F14" s="46"/>
      <c r="G14" s="799"/>
      <c r="H14" s="46"/>
      <c r="I14" s="46"/>
      <c r="J14" s="799"/>
      <c r="K14" s="46"/>
      <c r="L14" s="46"/>
      <c r="M14" s="799"/>
    </row>
    <row r="15" spans="1:20" ht="15.65" customHeight="1" x14ac:dyDescent="0.35">
      <c r="A15" s="4078"/>
      <c r="B15" s="4078"/>
      <c r="C15" s="4078"/>
      <c r="D15" s="4078"/>
      <c r="E15" s="48"/>
      <c r="F15" s="48"/>
      <c r="G15" s="48"/>
      <c r="H15" s="48"/>
      <c r="I15" s="48"/>
      <c r="J15" s="48"/>
      <c r="K15" s="48"/>
      <c r="L15" s="48"/>
      <c r="M15" s="48"/>
      <c r="P15"/>
      <c r="R15"/>
    </row>
    <row r="16" spans="1:20" ht="15.75" customHeight="1" x14ac:dyDescent="0.35"/>
    <row r="17" spans="1:32" ht="15.75" customHeight="1" thickBot="1" x14ac:dyDescent="0.4">
      <c r="B17" s="4079"/>
      <c r="C17" s="4079"/>
      <c r="D17" s="4079"/>
      <c r="E17" s="4"/>
      <c r="F17" s="4"/>
      <c r="G17" s="4"/>
      <c r="H17" s="4"/>
      <c r="I17" s="4"/>
      <c r="J17" s="4"/>
      <c r="K17" s="4"/>
      <c r="L17" s="4"/>
      <c r="M17" s="4"/>
      <c r="N17" s="4080"/>
      <c r="O17" s="4080"/>
      <c r="P17" s="4080"/>
      <c r="Q17" s="4080"/>
      <c r="R17" s="4080"/>
      <c r="S17" s="4080"/>
      <c r="T17" s="4080"/>
      <c r="U17" s="4080"/>
      <c r="V17" s="4080"/>
      <c r="W17" s="4080"/>
      <c r="X17" s="4080"/>
      <c r="Y17" s="4080"/>
      <c r="Z17" s="4080"/>
      <c r="AA17" s="4080"/>
      <c r="AB17" s="4080"/>
    </row>
    <row r="18" spans="1:32" ht="29.5" customHeight="1" thickTop="1" x14ac:dyDescent="0.35">
      <c r="A18" s="4041" t="s">
        <v>2189</v>
      </c>
      <c r="B18" s="4042"/>
      <c r="C18" s="4042"/>
      <c r="D18" s="4074"/>
      <c r="E18" s="4010">
        <v>2025</v>
      </c>
      <c r="F18" s="4011"/>
      <c r="G18" s="4012"/>
      <c r="H18" s="4010">
        <v>2024</v>
      </c>
      <c r="I18" s="4011"/>
      <c r="J18" s="4012"/>
      <c r="K18" s="4010">
        <v>2023</v>
      </c>
      <c r="L18" s="4011"/>
      <c r="M18" s="4012"/>
      <c r="N18" s="4010">
        <v>2022</v>
      </c>
      <c r="O18" s="4011"/>
      <c r="P18" s="4017"/>
      <c r="Q18" s="4010">
        <v>2021</v>
      </c>
      <c r="R18" s="4011"/>
      <c r="S18" s="4017"/>
      <c r="T18" s="4010">
        <v>2020</v>
      </c>
      <c r="U18" s="4011"/>
      <c r="V18" s="4017"/>
      <c r="W18" s="4010">
        <v>2019</v>
      </c>
      <c r="X18" s="4011"/>
      <c r="Y18" s="4017"/>
      <c r="Z18" s="4036">
        <v>2018</v>
      </c>
      <c r="AA18" s="4011"/>
      <c r="AB18" s="4037"/>
    </row>
    <row r="19" spans="1:32" x14ac:dyDescent="0.35">
      <c r="A19" s="4016" t="s">
        <v>2130</v>
      </c>
      <c r="B19" s="4058" t="s">
        <v>2131</v>
      </c>
      <c r="C19" s="4058" t="s">
        <v>2132</v>
      </c>
      <c r="D19" s="4058"/>
      <c r="E19" s="4013" t="s">
        <v>2133</v>
      </c>
      <c r="F19" s="4014"/>
      <c r="G19" s="4015"/>
      <c r="H19" s="4013" t="s">
        <v>2133</v>
      </c>
      <c r="I19" s="4014"/>
      <c r="J19" s="4015"/>
      <c r="K19" s="4013" t="s">
        <v>2133</v>
      </c>
      <c r="L19" s="4014"/>
      <c r="M19" s="4015"/>
      <c r="N19" s="4013" t="s">
        <v>2133</v>
      </c>
      <c r="O19" s="4014"/>
      <c r="P19" s="4035"/>
      <c r="Q19" s="4013" t="s">
        <v>2133</v>
      </c>
      <c r="R19" s="4014"/>
      <c r="S19" s="4035"/>
      <c r="T19" s="4013" t="s">
        <v>2133</v>
      </c>
      <c r="U19" s="4014"/>
      <c r="V19" s="4035"/>
      <c r="W19" s="4013" t="s">
        <v>2133</v>
      </c>
      <c r="X19" s="4014"/>
      <c r="Y19" s="4035"/>
      <c r="Z19" s="4039" t="s">
        <v>2133</v>
      </c>
      <c r="AA19" s="4014"/>
      <c r="AB19" s="4040"/>
    </row>
    <row r="20" spans="1:32" ht="25" customHeight="1" x14ac:dyDescent="0.35">
      <c r="A20" s="4016"/>
      <c r="B20" s="4058"/>
      <c r="C20" s="4058"/>
      <c r="D20" s="4058"/>
      <c r="E20" s="660" t="s">
        <v>2134</v>
      </c>
      <c r="F20" s="661" t="s">
        <v>2135</v>
      </c>
      <c r="G20" s="669" t="s">
        <v>2136</v>
      </c>
      <c r="H20" s="660" t="s">
        <v>2134</v>
      </c>
      <c r="I20" s="661" t="s">
        <v>2135</v>
      </c>
      <c r="J20" s="669" t="s">
        <v>2136</v>
      </c>
      <c r="K20" s="660" t="s">
        <v>2134</v>
      </c>
      <c r="L20" s="661" t="s">
        <v>2135</v>
      </c>
      <c r="M20" s="669" t="s">
        <v>2136</v>
      </c>
      <c r="N20" s="660" t="s">
        <v>2134</v>
      </c>
      <c r="O20" s="661" t="s">
        <v>2135</v>
      </c>
      <c r="P20" s="662" t="s">
        <v>2136</v>
      </c>
      <c r="Q20" s="660" t="s">
        <v>2134</v>
      </c>
      <c r="R20" s="661" t="s">
        <v>2135</v>
      </c>
      <c r="S20" s="662" t="s">
        <v>2136</v>
      </c>
      <c r="T20" s="660" t="s">
        <v>2134</v>
      </c>
      <c r="U20" s="661" t="s">
        <v>2135</v>
      </c>
      <c r="V20" s="662" t="s">
        <v>2136</v>
      </c>
      <c r="W20" s="660" t="s">
        <v>2134</v>
      </c>
      <c r="X20" s="661" t="s">
        <v>2135</v>
      </c>
      <c r="Y20" s="662" t="s">
        <v>2136</v>
      </c>
      <c r="Z20" s="667" t="s">
        <v>2134</v>
      </c>
      <c r="AA20" s="661" t="s">
        <v>2135</v>
      </c>
      <c r="AB20" s="670" t="s">
        <v>2136</v>
      </c>
    </row>
    <row r="21" spans="1:32" ht="15.75" customHeight="1" thickBot="1" x14ac:dyDescent="0.4">
      <c r="A21" s="4018" t="s">
        <v>2160</v>
      </c>
      <c r="B21" s="4021" t="s">
        <v>2138</v>
      </c>
      <c r="C21" s="3990" t="s">
        <v>2139</v>
      </c>
      <c r="D21" s="3990"/>
      <c r="E21" s="1361">
        <v>12551</v>
      </c>
      <c r="F21" s="1362">
        <v>1940</v>
      </c>
      <c r="G21" s="1363">
        <v>14491</v>
      </c>
      <c r="H21" s="1361">
        <v>21329.893427570176</v>
      </c>
      <c r="I21" s="1362">
        <v>2010.4220302978249</v>
      </c>
      <c r="J21" s="1363">
        <v>23340.315457868001</v>
      </c>
      <c r="K21" s="1361">
        <v>13794.658061485197</v>
      </c>
      <c r="L21" s="1362">
        <v>1393.2466724454221</v>
      </c>
      <c r="M21" s="1363">
        <v>15187.90473393062</v>
      </c>
      <c r="N21" s="677">
        <v>16160.105001565113</v>
      </c>
      <c r="O21" s="678">
        <v>3933.1108077000808</v>
      </c>
      <c r="P21" s="679">
        <v>20093.215809265195</v>
      </c>
      <c r="Q21" s="677">
        <v>14133.28577625893</v>
      </c>
      <c r="R21" s="678">
        <v>1657.2005658144242</v>
      </c>
      <c r="S21" s="679">
        <v>15790.486342073355</v>
      </c>
      <c r="T21" s="677">
        <v>17802.772283905364</v>
      </c>
      <c r="U21" s="678">
        <v>1678.1705042580691</v>
      </c>
      <c r="V21" s="679">
        <v>19480.942788163433</v>
      </c>
      <c r="W21" s="677">
        <v>12320.023009068862</v>
      </c>
      <c r="X21" s="678">
        <v>1577.9423691505463</v>
      </c>
      <c r="Y21" s="679">
        <v>13897.965378219407</v>
      </c>
      <c r="Z21" s="680">
        <v>14237.275522985985</v>
      </c>
      <c r="AA21" s="678">
        <v>2296.9756819918002</v>
      </c>
      <c r="AB21" s="681">
        <v>16534.251204977787</v>
      </c>
    </row>
    <row r="22" spans="1:32" ht="16" thickBot="1" x14ac:dyDescent="0.4">
      <c r="A22" s="4019"/>
      <c r="B22" s="3993"/>
      <c r="C22" s="3990" t="s">
        <v>2140</v>
      </c>
      <c r="D22" s="3990"/>
      <c r="E22" s="1361">
        <v>3947</v>
      </c>
      <c r="F22" s="1362">
        <v>8082</v>
      </c>
      <c r="G22" s="1363">
        <v>12029</v>
      </c>
      <c r="H22" s="1361">
        <v>3880.4861506286793</v>
      </c>
      <c r="I22" s="1362">
        <v>7343.0958696630478</v>
      </c>
      <c r="J22" s="1363">
        <v>11223.582020291728</v>
      </c>
      <c r="K22" s="1361">
        <v>3854.8344010930596</v>
      </c>
      <c r="L22" s="1362">
        <v>6713.1998195608103</v>
      </c>
      <c r="M22" s="1363">
        <v>10568.03422065387</v>
      </c>
      <c r="N22" s="677">
        <v>3119.9142863804354</v>
      </c>
      <c r="O22" s="678">
        <v>6128.6987915649988</v>
      </c>
      <c r="P22" s="679">
        <v>9248.6130779454343</v>
      </c>
      <c r="Q22" s="677">
        <v>3779.1370729294395</v>
      </c>
      <c r="R22" s="678">
        <v>7239.4943021589943</v>
      </c>
      <c r="S22" s="679">
        <v>11018.631375088433</v>
      </c>
      <c r="T22" s="677">
        <v>2337.8612936280051</v>
      </c>
      <c r="U22" s="678">
        <v>6019.7679492274374</v>
      </c>
      <c r="V22" s="679">
        <v>8357.6292428554425</v>
      </c>
      <c r="W22" s="677">
        <v>2618.0304160030018</v>
      </c>
      <c r="X22" s="678">
        <v>5108.4609427487612</v>
      </c>
      <c r="Y22" s="679">
        <v>7726.4913587517631</v>
      </c>
      <c r="Z22" s="680">
        <v>2500.0135297196898</v>
      </c>
      <c r="AA22" s="678">
        <v>6265.6378195889602</v>
      </c>
      <c r="AB22" s="681">
        <v>8765.6513493086495</v>
      </c>
    </row>
    <row r="23" spans="1:32" ht="16" thickBot="1" x14ac:dyDescent="0.4">
      <c r="A23" s="4019"/>
      <c r="B23" s="3993"/>
      <c r="C23" s="3990" t="s">
        <v>2141</v>
      </c>
      <c r="D23" s="3990"/>
      <c r="E23" s="1361">
        <v>0</v>
      </c>
      <c r="F23" s="1362">
        <v>21082</v>
      </c>
      <c r="G23" s="1363">
        <v>21082</v>
      </c>
      <c r="H23" s="1361">
        <v>0</v>
      </c>
      <c r="I23" s="1362">
        <v>24536.246408789062</v>
      </c>
      <c r="J23" s="1363">
        <v>24536.246408789062</v>
      </c>
      <c r="K23" s="1361">
        <v>0</v>
      </c>
      <c r="L23" s="1362">
        <v>13043.791182513427</v>
      </c>
      <c r="M23" s="1363">
        <v>13043.791182513427</v>
      </c>
      <c r="N23" s="677">
        <v>0</v>
      </c>
      <c r="O23" s="678">
        <v>0</v>
      </c>
      <c r="P23" s="679">
        <v>0</v>
      </c>
      <c r="Q23" s="677">
        <v>0</v>
      </c>
      <c r="R23" s="678">
        <v>0</v>
      </c>
      <c r="S23" s="679">
        <v>0</v>
      </c>
      <c r="T23" s="677">
        <v>0</v>
      </c>
      <c r="U23" s="678">
        <v>0</v>
      </c>
      <c r="V23" s="679">
        <v>0</v>
      </c>
      <c r="W23" s="677">
        <v>0</v>
      </c>
      <c r="X23" s="678">
        <v>0</v>
      </c>
      <c r="Y23" s="679">
        <v>0</v>
      </c>
      <c r="Z23" s="680">
        <v>0</v>
      </c>
      <c r="AA23" s="678">
        <v>0</v>
      </c>
      <c r="AB23" s="681">
        <v>0</v>
      </c>
    </row>
    <row r="24" spans="1:32" ht="16" thickBot="1" x14ac:dyDescent="0.4">
      <c r="A24" s="4019"/>
      <c r="B24" s="3993"/>
      <c r="C24" s="3991" t="s">
        <v>2142</v>
      </c>
      <c r="D24" s="3991"/>
      <c r="E24" s="1364">
        <v>7</v>
      </c>
      <c r="F24" s="1365">
        <v>0</v>
      </c>
      <c r="G24" s="1363">
        <v>7</v>
      </c>
      <c r="H24" s="1364">
        <v>6.9173999999999998</v>
      </c>
      <c r="I24" s="1365">
        <v>0</v>
      </c>
      <c r="J24" s="1363">
        <v>6.9173999999999998</v>
      </c>
      <c r="K24" s="1364">
        <v>7.3769281423804198</v>
      </c>
      <c r="L24" s="1365">
        <v>0</v>
      </c>
      <c r="M24" s="1366">
        <v>7.3769281423804198</v>
      </c>
      <c r="N24" s="682">
        <v>8.5614161282895456</v>
      </c>
      <c r="O24" s="683">
        <v>0</v>
      </c>
      <c r="P24" s="684">
        <v>8.5614161282895456</v>
      </c>
      <c r="Q24" s="682">
        <v>8.5614161280847458</v>
      </c>
      <c r="R24" s="683">
        <v>0</v>
      </c>
      <c r="S24" s="684">
        <v>8.5614161280847458</v>
      </c>
      <c r="T24" s="682">
        <v>8.5802718565955747</v>
      </c>
      <c r="U24" s="683">
        <v>0</v>
      </c>
      <c r="V24" s="684">
        <v>8.5802718565955747</v>
      </c>
      <c r="W24" s="682">
        <v>8.5513548387096758</v>
      </c>
      <c r="X24" s="683">
        <v>0</v>
      </c>
      <c r="Y24" s="684">
        <v>8.5513548387096758</v>
      </c>
      <c r="Z24" s="685">
        <v>8.5513548387096794</v>
      </c>
      <c r="AA24" s="683">
        <v>0</v>
      </c>
      <c r="AB24" s="686">
        <v>8.5513548387096794</v>
      </c>
    </row>
    <row r="25" spans="1:32" ht="16" thickBot="1" x14ac:dyDescent="0.4">
      <c r="A25" s="4019"/>
      <c r="B25" s="3993"/>
      <c r="C25" s="3989" t="s">
        <v>1851</v>
      </c>
      <c r="D25" s="3989"/>
      <c r="E25" s="1367">
        <v>16505</v>
      </c>
      <c r="F25" s="1368">
        <v>31104</v>
      </c>
      <c r="G25" s="1369">
        <v>47609</v>
      </c>
      <c r="H25" s="1367">
        <v>25217.296978198854</v>
      </c>
      <c r="I25" s="1368">
        <v>33889.764308749931</v>
      </c>
      <c r="J25" s="1369">
        <v>59107.061286948781</v>
      </c>
      <c r="K25" s="1367">
        <v>17656.86939072064</v>
      </c>
      <c r="L25" s="1368">
        <v>21150.23767451966</v>
      </c>
      <c r="M25" s="1369">
        <v>38807.1070652403</v>
      </c>
      <c r="N25" s="663">
        <v>19288.58070407384</v>
      </c>
      <c r="O25" s="664">
        <v>10061.80959926508</v>
      </c>
      <c r="P25" s="665">
        <v>29350.390303338918</v>
      </c>
      <c r="Q25" s="663">
        <v>17920.984265316456</v>
      </c>
      <c r="R25" s="664">
        <v>8896.6948679734178</v>
      </c>
      <c r="S25" s="665">
        <v>26817.679133289876</v>
      </c>
      <c r="T25" s="663">
        <v>20149.213849389966</v>
      </c>
      <c r="U25" s="664">
        <v>7697.9384534855062</v>
      </c>
      <c r="V25" s="665">
        <v>27847.152302875475</v>
      </c>
      <c r="W25" s="663">
        <v>14946.604779910573</v>
      </c>
      <c r="X25" s="664">
        <v>6686.4033118993075</v>
      </c>
      <c r="Y25" s="665">
        <v>21633.008091809879</v>
      </c>
      <c r="Z25" s="668">
        <v>16745.840407544383</v>
      </c>
      <c r="AA25" s="664">
        <v>8562.6135015807595</v>
      </c>
      <c r="AB25" s="666">
        <v>25308.453909125146</v>
      </c>
    </row>
    <row r="26" spans="1:32" ht="16" thickBot="1" x14ac:dyDescent="0.4">
      <c r="A26" s="4019"/>
      <c r="B26" s="4021" t="s">
        <v>2143</v>
      </c>
      <c r="C26" s="3990" t="s">
        <v>2139</v>
      </c>
      <c r="D26" s="3990"/>
      <c r="E26" s="1361">
        <v>0</v>
      </c>
      <c r="F26" s="1362">
        <v>0</v>
      </c>
      <c r="G26" s="1363">
        <v>0</v>
      </c>
      <c r="H26" s="1361">
        <v>0</v>
      </c>
      <c r="I26" s="1362">
        <v>0</v>
      </c>
      <c r="J26" s="1363">
        <v>0</v>
      </c>
      <c r="K26" s="1361">
        <v>0</v>
      </c>
      <c r="L26" s="1362">
        <v>0</v>
      </c>
      <c r="M26" s="1363">
        <v>0</v>
      </c>
      <c r="N26" s="677">
        <v>0</v>
      </c>
      <c r="O26" s="678">
        <v>0</v>
      </c>
      <c r="P26" s="679">
        <v>0</v>
      </c>
      <c r="Q26" s="677">
        <v>0</v>
      </c>
      <c r="R26" s="678">
        <v>0</v>
      </c>
      <c r="S26" s="679">
        <v>0</v>
      </c>
      <c r="T26" s="677">
        <v>0</v>
      </c>
      <c r="U26" s="678">
        <v>0</v>
      </c>
      <c r="V26" s="679">
        <v>0</v>
      </c>
      <c r="W26" s="677">
        <v>0</v>
      </c>
      <c r="X26" s="678">
        <v>0</v>
      </c>
      <c r="Y26" s="679">
        <v>0</v>
      </c>
      <c r="Z26" s="680">
        <v>0</v>
      </c>
      <c r="AA26" s="678">
        <v>0</v>
      </c>
      <c r="AB26" s="681">
        <v>0</v>
      </c>
    </row>
    <row r="27" spans="1:32" ht="16" thickBot="1" x14ac:dyDescent="0.4">
      <c r="A27" s="4019"/>
      <c r="B27" s="3993"/>
      <c r="C27" s="3990" t="s">
        <v>2140</v>
      </c>
      <c r="D27" s="3990"/>
      <c r="E27" s="1361">
        <v>0</v>
      </c>
      <c r="F27" s="1362">
        <v>890</v>
      </c>
      <c r="G27" s="1363">
        <v>890</v>
      </c>
      <c r="H27" s="1361">
        <v>0</v>
      </c>
      <c r="I27" s="1362">
        <v>892.23237500000005</v>
      </c>
      <c r="J27" s="1363">
        <v>892.23237500000005</v>
      </c>
      <c r="K27" s="1361">
        <v>0</v>
      </c>
      <c r="L27" s="1362">
        <v>889.79456057739264</v>
      </c>
      <c r="M27" s="1363">
        <v>889.79456057739264</v>
      </c>
      <c r="N27" s="677">
        <v>0</v>
      </c>
      <c r="O27" s="678">
        <v>889.79456057739264</v>
      </c>
      <c r="P27" s="679">
        <v>889.79456057739264</v>
      </c>
      <c r="Q27" s="677">
        <v>0</v>
      </c>
      <c r="R27" s="678">
        <v>889.79456057739264</v>
      </c>
      <c r="S27" s="679">
        <v>889.79456057739264</v>
      </c>
      <c r="T27" s="677">
        <v>0</v>
      </c>
      <c r="U27" s="678">
        <v>892.3014031311036</v>
      </c>
      <c r="V27" s="679">
        <v>892.3014031311036</v>
      </c>
      <c r="W27" s="677">
        <v>0</v>
      </c>
      <c r="X27" s="678">
        <v>908.42279117431633</v>
      </c>
      <c r="Y27" s="679">
        <v>908.42279117431633</v>
      </c>
      <c r="Z27" s="680">
        <v>0</v>
      </c>
      <c r="AA27" s="678">
        <v>909.22071203613302</v>
      </c>
      <c r="AB27" s="681">
        <v>909.22071203613302</v>
      </c>
    </row>
    <row r="28" spans="1:32" ht="16" thickBot="1" x14ac:dyDescent="0.4">
      <c r="A28" s="4019"/>
      <c r="B28" s="3993"/>
      <c r="C28" s="3990" t="s">
        <v>2141</v>
      </c>
      <c r="D28" s="3990"/>
      <c r="E28" s="1361">
        <v>0</v>
      </c>
      <c r="F28" s="1362">
        <v>10787</v>
      </c>
      <c r="G28" s="1363">
        <v>10787</v>
      </c>
      <c r="H28" s="1361">
        <v>0</v>
      </c>
      <c r="I28" s="1362">
        <v>12478.499995605469</v>
      </c>
      <c r="J28" s="1363">
        <v>12478.499995605469</v>
      </c>
      <c r="K28" s="1361">
        <v>0</v>
      </c>
      <c r="L28" s="1362">
        <v>8023.5598471422663</v>
      </c>
      <c r="M28" s="1363">
        <v>8023.5598471422663</v>
      </c>
      <c r="N28" s="677">
        <v>0</v>
      </c>
      <c r="O28" s="678">
        <v>0</v>
      </c>
      <c r="P28" s="679">
        <v>0</v>
      </c>
      <c r="Q28" s="677">
        <v>0</v>
      </c>
      <c r="R28" s="678">
        <v>0</v>
      </c>
      <c r="S28" s="679">
        <v>0</v>
      </c>
      <c r="T28" s="677">
        <v>0</v>
      </c>
      <c r="U28" s="678">
        <v>0</v>
      </c>
      <c r="V28" s="679">
        <v>0</v>
      </c>
      <c r="W28" s="677">
        <v>0</v>
      </c>
      <c r="X28" s="678">
        <v>0</v>
      </c>
      <c r="Y28" s="679">
        <v>0</v>
      </c>
      <c r="Z28" s="680">
        <v>0</v>
      </c>
      <c r="AA28" s="678">
        <v>0</v>
      </c>
      <c r="AB28" s="681">
        <v>0</v>
      </c>
      <c r="AF28" s="3"/>
    </row>
    <row r="29" spans="1:32" ht="16" thickBot="1" x14ac:dyDescent="0.4">
      <c r="A29" s="4019"/>
      <c r="B29" s="3993"/>
      <c r="C29" s="3991" t="s">
        <v>2142</v>
      </c>
      <c r="D29" s="3991"/>
      <c r="E29" s="1364">
        <v>0</v>
      </c>
      <c r="F29" s="1365">
        <v>7</v>
      </c>
      <c r="G29" s="1363">
        <v>7</v>
      </c>
      <c r="H29" s="1364">
        <v>0</v>
      </c>
      <c r="I29" s="1365">
        <v>6.9173999999999998</v>
      </c>
      <c r="J29" s="1363">
        <v>6.9173999999999998</v>
      </c>
      <c r="K29" s="1364">
        <v>0</v>
      </c>
      <c r="L29" s="1365">
        <v>7.3769281423804198</v>
      </c>
      <c r="M29" s="1366">
        <v>7.3769281423804198</v>
      </c>
      <c r="N29" s="682">
        <v>0</v>
      </c>
      <c r="O29" s="683">
        <v>8.5614161282895456</v>
      </c>
      <c r="P29" s="684">
        <v>8.5614161282895456</v>
      </c>
      <c r="Q29" s="682">
        <v>0</v>
      </c>
      <c r="R29" s="683">
        <v>8.5614161280847458</v>
      </c>
      <c r="S29" s="684">
        <v>8.5614161280847458</v>
      </c>
      <c r="T29" s="682">
        <v>0</v>
      </c>
      <c r="U29" s="683">
        <v>8.5802718565955747</v>
      </c>
      <c r="V29" s="684">
        <v>8.5802718565955747</v>
      </c>
      <c r="W29" s="682">
        <v>0</v>
      </c>
      <c r="X29" s="683">
        <v>8.5513548387096758</v>
      </c>
      <c r="Y29" s="684">
        <v>8.5513548387096758</v>
      </c>
      <c r="Z29" s="685">
        <v>0</v>
      </c>
      <c r="AA29" s="683">
        <v>8.5513548387096794</v>
      </c>
      <c r="AB29" s="686">
        <v>8.5513548387096794</v>
      </c>
      <c r="AF29" s="3"/>
    </row>
    <row r="30" spans="1:32" ht="16" thickBot="1" x14ac:dyDescent="0.4">
      <c r="A30" s="4019"/>
      <c r="B30" s="3993"/>
      <c r="C30" s="3989" t="s">
        <v>1851</v>
      </c>
      <c r="D30" s="3989"/>
      <c r="E30" s="1367">
        <v>0</v>
      </c>
      <c r="F30" s="1368">
        <v>11684</v>
      </c>
      <c r="G30" s="1369">
        <v>11684</v>
      </c>
      <c r="H30" s="1367">
        <v>0</v>
      </c>
      <c r="I30" s="1368">
        <v>13377.649770605469</v>
      </c>
      <c r="J30" s="1369">
        <v>13377.649770605469</v>
      </c>
      <c r="K30" s="1367">
        <v>0</v>
      </c>
      <c r="L30" s="1368">
        <v>8920.7313358620395</v>
      </c>
      <c r="M30" s="1369">
        <v>8920.7313358620395</v>
      </c>
      <c r="N30" s="663">
        <v>0</v>
      </c>
      <c r="O30" s="664">
        <v>898.35597670568222</v>
      </c>
      <c r="P30" s="665">
        <v>898.35597670568222</v>
      </c>
      <c r="Q30" s="663">
        <v>0</v>
      </c>
      <c r="R30" s="664">
        <v>898.35597670547736</v>
      </c>
      <c r="S30" s="665">
        <v>898.35597670547736</v>
      </c>
      <c r="T30" s="663">
        <v>0</v>
      </c>
      <c r="U30" s="664">
        <v>900.88167498769917</v>
      </c>
      <c r="V30" s="665">
        <v>900.88167498769917</v>
      </c>
      <c r="W30" s="663">
        <v>0</v>
      </c>
      <c r="X30" s="664">
        <v>916.97414601302603</v>
      </c>
      <c r="Y30" s="665">
        <v>916.97414601302603</v>
      </c>
      <c r="Z30" s="668">
        <v>0</v>
      </c>
      <c r="AA30" s="664">
        <v>917.77206687484272</v>
      </c>
      <c r="AB30" s="666">
        <v>917.77206687484272</v>
      </c>
      <c r="AF30" s="3"/>
    </row>
    <row r="31" spans="1:32" ht="16" thickBot="1" x14ac:dyDescent="0.4">
      <c r="A31" s="4019"/>
      <c r="B31" s="4021" t="s">
        <v>2144</v>
      </c>
      <c r="C31" s="3990" t="s">
        <v>2145</v>
      </c>
      <c r="D31" s="3990"/>
      <c r="E31" s="1361">
        <v>0</v>
      </c>
      <c r="F31" s="1362">
        <v>11338</v>
      </c>
      <c r="G31" s="1363">
        <v>11338</v>
      </c>
      <c r="H31" s="1361">
        <v>0</v>
      </c>
      <c r="I31" s="1362">
        <v>11430.062620813373</v>
      </c>
      <c r="J31" s="1363">
        <v>11430.062620813373</v>
      </c>
      <c r="K31" s="1361">
        <v>0</v>
      </c>
      <c r="L31" s="1362">
        <v>10901.160646655606</v>
      </c>
      <c r="M31" s="1363">
        <v>10901.160646655606</v>
      </c>
      <c r="N31" s="677">
        <v>0</v>
      </c>
      <c r="O31" s="678">
        <v>9579.0927805733627</v>
      </c>
      <c r="P31" s="679">
        <v>9579.0927805733627</v>
      </c>
      <c r="Q31" s="677">
        <v>8948.8862778149796</v>
      </c>
      <c r="R31" s="678">
        <v>0</v>
      </c>
      <c r="S31" s="679">
        <v>8948.8862778149796</v>
      </c>
      <c r="T31" s="677">
        <v>7029.8350416933126</v>
      </c>
      <c r="U31" s="678">
        <v>659.4461091833673</v>
      </c>
      <c r="V31" s="679">
        <v>7689.2811508766799</v>
      </c>
      <c r="W31" s="677">
        <v>6699.4167987476367</v>
      </c>
      <c r="X31" s="678">
        <v>716.55831957246016</v>
      </c>
      <c r="Y31" s="679">
        <v>7415.975118320097</v>
      </c>
      <c r="Z31" s="680">
        <v>7231.2453700246997</v>
      </c>
      <c r="AA31" s="678">
        <v>706.09549491485609</v>
      </c>
      <c r="AB31" s="681">
        <v>7937.340864939556</v>
      </c>
      <c r="AF31" s="3"/>
    </row>
    <row r="32" spans="1:32" ht="16" thickBot="1" x14ac:dyDescent="0.4">
      <c r="A32" s="4019"/>
      <c r="B32" s="3993"/>
      <c r="C32" s="3990" t="s">
        <v>2146</v>
      </c>
      <c r="D32" s="3990"/>
      <c r="E32" s="1361">
        <v>0</v>
      </c>
      <c r="F32" s="1362">
        <v>20701</v>
      </c>
      <c r="G32" s="1363">
        <v>20701</v>
      </c>
      <c r="H32" s="1361">
        <v>0</v>
      </c>
      <c r="I32" s="1362">
        <v>22575.475930629651</v>
      </c>
      <c r="J32" s="1363">
        <v>22575.475930629651</v>
      </c>
      <c r="K32" s="1361">
        <v>0</v>
      </c>
      <c r="L32" s="1362">
        <v>17736.52950821993</v>
      </c>
      <c r="M32" s="1363">
        <v>17736.52950821993</v>
      </c>
      <c r="N32" s="677">
        <v>0</v>
      </c>
      <c r="O32" s="678">
        <v>16416.618339029119</v>
      </c>
      <c r="P32" s="679">
        <v>16416.618339029119</v>
      </c>
      <c r="Q32" s="677">
        <v>0</v>
      </c>
      <c r="R32" s="678">
        <v>19072.491779892032</v>
      </c>
      <c r="S32" s="679">
        <v>19072.491779892032</v>
      </c>
      <c r="T32" s="677">
        <v>0</v>
      </c>
      <c r="U32" s="678">
        <v>19416.230067456032</v>
      </c>
      <c r="V32" s="679">
        <v>19416.230067456032</v>
      </c>
      <c r="W32" s="677">
        <v>0</v>
      </c>
      <c r="X32" s="678">
        <v>19992.756200028336</v>
      </c>
      <c r="Y32" s="679">
        <v>19992.756200028336</v>
      </c>
      <c r="Z32" s="680">
        <v>0</v>
      </c>
      <c r="AA32" s="678">
        <v>19988.214434515783</v>
      </c>
      <c r="AB32" s="681">
        <v>19988.214434515783</v>
      </c>
      <c r="AF32" s="3"/>
    </row>
    <row r="33" spans="1:63" ht="16" thickBot="1" x14ac:dyDescent="0.4">
      <c r="A33" s="4019"/>
      <c r="B33" s="3993"/>
      <c r="C33" s="3990" t="s">
        <v>2147</v>
      </c>
      <c r="D33" s="3990"/>
      <c r="E33" s="1361">
        <v>0</v>
      </c>
      <c r="F33" s="1362">
        <v>2133</v>
      </c>
      <c r="G33" s="1363">
        <v>2133</v>
      </c>
      <c r="H33" s="1361">
        <v>0</v>
      </c>
      <c r="I33" s="1362">
        <v>2151.9612754674913</v>
      </c>
      <c r="J33" s="1363">
        <v>2151.9612754674913</v>
      </c>
      <c r="K33" s="1361">
        <v>0</v>
      </c>
      <c r="L33" s="1362">
        <v>2386.9568695456301</v>
      </c>
      <c r="M33" s="1363">
        <v>2386.9568695456301</v>
      </c>
      <c r="N33" s="677">
        <v>0</v>
      </c>
      <c r="O33" s="678">
        <v>2023.2553011163636</v>
      </c>
      <c r="P33" s="679">
        <v>2023.2553011163636</v>
      </c>
      <c r="Q33" s="677">
        <v>0</v>
      </c>
      <c r="R33" s="678">
        <v>2025.8970214052251</v>
      </c>
      <c r="S33" s="679">
        <v>2025.8970214052251</v>
      </c>
      <c r="T33" s="677">
        <v>0</v>
      </c>
      <c r="U33" s="678">
        <v>1823.2126673004482</v>
      </c>
      <c r="V33" s="679">
        <v>1823.2126673004482</v>
      </c>
      <c r="W33" s="677">
        <v>0</v>
      </c>
      <c r="X33" s="678">
        <v>2027.1662631549445</v>
      </c>
      <c r="Y33" s="679">
        <v>2027.1662631549445</v>
      </c>
      <c r="Z33" s="680">
        <v>0</v>
      </c>
      <c r="AA33" s="678">
        <v>1759.3979457416701</v>
      </c>
      <c r="AB33" s="681">
        <v>1759.3979457416701</v>
      </c>
      <c r="AF33" s="3"/>
    </row>
    <row r="34" spans="1:63" ht="16" thickBot="1" x14ac:dyDescent="0.4">
      <c r="A34" s="4019"/>
      <c r="B34" s="3993"/>
      <c r="C34" s="3991" t="s">
        <v>2148</v>
      </c>
      <c r="D34" s="3991"/>
      <c r="E34" s="1364">
        <v>0</v>
      </c>
      <c r="F34" s="1365">
        <v>134</v>
      </c>
      <c r="G34" s="1363">
        <v>134</v>
      </c>
      <c r="H34" s="1364">
        <v>0</v>
      </c>
      <c r="I34" s="1365">
        <v>260.97719286002359</v>
      </c>
      <c r="J34" s="1363">
        <v>260.97719286002359</v>
      </c>
      <c r="K34" s="1364">
        <v>0</v>
      </c>
      <c r="L34" s="1365">
        <v>262.05692994256378</v>
      </c>
      <c r="M34" s="1366">
        <v>262.05692994256378</v>
      </c>
      <c r="N34" s="682">
        <v>0</v>
      </c>
      <c r="O34" s="683">
        <v>250.70756517603044</v>
      </c>
      <c r="P34" s="684">
        <v>250.70756517603044</v>
      </c>
      <c r="Q34" s="682">
        <v>0</v>
      </c>
      <c r="R34" s="683">
        <v>242.90743448991412</v>
      </c>
      <c r="S34" s="684">
        <v>242.90743448991412</v>
      </c>
      <c r="T34" s="682">
        <v>0</v>
      </c>
      <c r="U34" s="683">
        <v>0</v>
      </c>
      <c r="V34" s="684">
        <v>0</v>
      </c>
      <c r="W34" s="682">
        <v>0</v>
      </c>
      <c r="X34" s="683">
        <v>0</v>
      </c>
      <c r="Y34" s="684">
        <v>0</v>
      </c>
      <c r="Z34" s="685">
        <v>0</v>
      </c>
      <c r="AA34" s="683">
        <v>0</v>
      </c>
      <c r="AB34" s="686">
        <v>0</v>
      </c>
    </row>
    <row r="35" spans="1:63" ht="16" thickBot="1" x14ac:dyDescent="0.4">
      <c r="A35" s="4019"/>
      <c r="B35" s="3993"/>
      <c r="C35" s="3989" t="s">
        <v>1851</v>
      </c>
      <c r="D35" s="3989"/>
      <c r="E35" s="1367">
        <v>0</v>
      </c>
      <c r="F35" s="1368">
        <v>34306</v>
      </c>
      <c r="G35" s="1369">
        <v>34306</v>
      </c>
      <c r="H35" s="1367">
        <v>0</v>
      </c>
      <c r="I35" s="1368">
        <v>36418.477019770537</v>
      </c>
      <c r="J35" s="1369">
        <v>36418.477019770537</v>
      </c>
      <c r="K35" s="1367">
        <v>0</v>
      </c>
      <c r="L35" s="1368">
        <v>31286.703954363726</v>
      </c>
      <c r="M35" s="1369">
        <v>31286.703954363726</v>
      </c>
      <c r="N35" s="663">
        <v>0</v>
      </c>
      <c r="O35" s="664">
        <v>28269.673985894879</v>
      </c>
      <c r="P35" s="665">
        <v>28269.673985894879</v>
      </c>
      <c r="Q35" s="663">
        <v>8948.8862778149796</v>
      </c>
      <c r="R35" s="664">
        <v>21341.296235787169</v>
      </c>
      <c r="S35" s="665">
        <v>30290.182513602151</v>
      </c>
      <c r="T35" s="663">
        <v>7029.8350416933126</v>
      </c>
      <c r="U35" s="664">
        <v>21898.888843939847</v>
      </c>
      <c r="V35" s="665">
        <v>28928.723885633161</v>
      </c>
      <c r="W35" s="663">
        <v>6699.4167987476367</v>
      </c>
      <c r="X35" s="664">
        <v>22736.480782755742</v>
      </c>
      <c r="Y35" s="665">
        <v>29435.897581503377</v>
      </c>
      <c r="Z35" s="668">
        <v>7231.2453700246997</v>
      </c>
      <c r="AA35" s="664">
        <v>22453.707875172309</v>
      </c>
      <c r="AB35" s="666">
        <v>29684.953245197012</v>
      </c>
    </row>
    <row r="36" spans="1:63" x14ac:dyDescent="0.35">
      <c r="A36" s="4019"/>
      <c r="B36" s="4038" t="s">
        <v>2149</v>
      </c>
      <c r="C36" s="4038"/>
      <c r="D36" s="4038"/>
      <c r="E36" s="4008"/>
      <c r="F36" s="4009"/>
      <c r="G36" s="1370">
        <v>21</v>
      </c>
      <c r="H36" s="4008"/>
      <c r="I36" s="4009"/>
      <c r="J36" s="1370">
        <v>4357.2790000000005</v>
      </c>
      <c r="K36" s="4008"/>
      <c r="L36" s="4009"/>
      <c r="M36" s="1370">
        <v>172.215</v>
      </c>
      <c r="N36" s="4022"/>
      <c r="O36" s="4023"/>
      <c r="P36" s="1370">
        <v>-90.099000000000046</v>
      </c>
      <c r="Q36" s="4022"/>
      <c r="R36" s="4023"/>
      <c r="S36" s="687">
        <v>-1790.7470000000003</v>
      </c>
      <c r="T36" s="4022"/>
      <c r="U36" s="4023"/>
      <c r="V36" s="687">
        <v>-563.54899999999998</v>
      </c>
      <c r="W36" s="4022"/>
      <c r="X36" s="4023"/>
      <c r="Y36" s="687">
        <v>-4950.9479999999994</v>
      </c>
      <c r="Z36" s="4081"/>
      <c r="AA36" s="4023"/>
      <c r="AB36" s="688">
        <v>77.404999999999745</v>
      </c>
      <c r="AT36"/>
    </row>
    <row r="37" spans="1:63" x14ac:dyDescent="0.35">
      <c r="A37" s="4019"/>
      <c r="B37" s="3995" t="s">
        <v>2150</v>
      </c>
      <c r="C37" s="3995"/>
      <c r="D37" s="3995"/>
      <c r="E37" s="3983"/>
      <c r="F37" s="3984"/>
      <c r="G37" s="1371">
        <v>146620</v>
      </c>
      <c r="H37" s="3983"/>
      <c r="I37" s="3984"/>
      <c r="J37" s="1371">
        <v>153046.64949162561</v>
      </c>
      <c r="K37" s="3983"/>
      <c r="L37" s="3984"/>
      <c r="M37" s="1371">
        <v>119286.24079777209</v>
      </c>
      <c r="N37" s="3983"/>
      <c r="O37" s="3984"/>
      <c r="P37" s="1371">
        <v>108409.02457720401</v>
      </c>
      <c r="Q37" s="3983"/>
      <c r="R37" s="3984"/>
      <c r="S37" s="689">
        <v>156454.26609494412</v>
      </c>
      <c r="T37" s="3983"/>
      <c r="U37" s="3984"/>
      <c r="V37" s="689">
        <v>121894.0230600042</v>
      </c>
      <c r="W37" s="3983"/>
      <c r="X37" s="3984"/>
      <c r="Y37" s="689">
        <v>140368.52847413271</v>
      </c>
      <c r="Z37" s="4082"/>
      <c r="AA37" s="3984"/>
      <c r="AB37" s="690">
        <v>144299.3420888382</v>
      </c>
      <c r="BK37"/>
    </row>
    <row r="38" spans="1:63" ht="16" thickBot="1" x14ac:dyDescent="0.4">
      <c r="A38" s="4020"/>
      <c r="B38" s="4034" t="s">
        <v>2151</v>
      </c>
      <c r="C38" s="4034"/>
      <c r="D38" s="4034"/>
      <c r="E38" s="3987"/>
      <c r="F38" s="3988"/>
      <c r="G38" s="1372">
        <v>182233</v>
      </c>
      <c r="H38" s="3987"/>
      <c r="I38" s="3988"/>
      <c r="J38" s="1372">
        <v>199157.94603409202</v>
      </c>
      <c r="K38" s="3987"/>
      <c r="L38" s="3988"/>
      <c r="M38" s="1372">
        <v>148047.56359319223</v>
      </c>
      <c r="N38" s="3987"/>
      <c r="O38" s="3988"/>
      <c r="P38" s="1372">
        <v>137759.41488054278</v>
      </c>
      <c r="Q38" s="3987"/>
      <c r="R38" s="3988"/>
      <c r="S38" s="691">
        <v>183271.94522823405</v>
      </c>
      <c r="T38" s="3987"/>
      <c r="U38" s="3988"/>
      <c r="V38" s="691">
        <v>155279.91667866326</v>
      </c>
      <c r="W38" s="3987"/>
      <c r="X38" s="3988"/>
      <c r="Y38" s="691">
        <v>168327.37333445621</v>
      </c>
      <c r="Z38" s="4083"/>
      <c r="AA38" s="3988"/>
      <c r="AB38" s="692">
        <v>175245.27924581637</v>
      </c>
    </row>
    <row r="39" spans="1:63" ht="15.75" customHeight="1" thickTop="1" thickBot="1" x14ac:dyDescent="0.4">
      <c r="A39" s="4043" t="s">
        <v>2161</v>
      </c>
      <c r="B39" s="3992" t="s">
        <v>2138</v>
      </c>
      <c r="C39" s="3994" t="s">
        <v>2139</v>
      </c>
      <c r="D39" s="3994"/>
      <c r="E39" s="1373">
        <v>3004</v>
      </c>
      <c r="F39" s="1374">
        <v>0</v>
      </c>
      <c r="G39" s="1363">
        <v>3004</v>
      </c>
      <c r="H39" s="1373">
        <v>6152.5188106735368</v>
      </c>
      <c r="I39" s="1374">
        <v>0</v>
      </c>
      <c r="J39" s="1363">
        <v>6152.5188106735368</v>
      </c>
      <c r="K39" s="1373">
        <v>4375.5901599519748</v>
      </c>
      <c r="L39" s="1374">
        <v>0</v>
      </c>
      <c r="M39" s="1375">
        <v>4375.5901599519748</v>
      </c>
      <c r="N39" s="693">
        <v>1578.3800018940703</v>
      </c>
      <c r="O39" s="694">
        <v>0</v>
      </c>
      <c r="P39" s="695">
        <v>1578.3800018940703</v>
      </c>
      <c r="Q39" s="693">
        <v>1967.6606628824688</v>
      </c>
      <c r="R39" s="694">
        <v>0</v>
      </c>
      <c r="S39" s="695">
        <v>1967.6606628824688</v>
      </c>
      <c r="T39" s="693">
        <v>1777.768386237856</v>
      </c>
      <c r="U39" s="694">
        <v>0</v>
      </c>
      <c r="V39" s="695">
        <v>1777.768386237856</v>
      </c>
      <c r="W39" s="693">
        <v>2559.9878227980907</v>
      </c>
      <c r="X39" s="694">
        <v>0</v>
      </c>
      <c r="Y39" s="695">
        <v>2559.9878227980907</v>
      </c>
      <c r="Z39" s="696">
        <v>4290.2676237063724</v>
      </c>
      <c r="AA39" s="694">
        <v>0</v>
      </c>
      <c r="AB39" s="697">
        <v>4290.2676237063724</v>
      </c>
    </row>
    <row r="40" spans="1:63" ht="16" thickBot="1" x14ac:dyDescent="0.4">
      <c r="A40" s="4044"/>
      <c r="B40" s="3993"/>
      <c r="C40" s="3990" t="s">
        <v>2140</v>
      </c>
      <c r="D40" s="3990"/>
      <c r="E40" s="1361">
        <v>8639</v>
      </c>
      <c r="F40" s="1362">
        <v>0</v>
      </c>
      <c r="G40" s="1363">
        <v>8639</v>
      </c>
      <c r="H40" s="1361">
        <v>4117.4775</v>
      </c>
      <c r="I40" s="1362">
        <v>0</v>
      </c>
      <c r="J40" s="1363">
        <v>4117.4775</v>
      </c>
      <c r="K40" s="1361">
        <v>12047.983338248581</v>
      </c>
      <c r="L40" s="1362">
        <v>0</v>
      </c>
      <c r="M40" s="1363">
        <v>12047.983338248581</v>
      </c>
      <c r="N40" s="677">
        <v>12528.210155500088</v>
      </c>
      <c r="O40" s="678">
        <v>0</v>
      </c>
      <c r="P40" s="679">
        <v>12528.210155500088</v>
      </c>
      <c r="Q40" s="677">
        <v>13221.063842238478</v>
      </c>
      <c r="R40" s="678">
        <v>0</v>
      </c>
      <c r="S40" s="679">
        <v>13221.063842238478</v>
      </c>
      <c r="T40" s="677">
        <v>12059.776309757317</v>
      </c>
      <c r="U40" s="678">
        <v>0</v>
      </c>
      <c r="V40" s="679">
        <v>12059.776309757317</v>
      </c>
      <c r="W40" s="677">
        <v>9702.3934000000008</v>
      </c>
      <c r="X40" s="678">
        <v>0</v>
      </c>
      <c r="Y40" s="679">
        <v>9702.3934000000008</v>
      </c>
      <c r="Z40" s="680">
        <v>10355.176299999999</v>
      </c>
      <c r="AA40" s="678">
        <v>0</v>
      </c>
      <c r="AB40" s="681">
        <v>10355.176299999999</v>
      </c>
    </row>
    <row r="41" spans="1:63" ht="16" thickBot="1" x14ac:dyDescent="0.4">
      <c r="A41" s="4044"/>
      <c r="B41" s="3993"/>
      <c r="C41" s="3990" t="s">
        <v>2141</v>
      </c>
      <c r="D41" s="3990"/>
      <c r="E41" s="1361">
        <v>0</v>
      </c>
      <c r="F41" s="1362">
        <v>0</v>
      </c>
      <c r="G41" s="1363">
        <v>0</v>
      </c>
      <c r="H41" s="1361">
        <v>0</v>
      </c>
      <c r="I41" s="1362">
        <v>0</v>
      </c>
      <c r="J41" s="1363">
        <v>0</v>
      </c>
      <c r="K41" s="1361">
        <v>0</v>
      </c>
      <c r="L41" s="1362">
        <v>0</v>
      </c>
      <c r="M41" s="1363">
        <v>0</v>
      </c>
      <c r="N41" s="677">
        <v>0</v>
      </c>
      <c r="O41" s="678">
        <v>0</v>
      </c>
      <c r="P41" s="679">
        <v>0</v>
      </c>
      <c r="Q41" s="677">
        <v>0</v>
      </c>
      <c r="R41" s="678">
        <v>0</v>
      </c>
      <c r="S41" s="679">
        <v>0</v>
      </c>
      <c r="T41" s="677">
        <v>0</v>
      </c>
      <c r="U41" s="678">
        <v>0</v>
      </c>
      <c r="V41" s="679">
        <v>0</v>
      </c>
      <c r="W41" s="677">
        <v>0</v>
      </c>
      <c r="X41" s="678">
        <v>0</v>
      </c>
      <c r="Y41" s="679">
        <v>0</v>
      </c>
      <c r="Z41" s="680">
        <v>0</v>
      </c>
      <c r="AA41" s="678">
        <v>0</v>
      </c>
      <c r="AB41" s="681">
        <v>0</v>
      </c>
    </row>
    <row r="42" spans="1:63" ht="16" thickBot="1" x14ac:dyDescent="0.4">
      <c r="A42" s="4044"/>
      <c r="B42" s="3993"/>
      <c r="C42" s="3991" t="s">
        <v>2142</v>
      </c>
      <c r="D42" s="3991"/>
      <c r="E42" s="1364">
        <v>0</v>
      </c>
      <c r="F42" s="1365">
        <v>0</v>
      </c>
      <c r="G42" s="1363">
        <v>0</v>
      </c>
      <c r="H42" s="1364">
        <v>0</v>
      </c>
      <c r="I42" s="1365">
        <v>0</v>
      </c>
      <c r="J42" s="1363">
        <v>0</v>
      </c>
      <c r="K42" s="1364">
        <v>0</v>
      </c>
      <c r="L42" s="1365">
        <v>0</v>
      </c>
      <c r="M42" s="1366">
        <v>0</v>
      </c>
      <c r="N42" s="682">
        <v>0</v>
      </c>
      <c r="O42" s="683">
        <v>0</v>
      </c>
      <c r="P42" s="684">
        <v>0</v>
      </c>
      <c r="Q42" s="682">
        <v>0</v>
      </c>
      <c r="R42" s="683">
        <v>0</v>
      </c>
      <c r="S42" s="684">
        <v>0</v>
      </c>
      <c r="T42" s="682">
        <v>0</v>
      </c>
      <c r="U42" s="683">
        <v>0</v>
      </c>
      <c r="V42" s="684">
        <v>0</v>
      </c>
      <c r="W42" s="682">
        <v>0</v>
      </c>
      <c r="X42" s="683">
        <v>0</v>
      </c>
      <c r="Y42" s="684">
        <v>0</v>
      </c>
      <c r="Z42" s="685">
        <v>0</v>
      </c>
      <c r="AA42" s="683">
        <v>0</v>
      </c>
      <c r="AB42" s="686">
        <v>0</v>
      </c>
    </row>
    <row r="43" spans="1:63" ht="16" thickBot="1" x14ac:dyDescent="0.4">
      <c r="A43" s="4044"/>
      <c r="B43" s="3993"/>
      <c r="C43" s="3989" t="s">
        <v>1851</v>
      </c>
      <c r="D43" s="3989"/>
      <c r="E43" s="1367">
        <v>11643</v>
      </c>
      <c r="F43" s="1368">
        <v>0</v>
      </c>
      <c r="G43" s="1369">
        <v>11643</v>
      </c>
      <c r="H43" s="1367">
        <v>10269.996310673538</v>
      </c>
      <c r="I43" s="1368">
        <v>0</v>
      </c>
      <c r="J43" s="1369">
        <v>10269.996310673538</v>
      </c>
      <c r="K43" s="1367">
        <v>16423.573498200556</v>
      </c>
      <c r="L43" s="1368">
        <v>0</v>
      </c>
      <c r="M43" s="1369">
        <v>16423.573498200556</v>
      </c>
      <c r="N43" s="663">
        <v>14106.590157394159</v>
      </c>
      <c r="O43" s="664">
        <v>0</v>
      </c>
      <c r="P43" s="665">
        <v>14106.590157394159</v>
      </c>
      <c r="Q43" s="663">
        <v>15188.724505120947</v>
      </c>
      <c r="R43" s="664">
        <v>0</v>
      </c>
      <c r="S43" s="665">
        <v>15188.724505120947</v>
      </c>
      <c r="T43" s="663">
        <v>13837.544695995173</v>
      </c>
      <c r="U43" s="664">
        <v>0</v>
      </c>
      <c r="V43" s="665">
        <v>13837.544695995173</v>
      </c>
      <c r="W43" s="663">
        <v>12262.381222798092</v>
      </c>
      <c r="X43" s="664">
        <v>0</v>
      </c>
      <c r="Y43" s="665">
        <v>12262.381222798092</v>
      </c>
      <c r="Z43" s="668">
        <v>14645.443923706371</v>
      </c>
      <c r="AA43" s="664">
        <v>0</v>
      </c>
      <c r="AB43" s="666">
        <v>14645.443923706371</v>
      </c>
    </row>
    <row r="44" spans="1:63" ht="16" thickBot="1" x14ac:dyDescent="0.4">
      <c r="A44" s="4044"/>
      <c r="B44" s="4021" t="s">
        <v>2143</v>
      </c>
      <c r="C44" s="4059" t="s">
        <v>2139</v>
      </c>
      <c r="D44" s="4059"/>
      <c r="E44" s="1376">
        <v>11643</v>
      </c>
      <c r="F44" s="1377">
        <v>0</v>
      </c>
      <c r="G44" s="1363">
        <v>11643</v>
      </c>
      <c r="H44" s="1376">
        <v>10269.996310673538</v>
      </c>
      <c r="I44" s="1377">
        <v>0</v>
      </c>
      <c r="J44" s="1363">
        <v>10269.996310673538</v>
      </c>
      <c r="K44" s="1376">
        <v>16423.573498200556</v>
      </c>
      <c r="L44" s="1377">
        <v>0</v>
      </c>
      <c r="M44" s="1378">
        <v>16423.573498200556</v>
      </c>
      <c r="N44" s="698">
        <v>14106.590157394159</v>
      </c>
      <c r="O44" s="699">
        <v>0</v>
      </c>
      <c r="P44" s="700">
        <v>14106.590157394159</v>
      </c>
      <c r="Q44" s="698">
        <v>15188.724505120947</v>
      </c>
      <c r="R44" s="699">
        <v>0</v>
      </c>
      <c r="S44" s="700">
        <v>15188.724505120947</v>
      </c>
      <c r="T44" s="698">
        <v>13804.185072436243</v>
      </c>
      <c r="U44" s="699">
        <v>0</v>
      </c>
      <c r="V44" s="700">
        <v>13804.185072436243</v>
      </c>
      <c r="W44" s="698">
        <v>12262.381222798092</v>
      </c>
      <c r="X44" s="699">
        <v>0</v>
      </c>
      <c r="Y44" s="700">
        <v>12262.381222798092</v>
      </c>
      <c r="Z44" s="701">
        <v>14645.443923706371</v>
      </c>
      <c r="AA44" s="699">
        <v>0</v>
      </c>
      <c r="AB44" s="702">
        <v>14645.443923706371</v>
      </c>
    </row>
    <row r="45" spans="1:63" ht="16" thickBot="1" x14ac:dyDescent="0.4">
      <c r="A45" s="4044"/>
      <c r="B45" s="3993"/>
      <c r="C45" s="3990" t="s">
        <v>2140</v>
      </c>
      <c r="D45" s="3990"/>
      <c r="E45" s="1361">
        <v>0</v>
      </c>
      <c r="F45" s="1362">
        <v>0</v>
      </c>
      <c r="G45" s="1363">
        <v>0</v>
      </c>
      <c r="H45" s="1361">
        <v>0</v>
      </c>
      <c r="I45" s="1362">
        <v>0</v>
      </c>
      <c r="J45" s="1363">
        <v>0</v>
      </c>
      <c r="K45" s="1361">
        <v>0</v>
      </c>
      <c r="L45" s="1362">
        <v>0</v>
      </c>
      <c r="M45" s="1363">
        <v>0</v>
      </c>
      <c r="N45" s="677">
        <v>0</v>
      </c>
      <c r="O45" s="678">
        <v>0</v>
      </c>
      <c r="P45" s="679">
        <v>0</v>
      </c>
      <c r="Q45" s="677">
        <v>0</v>
      </c>
      <c r="R45" s="678">
        <v>0</v>
      </c>
      <c r="S45" s="679">
        <v>0</v>
      </c>
      <c r="T45" s="677">
        <v>0</v>
      </c>
      <c r="U45" s="678">
        <v>0</v>
      </c>
      <c r="V45" s="679">
        <v>0</v>
      </c>
      <c r="W45" s="677">
        <v>0</v>
      </c>
      <c r="X45" s="678">
        <v>0</v>
      </c>
      <c r="Y45" s="679">
        <v>0</v>
      </c>
      <c r="Z45" s="680">
        <v>0</v>
      </c>
      <c r="AA45" s="678">
        <v>0</v>
      </c>
      <c r="AB45" s="681">
        <v>0</v>
      </c>
    </row>
    <row r="46" spans="1:63" ht="16" thickBot="1" x14ac:dyDescent="0.4">
      <c r="A46" s="4044"/>
      <c r="B46" s="3993"/>
      <c r="C46" s="3990" t="s">
        <v>2141</v>
      </c>
      <c r="D46" s="3990"/>
      <c r="E46" s="1361">
        <v>0</v>
      </c>
      <c r="F46" s="1362">
        <v>0</v>
      </c>
      <c r="G46" s="1363">
        <v>0</v>
      </c>
      <c r="H46" s="1361">
        <v>0</v>
      </c>
      <c r="I46" s="1362">
        <v>0</v>
      </c>
      <c r="J46" s="1363">
        <v>0</v>
      </c>
      <c r="K46" s="1361">
        <v>0</v>
      </c>
      <c r="L46" s="1362">
        <v>0</v>
      </c>
      <c r="M46" s="1363">
        <v>0</v>
      </c>
      <c r="N46" s="677">
        <v>0</v>
      </c>
      <c r="O46" s="678">
        <v>0</v>
      </c>
      <c r="P46" s="679">
        <v>0</v>
      </c>
      <c r="Q46" s="677">
        <v>0</v>
      </c>
      <c r="R46" s="678">
        <v>0</v>
      </c>
      <c r="S46" s="679">
        <v>0</v>
      </c>
      <c r="T46" s="677">
        <v>0</v>
      </c>
      <c r="U46" s="678">
        <v>0</v>
      </c>
      <c r="V46" s="679">
        <v>0</v>
      </c>
      <c r="W46" s="677">
        <v>0</v>
      </c>
      <c r="X46" s="678">
        <v>0</v>
      </c>
      <c r="Y46" s="679">
        <v>0</v>
      </c>
      <c r="Z46" s="680">
        <v>0</v>
      </c>
      <c r="AA46" s="678">
        <v>0</v>
      </c>
      <c r="AB46" s="681">
        <v>0</v>
      </c>
    </row>
    <row r="47" spans="1:63" ht="16" thickBot="1" x14ac:dyDescent="0.4">
      <c r="A47" s="4044"/>
      <c r="B47" s="3993"/>
      <c r="C47" s="3991" t="s">
        <v>2142</v>
      </c>
      <c r="D47" s="3991"/>
      <c r="E47" s="1364">
        <v>0</v>
      </c>
      <c r="F47" s="1365">
        <v>0</v>
      </c>
      <c r="G47" s="1363">
        <v>0</v>
      </c>
      <c r="H47" s="1364">
        <v>0</v>
      </c>
      <c r="I47" s="1365">
        <v>0</v>
      </c>
      <c r="J47" s="1363">
        <v>0</v>
      </c>
      <c r="K47" s="1364">
        <v>0</v>
      </c>
      <c r="L47" s="1365">
        <v>0</v>
      </c>
      <c r="M47" s="1366">
        <v>0</v>
      </c>
      <c r="N47" s="682">
        <v>0</v>
      </c>
      <c r="O47" s="683">
        <v>0</v>
      </c>
      <c r="P47" s="684">
        <v>0</v>
      </c>
      <c r="Q47" s="682">
        <v>0</v>
      </c>
      <c r="R47" s="683">
        <v>0</v>
      </c>
      <c r="S47" s="684">
        <v>0</v>
      </c>
      <c r="T47" s="682">
        <v>0</v>
      </c>
      <c r="U47" s="683">
        <v>0</v>
      </c>
      <c r="V47" s="684">
        <v>0</v>
      </c>
      <c r="W47" s="682">
        <v>0</v>
      </c>
      <c r="X47" s="683">
        <v>0</v>
      </c>
      <c r="Y47" s="684">
        <v>0</v>
      </c>
      <c r="Z47" s="685">
        <v>0</v>
      </c>
      <c r="AA47" s="683">
        <v>0</v>
      </c>
      <c r="AB47" s="686">
        <v>0</v>
      </c>
    </row>
    <row r="48" spans="1:63" ht="16" thickBot="1" x14ac:dyDescent="0.4">
      <c r="A48" s="4044"/>
      <c r="B48" s="3993"/>
      <c r="C48" s="3989" t="s">
        <v>1851</v>
      </c>
      <c r="D48" s="3989"/>
      <c r="E48" s="1367">
        <v>11643</v>
      </c>
      <c r="F48" s="1368">
        <v>0</v>
      </c>
      <c r="G48" s="1369">
        <v>11643</v>
      </c>
      <c r="H48" s="1367">
        <v>10269.996310673538</v>
      </c>
      <c r="I48" s="1368">
        <v>0</v>
      </c>
      <c r="J48" s="1369">
        <v>10269.996310673538</v>
      </c>
      <c r="K48" s="1367">
        <v>16423.573498200556</v>
      </c>
      <c r="L48" s="1368">
        <v>0</v>
      </c>
      <c r="M48" s="1369">
        <v>16423.573498200556</v>
      </c>
      <c r="N48" s="663">
        <v>14106.590157394159</v>
      </c>
      <c r="O48" s="664">
        <v>0</v>
      </c>
      <c r="P48" s="665">
        <v>14106.590157394159</v>
      </c>
      <c r="Q48" s="663">
        <v>15188.724505120947</v>
      </c>
      <c r="R48" s="664">
        <v>0</v>
      </c>
      <c r="S48" s="665">
        <v>15188.724505120947</v>
      </c>
      <c r="T48" s="663">
        <v>13804.185072436243</v>
      </c>
      <c r="U48" s="664">
        <v>0</v>
      </c>
      <c r="V48" s="665">
        <v>13804.185072436243</v>
      </c>
      <c r="W48" s="663">
        <v>12262.381222798092</v>
      </c>
      <c r="X48" s="664">
        <v>0</v>
      </c>
      <c r="Y48" s="665">
        <v>12262.381222798092</v>
      </c>
      <c r="Z48" s="668">
        <v>14645.443923706371</v>
      </c>
      <c r="AA48" s="664">
        <v>0</v>
      </c>
      <c r="AB48" s="666">
        <v>14645.443923706371</v>
      </c>
    </row>
    <row r="49" spans="1:28" x14ac:dyDescent="0.35">
      <c r="A49" s="4044"/>
      <c r="B49" s="3827" t="s">
        <v>2144</v>
      </c>
      <c r="C49" s="3990" t="s">
        <v>2145</v>
      </c>
      <c r="D49" s="3990"/>
      <c r="E49" s="1361">
        <v>0</v>
      </c>
      <c r="F49" s="1362">
        <v>0</v>
      </c>
      <c r="G49" s="1363">
        <v>0</v>
      </c>
      <c r="H49" s="1361">
        <v>0</v>
      </c>
      <c r="I49" s="1362">
        <v>0</v>
      </c>
      <c r="J49" s="1363">
        <v>0</v>
      </c>
      <c r="K49" s="1361">
        <v>13.161235447662763</v>
      </c>
      <c r="L49" s="1362">
        <v>0</v>
      </c>
      <c r="M49" s="1363">
        <v>13.161235447662763</v>
      </c>
      <c r="N49" s="677">
        <v>28.361817525350045</v>
      </c>
      <c r="O49" s="678">
        <v>0</v>
      </c>
      <c r="P49" s="679">
        <v>28.361817525350045</v>
      </c>
      <c r="Q49" s="677">
        <v>26.963887936224747</v>
      </c>
      <c r="R49" s="678">
        <v>0</v>
      </c>
      <c r="S49" s="679">
        <v>26.963887936224747</v>
      </c>
      <c r="T49" s="677">
        <v>12.00862355892977</v>
      </c>
      <c r="U49" s="678">
        <v>0</v>
      </c>
      <c r="V49" s="679">
        <v>12.00862355892977</v>
      </c>
      <c r="W49" s="677">
        <v>24.710565761539897</v>
      </c>
      <c r="X49" s="678">
        <v>0</v>
      </c>
      <c r="Y49" s="679">
        <v>24.710565761539897</v>
      </c>
      <c r="Z49" s="680">
        <v>47.631595147733002</v>
      </c>
      <c r="AA49" s="678">
        <v>0</v>
      </c>
      <c r="AB49" s="681">
        <v>47.631595147733002</v>
      </c>
    </row>
    <row r="50" spans="1:28" x14ac:dyDescent="0.35">
      <c r="A50" s="4044"/>
      <c r="B50" s="3827"/>
      <c r="C50" s="3991" t="s">
        <v>2153</v>
      </c>
      <c r="D50" s="3991"/>
      <c r="E50" s="1364">
        <v>0</v>
      </c>
      <c r="F50" s="1365">
        <v>0</v>
      </c>
      <c r="G50" s="1366">
        <v>0</v>
      </c>
      <c r="H50" s="1364">
        <v>0</v>
      </c>
      <c r="I50" s="1365">
        <v>0</v>
      </c>
      <c r="J50" s="1366">
        <v>0</v>
      </c>
      <c r="K50" s="1364">
        <v>0</v>
      </c>
      <c r="L50" s="1365">
        <v>0</v>
      </c>
      <c r="M50" s="1366">
        <v>0</v>
      </c>
      <c r="N50" s="682">
        <v>0</v>
      </c>
      <c r="O50" s="683">
        <v>0</v>
      </c>
      <c r="P50" s="684">
        <v>0</v>
      </c>
      <c r="Q50" s="682">
        <v>0</v>
      </c>
      <c r="R50" s="683">
        <v>0</v>
      </c>
      <c r="S50" s="684">
        <v>0</v>
      </c>
      <c r="T50" s="682">
        <v>0</v>
      </c>
      <c r="U50" s="683">
        <v>0</v>
      </c>
      <c r="V50" s="684">
        <v>0</v>
      </c>
      <c r="W50" s="682">
        <v>0</v>
      </c>
      <c r="X50" s="683">
        <v>0</v>
      </c>
      <c r="Y50" s="684">
        <v>0</v>
      </c>
      <c r="Z50" s="685">
        <v>0</v>
      </c>
      <c r="AA50" s="683">
        <v>0</v>
      </c>
      <c r="AB50" s="686">
        <v>0</v>
      </c>
    </row>
    <row r="51" spans="1:28" ht="16" thickBot="1" x14ac:dyDescent="0.4">
      <c r="A51" s="4044"/>
      <c r="B51" s="3827"/>
      <c r="C51" s="3989" t="s">
        <v>1851</v>
      </c>
      <c r="D51" s="3989"/>
      <c r="E51" s="1367">
        <v>0</v>
      </c>
      <c r="F51" s="1368">
        <v>0</v>
      </c>
      <c r="G51" s="1369">
        <v>0</v>
      </c>
      <c r="H51" s="1367">
        <v>0</v>
      </c>
      <c r="I51" s="1368">
        <v>0</v>
      </c>
      <c r="J51" s="1369">
        <v>0</v>
      </c>
      <c r="K51" s="1367">
        <v>13.161235447662763</v>
      </c>
      <c r="L51" s="1368">
        <v>0</v>
      </c>
      <c r="M51" s="1369">
        <v>13.161235447662763</v>
      </c>
      <c r="N51" s="663">
        <v>28.361817525350045</v>
      </c>
      <c r="O51" s="664">
        <v>0</v>
      </c>
      <c r="P51" s="665">
        <v>28.361817525350045</v>
      </c>
      <c r="Q51" s="663">
        <v>26.963887936224747</v>
      </c>
      <c r="R51" s="664">
        <v>0</v>
      </c>
      <c r="S51" s="665">
        <v>26.963887936224747</v>
      </c>
      <c r="T51" s="663">
        <v>12.00862355892977</v>
      </c>
      <c r="U51" s="664">
        <v>0</v>
      </c>
      <c r="V51" s="665">
        <v>12.00862355892977</v>
      </c>
      <c r="W51" s="663">
        <v>24.710565761539897</v>
      </c>
      <c r="X51" s="664">
        <v>0</v>
      </c>
      <c r="Y51" s="665">
        <v>24.710565761539897</v>
      </c>
      <c r="Z51" s="668">
        <v>47.631595147733002</v>
      </c>
      <c r="AA51" s="664">
        <v>0</v>
      </c>
      <c r="AB51" s="666">
        <v>47.631595147733002</v>
      </c>
    </row>
    <row r="52" spans="1:28" ht="16" thickBot="1" x14ac:dyDescent="0.4">
      <c r="A52" s="4061"/>
      <c r="B52" s="4060" t="s">
        <v>2149</v>
      </c>
      <c r="C52" s="4060"/>
      <c r="D52" s="4060"/>
      <c r="E52" s="3985"/>
      <c r="F52" s="3986"/>
      <c r="G52" s="1379">
        <v>-250</v>
      </c>
      <c r="H52" s="3985"/>
      <c r="I52" s="3986"/>
      <c r="J52" s="1379">
        <v>551.37</v>
      </c>
      <c r="K52" s="3985"/>
      <c r="L52" s="3986"/>
      <c r="M52" s="1379">
        <v>-9.0259999999999998</v>
      </c>
      <c r="N52" s="3985"/>
      <c r="O52" s="3986"/>
      <c r="P52" s="703">
        <v>-76.740000000000009</v>
      </c>
      <c r="Q52" s="3985"/>
      <c r="R52" s="3986"/>
      <c r="S52" s="703">
        <v>61.342000000000006</v>
      </c>
      <c r="T52" s="3985"/>
      <c r="U52" s="3986"/>
      <c r="V52" s="703">
        <v>21.350999999999999</v>
      </c>
      <c r="W52" s="3985"/>
      <c r="X52" s="3986"/>
      <c r="Y52" s="703">
        <v>-102.16700000000002</v>
      </c>
      <c r="Z52" s="4031"/>
      <c r="AA52" s="3986"/>
      <c r="AB52" s="704">
        <v>-288.45100000000002</v>
      </c>
    </row>
    <row r="53" spans="1:28" ht="16.5" customHeight="1" x14ac:dyDescent="0.35">
      <c r="A53" s="4043" t="s">
        <v>2154</v>
      </c>
      <c r="B53" s="4046" t="s">
        <v>2155</v>
      </c>
      <c r="C53" s="3994" t="s">
        <v>2139</v>
      </c>
      <c r="D53" s="4032"/>
      <c r="E53" s="671">
        <v>11643</v>
      </c>
      <c r="F53" s="672">
        <v>0</v>
      </c>
      <c r="G53" s="1363">
        <v>11643</v>
      </c>
      <c r="H53" s="671">
        <v>10269.996310673538</v>
      </c>
      <c r="I53" s="672">
        <v>0</v>
      </c>
      <c r="J53" s="1363">
        <v>10269.996310673538</v>
      </c>
      <c r="K53" s="671">
        <v>16423.573498200556</v>
      </c>
      <c r="L53" s="672">
        <v>0</v>
      </c>
      <c r="M53" s="1380">
        <v>16423.573498200556</v>
      </c>
      <c r="N53" s="671">
        <v>14106.590157394159</v>
      </c>
      <c r="O53" s="672">
        <v>0</v>
      </c>
      <c r="P53" s="695">
        <v>14106.590157394159</v>
      </c>
      <c r="Q53" s="671">
        <v>15188.724505120947</v>
      </c>
      <c r="R53" s="672">
        <v>0</v>
      </c>
      <c r="S53" s="695">
        <v>15188.724505120947</v>
      </c>
      <c r="T53" s="671">
        <v>13804.185072436243</v>
      </c>
      <c r="U53" s="672">
        <v>0</v>
      </c>
      <c r="V53" s="695">
        <v>13804.185072436243</v>
      </c>
      <c r="W53" s="671">
        <v>12262.381222798092</v>
      </c>
      <c r="X53" s="672">
        <v>0</v>
      </c>
      <c r="Y53" s="695">
        <v>12262.381222798092</v>
      </c>
      <c r="Z53" s="693">
        <v>14645.443923706371</v>
      </c>
      <c r="AA53" s="694">
        <v>0</v>
      </c>
      <c r="AB53" s="697">
        <v>14645.443923706371</v>
      </c>
    </row>
    <row r="54" spans="1:28" x14ac:dyDescent="0.35">
      <c r="A54" s="4044"/>
      <c r="B54" s="3760"/>
      <c r="C54" s="3990" t="s">
        <v>2140</v>
      </c>
      <c r="D54" s="4033"/>
      <c r="E54" s="673">
        <v>8639</v>
      </c>
      <c r="F54" s="674">
        <v>890</v>
      </c>
      <c r="G54" s="1363">
        <v>9529</v>
      </c>
      <c r="H54" s="673">
        <v>0</v>
      </c>
      <c r="I54" s="674">
        <v>892.23237500000005</v>
      </c>
      <c r="J54" s="1363">
        <v>892.23237500000005</v>
      </c>
      <c r="K54" s="673">
        <v>0</v>
      </c>
      <c r="L54" s="674">
        <v>889.79456057739264</v>
      </c>
      <c r="M54" s="1381">
        <v>889.79456057739264</v>
      </c>
      <c r="N54" s="673">
        <v>0</v>
      </c>
      <c r="O54" s="674">
        <v>889.79456057739264</v>
      </c>
      <c r="P54" s="679">
        <v>889.79456057739264</v>
      </c>
      <c r="Q54" s="673">
        <v>0</v>
      </c>
      <c r="R54" s="674">
        <v>889.79456057739264</v>
      </c>
      <c r="S54" s="679">
        <v>889.79456057739264</v>
      </c>
      <c r="T54" s="673">
        <v>0</v>
      </c>
      <c r="U54" s="674">
        <v>892.3014031311036</v>
      </c>
      <c r="V54" s="679">
        <v>892.3014031311036</v>
      </c>
      <c r="W54" s="673">
        <v>0</v>
      </c>
      <c r="X54" s="674">
        <v>908.42279117431633</v>
      </c>
      <c r="Y54" s="679">
        <v>908.42279117431633</v>
      </c>
      <c r="Z54" s="677">
        <v>0</v>
      </c>
      <c r="AA54" s="678">
        <v>909.22071203613302</v>
      </c>
      <c r="AB54" s="681">
        <v>909.22071203613302</v>
      </c>
    </row>
    <row r="55" spans="1:28" x14ac:dyDescent="0.35">
      <c r="A55" s="4044"/>
      <c r="B55" s="3760"/>
      <c r="C55" s="3990" t="s">
        <v>2141</v>
      </c>
      <c r="D55" s="4033"/>
      <c r="E55" s="673">
        <v>0</v>
      </c>
      <c r="F55" s="674">
        <v>10787</v>
      </c>
      <c r="G55" s="1363">
        <v>10787</v>
      </c>
      <c r="H55" s="673">
        <v>0</v>
      </c>
      <c r="I55" s="674">
        <v>12478.499995605469</v>
      </c>
      <c r="J55" s="1363">
        <v>12478.499995605469</v>
      </c>
      <c r="K55" s="673">
        <v>0</v>
      </c>
      <c r="L55" s="674">
        <v>8023.5598471422663</v>
      </c>
      <c r="M55" s="1381">
        <v>8023.5598471422663</v>
      </c>
      <c r="N55" s="673">
        <v>0</v>
      </c>
      <c r="O55" s="674">
        <v>0</v>
      </c>
      <c r="P55" s="679">
        <v>0</v>
      </c>
      <c r="Q55" s="673">
        <v>0</v>
      </c>
      <c r="R55" s="674">
        <v>0</v>
      </c>
      <c r="S55" s="679">
        <v>0</v>
      </c>
      <c r="T55" s="673">
        <v>0</v>
      </c>
      <c r="U55" s="674">
        <v>0</v>
      </c>
      <c r="V55" s="679">
        <v>0</v>
      </c>
      <c r="W55" s="673">
        <v>0</v>
      </c>
      <c r="X55" s="674">
        <v>0</v>
      </c>
      <c r="Y55" s="679">
        <v>0</v>
      </c>
      <c r="Z55" s="677">
        <v>0</v>
      </c>
      <c r="AA55" s="678">
        <v>0</v>
      </c>
      <c r="AB55" s="681">
        <v>0</v>
      </c>
    </row>
    <row r="56" spans="1:28" x14ac:dyDescent="0.35">
      <c r="A56" s="4044"/>
      <c r="B56" s="3760"/>
      <c r="C56" s="3991" t="s">
        <v>2142</v>
      </c>
      <c r="D56" s="4048"/>
      <c r="E56" s="675">
        <v>0</v>
      </c>
      <c r="F56" s="676">
        <v>7</v>
      </c>
      <c r="G56" s="1363">
        <v>7</v>
      </c>
      <c r="H56" s="675">
        <v>0</v>
      </c>
      <c r="I56" s="676">
        <v>6.9173999999999998</v>
      </c>
      <c r="J56" s="1363">
        <v>6.9173999999999998</v>
      </c>
      <c r="K56" s="675">
        <v>0</v>
      </c>
      <c r="L56" s="676">
        <v>7.3769281423804198</v>
      </c>
      <c r="M56" s="1382">
        <v>7.3769281423804198</v>
      </c>
      <c r="N56" s="675">
        <v>0</v>
      </c>
      <c r="O56" s="676">
        <v>8.5614161282895456</v>
      </c>
      <c r="P56" s="684">
        <v>8.5614161282895456</v>
      </c>
      <c r="Q56" s="675">
        <v>0</v>
      </c>
      <c r="R56" s="676">
        <v>8.5614161280847458</v>
      </c>
      <c r="S56" s="684">
        <v>8.5614161280847458</v>
      </c>
      <c r="T56" s="675">
        <v>0</v>
      </c>
      <c r="U56" s="676">
        <v>8.5802718565955747</v>
      </c>
      <c r="V56" s="684">
        <v>8.5802718565955747</v>
      </c>
      <c r="W56" s="675">
        <v>0</v>
      </c>
      <c r="X56" s="676">
        <v>8.5513548387096758</v>
      </c>
      <c r="Y56" s="684">
        <v>8.5513548387096758</v>
      </c>
      <c r="Z56" s="682">
        <v>0</v>
      </c>
      <c r="AA56" s="683">
        <v>8.5513548387096794</v>
      </c>
      <c r="AB56" s="686">
        <v>8.5513548387096794</v>
      </c>
    </row>
    <row r="57" spans="1:28" ht="16" thickBot="1" x14ac:dyDescent="0.4">
      <c r="A57" s="4044"/>
      <c r="B57" s="4047"/>
      <c r="C57" s="3989" t="s">
        <v>1851</v>
      </c>
      <c r="D57" s="4049"/>
      <c r="E57" s="1367">
        <v>20282</v>
      </c>
      <c r="F57" s="1368">
        <v>11684</v>
      </c>
      <c r="G57" s="1369">
        <v>31966</v>
      </c>
      <c r="H57" s="1367">
        <v>10269.996310673538</v>
      </c>
      <c r="I57" s="1368">
        <v>13377.649770605469</v>
      </c>
      <c r="J57" s="1369">
        <v>23647.646081279006</v>
      </c>
      <c r="K57" s="707">
        <v>16423.573498200556</v>
      </c>
      <c r="L57" s="708">
        <v>8920.7313358620395</v>
      </c>
      <c r="M57" s="1383">
        <v>25344.304834062597</v>
      </c>
      <c r="N57" s="707">
        <v>14106.590157394159</v>
      </c>
      <c r="O57" s="708">
        <v>898.35597670568222</v>
      </c>
      <c r="P57" s="665">
        <v>15004.946134099842</v>
      </c>
      <c r="Q57" s="707">
        <v>15188.724505120947</v>
      </c>
      <c r="R57" s="708">
        <v>898.35597670547736</v>
      </c>
      <c r="S57" s="665">
        <v>16087.080481826424</v>
      </c>
      <c r="T57" s="707">
        <v>13804.185072436243</v>
      </c>
      <c r="U57" s="708">
        <v>900.88167498769917</v>
      </c>
      <c r="V57" s="665">
        <v>14705.066747423942</v>
      </c>
      <c r="W57" s="707">
        <v>12262.381222798092</v>
      </c>
      <c r="X57" s="708">
        <v>916.97414601302603</v>
      </c>
      <c r="Y57" s="665">
        <v>13179.355368811119</v>
      </c>
      <c r="Z57" s="663">
        <v>14645.443923706371</v>
      </c>
      <c r="AA57" s="664">
        <v>917.77206687484272</v>
      </c>
      <c r="AB57" s="666">
        <v>15563.215990581213</v>
      </c>
    </row>
    <row r="58" spans="1:28" ht="16" thickBot="1" x14ac:dyDescent="0.4">
      <c r="A58" s="4045"/>
      <c r="B58" s="4050" t="s">
        <v>2156</v>
      </c>
      <c r="C58" s="4050"/>
      <c r="D58" s="4050"/>
      <c r="E58" s="3981"/>
      <c r="F58" s="3982"/>
      <c r="G58" s="1384">
        <v>34306</v>
      </c>
      <c r="H58" s="3981"/>
      <c r="I58" s="3982"/>
      <c r="J58" s="1384">
        <v>36969.847019770539</v>
      </c>
      <c r="K58" s="3981"/>
      <c r="L58" s="3982"/>
      <c r="M58" s="1384">
        <v>31299.865189811389</v>
      </c>
      <c r="N58" s="3981"/>
      <c r="O58" s="3982"/>
      <c r="P58" s="705">
        <v>28298.035803420229</v>
      </c>
      <c r="Q58" s="3981"/>
      <c r="R58" s="3982"/>
      <c r="S58" s="705">
        <v>30317.146401538375</v>
      </c>
      <c r="T58" s="3981"/>
      <c r="U58" s="3982"/>
      <c r="V58" s="705">
        <v>28940.73250919209</v>
      </c>
      <c r="W58" s="3981"/>
      <c r="X58" s="3982"/>
      <c r="Y58" s="705">
        <v>29460.608147264917</v>
      </c>
      <c r="Z58" s="4029"/>
      <c r="AA58" s="3982"/>
      <c r="AB58" s="706">
        <v>29732.584840344745</v>
      </c>
    </row>
    <row r="59" spans="1:28" ht="16.5" thickTop="1" thickBot="1" x14ac:dyDescent="0.4">
      <c r="A59" s="369"/>
      <c r="B59" s="19"/>
      <c r="C59" s="19"/>
      <c r="D59" s="19"/>
      <c r="E59" s="370"/>
      <c r="F59" s="370"/>
      <c r="G59" s="1385"/>
      <c r="H59" s="370"/>
      <c r="I59" s="370"/>
      <c r="J59" s="1385"/>
      <c r="K59" s="370"/>
      <c r="L59" s="370"/>
      <c r="M59" s="1385"/>
      <c r="N59" s="370"/>
      <c r="O59" s="370"/>
      <c r="P59" s="371"/>
      <c r="Q59" s="370"/>
      <c r="R59" s="370"/>
      <c r="S59" s="371"/>
      <c r="T59" s="370"/>
      <c r="U59" s="370"/>
      <c r="V59" s="371"/>
      <c r="W59" s="370"/>
      <c r="X59" s="370"/>
      <c r="Y59" s="371"/>
    </row>
    <row r="60" spans="1:28" s="11" customFormat="1" ht="16" thickTop="1" x14ac:dyDescent="0.35">
      <c r="A60" s="369"/>
      <c r="B60" s="19"/>
      <c r="C60" s="4051" t="s">
        <v>2157</v>
      </c>
      <c r="D60" s="4052"/>
      <c r="E60" s="4006">
        <v>0.44281543405658597</v>
      </c>
      <c r="F60" s="4006"/>
      <c r="G60" s="4006"/>
      <c r="H60" s="4006">
        <v>0.41511531574327859</v>
      </c>
      <c r="I60" s="4006"/>
      <c r="J60" s="4006"/>
      <c r="K60" s="4006">
        <v>0.33611861766930856</v>
      </c>
      <c r="L60" s="4006"/>
      <c r="M60" s="4006"/>
      <c r="N60" s="4030">
        <v>0</v>
      </c>
      <c r="O60" s="4030"/>
      <c r="P60" s="4030"/>
      <c r="Q60" s="4006">
        <v>0</v>
      </c>
      <c r="R60" s="4006"/>
      <c r="S60" s="4006"/>
      <c r="T60" s="4006">
        <v>0</v>
      </c>
      <c r="U60" s="4006"/>
      <c r="V60" s="4006"/>
      <c r="W60" s="4006">
        <v>0</v>
      </c>
      <c r="X60" s="4006"/>
      <c r="Y60" s="4006"/>
      <c r="Z60" s="4006">
        <v>0</v>
      </c>
      <c r="AA60" s="4006"/>
      <c r="AB60" s="4024"/>
    </row>
    <row r="61" spans="1:28" ht="16" thickBot="1" x14ac:dyDescent="0.4">
      <c r="A61" s="369"/>
      <c r="B61" s="19"/>
      <c r="C61" s="4025" t="s">
        <v>2158</v>
      </c>
      <c r="D61" s="4026"/>
      <c r="E61" s="4007">
        <v>0.80457436358947065</v>
      </c>
      <c r="F61" s="4007"/>
      <c r="G61" s="4007"/>
      <c r="H61" s="4007">
        <v>0.76846870807468037</v>
      </c>
      <c r="I61" s="4007"/>
      <c r="J61" s="4007"/>
      <c r="K61" s="4007">
        <v>0.80572917177853043</v>
      </c>
      <c r="L61" s="4007"/>
      <c r="M61" s="4007"/>
      <c r="N61" s="4085">
        <v>0.78694457777140103</v>
      </c>
      <c r="O61" s="4085"/>
      <c r="P61" s="4085"/>
      <c r="Q61" s="4027">
        <v>0.85367275335080295</v>
      </c>
      <c r="R61" s="4027"/>
      <c r="S61" s="4027"/>
      <c r="T61" s="4027">
        <v>0.7849954177413172</v>
      </c>
      <c r="U61" s="4027"/>
      <c r="V61" s="4027"/>
      <c r="W61" s="4027">
        <v>0.83390197145908651</v>
      </c>
      <c r="X61" s="4027"/>
      <c r="Y61" s="4027"/>
      <c r="Z61" s="4027">
        <v>0.82341357615933064</v>
      </c>
      <c r="AA61" s="4027"/>
      <c r="AB61" s="4028"/>
    </row>
    <row r="62" spans="1:28" ht="16" thickTop="1" x14ac:dyDescent="0.35">
      <c r="F62" s="1950"/>
      <c r="G62" s="753"/>
      <c r="I62" s="1950"/>
      <c r="J62" s="753"/>
      <c r="L62" s="19"/>
      <c r="M62" s="753"/>
      <c r="N62" s="19"/>
      <c r="O62" s="19"/>
      <c r="P62" s="753"/>
      <c r="Q62" s="19"/>
      <c r="R62" s="19"/>
      <c r="S62" s="753"/>
      <c r="T62" s="19"/>
      <c r="U62" s="19"/>
      <c r="V62" s="753"/>
      <c r="W62" s="19"/>
      <c r="X62" s="19"/>
      <c r="Y62" s="753"/>
      <c r="AB62" s="753"/>
    </row>
    <row r="63" spans="1:28" x14ac:dyDescent="0.35">
      <c r="F63" s="19"/>
      <c r="G63" s="1949"/>
      <c r="I63" s="19"/>
      <c r="J63" s="1949"/>
      <c r="L63" s="19"/>
      <c r="M63" s="19"/>
      <c r="N63" s="19"/>
      <c r="O63" s="19"/>
      <c r="P63" s="19"/>
      <c r="Q63" s="19"/>
      <c r="R63" s="19"/>
      <c r="S63" s="19"/>
      <c r="T63" s="19"/>
      <c r="U63" s="19"/>
      <c r="V63" s="19"/>
      <c r="W63" s="19"/>
      <c r="X63" s="19"/>
      <c r="Y63" s="19"/>
    </row>
    <row r="64" spans="1:28" x14ac:dyDescent="0.35">
      <c r="A64" s="23"/>
      <c r="B64" s="23"/>
      <c r="C64" s="23"/>
      <c r="D64" s="23"/>
      <c r="E64" s="23"/>
      <c r="F64" s="23"/>
      <c r="G64" s="23"/>
      <c r="H64" s="23"/>
      <c r="I64" s="23"/>
      <c r="J64" s="23"/>
      <c r="K64" s="23"/>
      <c r="L64" s="23"/>
      <c r="M64" s="23"/>
      <c r="N64" s="23"/>
      <c r="O64" s="23"/>
      <c r="P64" s="23"/>
      <c r="Q64" s="23"/>
      <c r="R64" s="23"/>
      <c r="S64" s="23"/>
      <c r="T64" s="23"/>
      <c r="U64" s="23"/>
      <c r="V64" s="23"/>
      <c r="W64" s="23"/>
      <c r="X64" s="23"/>
      <c r="Y64" s="23"/>
      <c r="Z64" s="23"/>
      <c r="AA64" s="23"/>
      <c r="AB64" s="23"/>
    </row>
    <row r="65" spans="1:28" ht="15.75" customHeight="1" x14ac:dyDescent="0.35">
      <c r="A65" s="2"/>
      <c r="B65" s="2"/>
      <c r="C65" s="2"/>
      <c r="D65" s="2"/>
      <c r="E65" s="2"/>
      <c r="F65" s="2"/>
      <c r="G65" s="2"/>
      <c r="H65" s="2"/>
      <c r="I65" s="2"/>
      <c r="J65" s="2"/>
      <c r="K65" s="2"/>
      <c r="L65" s="2"/>
      <c r="M65" s="2"/>
      <c r="N65" s="2"/>
      <c r="O65" s="2"/>
      <c r="P65" s="2"/>
      <c r="Q65" s="2"/>
      <c r="R65" s="2"/>
      <c r="S65" s="2"/>
      <c r="T65" s="2"/>
      <c r="U65" s="2"/>
      <c r="V65" s="2"/>
      <c r="W65" s="2"/>
      <c r="X65" s="2"/>
      <c r="Y65" s="2"/>
      <c r="Z65" s="2"/>
    </row>
    <row r="66" spans="1:28" ht="15.75" customHeight="1" x14ac:dyDescent="0.35"/>
    <row r="67" spans="1:28" ht="15.65" customHeight="1" x14ac:dyDescent="0.35">
      <c r="A67" s="3310" t="s">
        <v>2190</v>
      </c>
      <c r="B67" s="3310"/>
      <c r="C67" s="3310"/>
      <c r="D67" s="3310"/>
      <c r="E67" s="46"/>
      <c r="F67" s="46"/>
      <c r="G67" s="46"/>
      <c r="H67" s="46"/>
      <c r="I67" s="46"/>
      <c r="J67" s="46"/>
      <c r="K67" s="46"/>
      <c r="L67" s="46"/>
      <c r="M67" s="46"/>
    </row>
    <row r="68" spans="1:28" ht="15.65" customHeight="1" x14ac:dyDescent="0.35">
      <c r="A68" s="3310"/>
      <c r="B68" s="3310"/>
      <c r="C68" s="3310"/>
      <c r="D68" s="3310"/>
      <c r="E68" s="46"/>
      <c r="F68" s="46"/>
      <c r="G68" s="46"/>
      <c r="H68" s="46"/>
      <c r="I68" s="46"/>
      <c r="J68" s="46"/>
      <c r="K68" s="46"/>
      <c r="L68" s="46"/>
      <c r="M68" s="46"/>
    </row>
    <row r="69" spans="1:28" ht="15.65" customHeight="1" x14ac:dyDescent="0.35">
      <c r="A69" s="3310"/>
      <c r="B69" s="3310"/>
      <c r="C69" s="3310"/>
      <c r="D69" s="3310"/>
      <c r="E69" s="46"/>
      <c r="F69" s="46"/>
      <c r="G69" s="46"/>
      <c r="H69" s="46"/>
      <c r="I69" s="46"/>
      <c r="J69" s="46"/>
      <c r="K69" s="46"/>
      <c r="L69" s="46"/>
      <c r="M69" s="46"/>
    </row>
    <row r="70" spans="1:28" ht="15.65" customHeight="1" x14ac:dyDescent="0.35">
      <c r="A70" s="3310"/>
      <c r="B70" s="3310"/>
      <c r="C70" s="3310"/>
      <c r="D70" s="3310"/>
      <c r="E70" s="46"/>
      <c r="F70" s="46"/>
      <c r="G70" s="46"/>
      <c r="H70" s="46"/>
      <c r="I70" s="46"/>
      <c r="J70" s="46"/>
      <c r="K70" s="46"/>
      <c r="L70" s="46"/>
      <c r="M70" s="46"/>
    </row>
    <row r="71" spans="1:28" ht="15.65" customHeight="1" x14ac:dyDescent="0.35"/>
    <row r="72" spans="1:28" ht="15.75" customHeight="1" x14ac:dyDescent="0.35"/>
    <row r="73" spans="1:28" ht="15.75" customHeight="1" thickBot="1" x14ac:dyDescent="0.4">
      <c r="A73"/>
      <c r="B73" s="4079"/>
      <c r="C73" s="4079"/>
      <c r="D73" s="4079"/>
      <c r="E73" s="4"/>
      <c r="F73" s="4"/>
      <c r="G73" s="4"/>
      <c r="H73" s="4"/>
      <c r="I73" s="4"/>
      <c r="J73" s="4"/>
      <c r="K73" s="4"/>
      <c r="L73" s="4"/>
      <c r="M73" s="4"/>
      <c r="N73" s="4084"/>
      <c r="O73" s="4084"/>
      <c r="P73" s="4084"/>
      <c r="Q73" s="4084"/>
      <c r="R73" s="4084"/>
      <c r="S73" s="4084"/>
      <c r="T73" s="4084"/>
      <c r="U73" s="4084"/>
      <c r="V73" s="4084"/>
      <c r="W73" s="4084"/>
      <c r="X73" s="4084"/>
      <c r="Y73" s="4084"/>
      <c r="Z73" s="4084"/>
      <c r="AA73" s="4084"/>
      <c r="AB73" s="4084"/>
    </row>
    <row r="74" spans="1:28" ht="30.75" customHeight="1" thickTop="1" x14ac:dyDescent="0.35">
      <c r="A74" s="4041" t="s">
        <v>2191</v>
      </c>
      <c r="B74" s="4042"/>
      <c r="C74" s="4042"/>
      <c r="D74" s="4042"/>
      <c r="E74" s="4010">
        <v>2025</v>
      </c>
      <c r="F74" s="4011"/>
      <c r="G74" s="4012"/>
      <c r="H74" s="4010">
        <v>2024</v>
      </c>
      <c r="I74" s="4011"/>
      <c r="J74" s="4012"/>
      <c r="K74" s="4010">
        <v>2023</v>
      </c>
      <c r="L74" s="4011"/>
      <c r="M74" s="4012"/>
      <c r="N74" s="4010">
        <v>2022</v>
      </c>
      <c r="O74" s="4011"/>
      <c r="P74" s="4017"/>
      <c r="Q74" s="4010">
        <v>2021</v>
      </c>
      <c r="R74" s="4011"/>
      <c r="S74" s="4017"/>
      <c r="T74" s="4010">
        <v>2020</v>
      </c>
      <c r="U74" s="4011"/>
      <c r="V74" s="4017"/>
      <c r="W74" s="4010">
        <v>2019</v>
      </c>
      <c r="X74" s="4011"/>
      <c r="Y74" s="4017"/>
      <c r="Z74" s="4036">
        <v>2018</v>
      </c>
      <c r="AA74" s="4011"/>
      <c r="AB74" s="4037"/>
    </row>
    <row r="75" spans="1:28" x14ac:dyDescent="0.35">
      <c r="A75" s="4016" t="s">
        <v>2130</v>
      </c>
      <c r="B75" s="4058" t="s">
        <v>2131</v>
      </c>
      <c r="C75" s="4058" t="s">
        <v>2132</v>
      </c>
      <c r="D75" s="4058"/>
      <c r="E75" s="4013" t="s">
        <v>2133</v>
      </c>
      <c r="F75" s="4014"/>
      <c r="G75" s="4015"/>
      <c r="H75" s="4013" t="s">
        <v>2133</v>
      </c>
      <c r="I75" s="4014"/>
      <c r="J75" s="4015"/>
      <c r="K75" s="4013" t="s">
        <v>2133</v>
      </c>
      <c r="L75" s="4014"/>
      <c r="M75" s="4015"/>
      <c r="N75" s="4013" t="s">
        <v>2133</v>
      </c>
      <c r="O75" s="4014"/>
      <c r="P75" s="4035"/>
      <c r="Q75" s="4013" t="s">
        <v>2133</v>
      </c>
      <c r="R75" s="4014"/>
      <c r="S75" s="4035"/>
      <c r="T75" s="4013" t="s">
        <v>2133</v>
      </c>
      <c r="U75" s="4014"/>
      <c r="V75" s="4035"/>
      <c r="W75" s="4013" t="s">
        <v>2133</v>
      </c>
      <c r="X75" s="4014"/>
      <c r="Y75" s="4035"/>
      <c r="Z75" s="4039" t="s">
        <v>2133</v>
      </c>
      <c r="AA75" s="4014"/>
      <c r="AB75" s="4040"/>
    </row>
    <row r="76" spans="1:28" ht="25" customHeight="1" x14ac:dyDescent="0.35">
      <c r="A76" s="4016"/>
      <c r="B76" s="4058"/>
      <c r="C76" s="4058"/>
      <c r="D76" s="4058"/>
      <c r="E76" s="660" t="s">
        <v>2134</v>
      </c>
      <c r="F76" s="661" t="s">
        <v>2135</v>
      </c>
      <c r="G76" s="669" t="s">
        <v>2136</v>
      </c>
      <c r="H76" s="660" t="s">
        <v>2134</v>
      </c>
      <c r="I76" s="661" t="s">
        <v>2135</v>
      </c>
      <c r="J76" s="669" t="s">
        <v>2136</v>
      </c>
      <c r="K76" s="660" t="s">
        <v>2134</v>
      </c>
      <c r="L76" s="661" t="s">
        <v>2135</v>
      </c>
      <c r="M76" s="669" t="s">
        <v>2136</v>
      </c>
      <c r="N76" s="660" t="s">
        <v>2134</v>
      </c>
      <c r="O76" s="661" t="s">
        <v>2135</v>
      </c>
      <c r="P76" s="662" t="s">
        <v>2136</v>
      </c>
      <c r="Q76" s="660" t="s">
        <v>2134</v>
      </c>
      <c r="R76" s="661" t="s">
        <v>2135</v>
      </c>
      <c r="S76" s="662" t="s">
        <v>2136</v>
      </c>
      <c r="T76" s="660" t="s">
        <v>2134</v>
      </c>
      <c r="U76" s="661" t="s">
        <v>2135</v>
      </c>
      <c r="V76" s="662" t="s">
        <v>2136</v>
      </c>
      <c r="W76" s="660" t="s">
        <v>2134</v>
      </c>
      <c r="X76" s="661" t="s">
        <v>2135</v>
      </c>
      <c r="Y76" s="662" t="s">
        <v>2136</v>
      </c>
      <c r="Z76" s="667" t="s">
        <v>2134</v>
      </c>
      <c r="AA76" s="661" t="s">
        <v>2135</v>
      </c>
      <c r="AB76" s="670" t="s">
        <v>2136</v>
      </c>
    </row>
    <row r="77" spans="1:28" ht="15.75" customHeight="1" thickBot="1" x14ac:dyDescent="0.4">
      <c r="A77" s="4018" t="s">
        <v>2160</v>
      </c>
      <c r="B77" s="4021" t="s">
        <v>2138</v>
      </c>
      <c r="C77" s="3990" t="s">
        <v>2139</v>
      </c>
      <c r="D77" s="3990"/>
      <c r="E77" s="1361">
        <v>0</v>
      </c>
      <c r="F77" s="1362">
        <v>0</v>
      </c>
      <c r="G77" s="1363">
        <v>0</v>
      </c>
      <c r="H77" s="1361">
        <v>0</v>
      </c>
      <c r="I77" s="1362">
        <v>0</v>
      </c>
      <c r="J77" s="1363">
        <v>0</v>
      </c>
      <c r="K77" s="1361">
        <v>0</v>
      </c>
      <c r="L77" s="1362">
        <v>0</v>
      </c>
      <c r="M77" s="1363">
        <v>0</v>
      </c>
      <c r="N77" s="677">
        <v>0</v>
      </c>
      <c r="O77" s="678">
        <v>0</v>
      </c>
      <c r="P77" s="679">
        <v>0</v>
      </c>
      <c r="Q77" s="677">
        <v>0</v>
      </c>
      <c r="R77" s="678">
        <v>0</v>
      </c>
      <c r="S77" s="679">
        <v>0</v>
      </c>
      <c r="T77" s="677">
        <v>0</v>
      </c>
      <c r="U77" s="678">
        <v>0</v>
      </c>
      <c r="V77" s="679">
        <v>0</v>
      </c>
      <c r="W77" s="677">
        <v>0</v>
      </c>
      <c r="X77" s="678">
        <v>0</v>
      </c>
      <c r="Y77" s="679">
        <v>0</v>
      </c>
      <c r="Z77" s="680">
        <v>0</v>
      </c>
      <c r="AA77" s="678">
        <v>0</v>
      </c>
      <c r="AB77" s="681">
        <v>0</v>
      </c>
    </row>
    <row r="78" spans="1:28" ht="16" thickBot="1" x14ac:dyDescent="0.4">
      <c r="A78" s="4019"/>
      <c r="B78" s="3993"/>
      <c r="C78" s="3990" t="s">
        <v>2140</v>
      </c>
      <c r="D78" s="3990"/>
      <c r="E78" s="1361">
        <v>0</v>
      </c>
      <c r="F78" s="1362">
        <v>1420.3484493322735</v>
      </c>
      <c r="G78" s="1363">
        <v>1420.3484493322735</v>
      </c>
      <c r="H78" s="1361">
        <v>0</v>
      </c>
      <c r="I78" s="1362">
        <v>1416.267558619066</v>
      </c>
      <c r="J78" s="1363">
        <v>1416.267558619066</v>
      </c>
      <c r="K78" s="1361">
        <v>0</v>
      </c>
      <c r="L78" s="1362">
        <v>1559.6040236587348</v>
      </c>
      <c r="M78" s="1363">
        <v>1559.6040236587348</v>
      </c>
      <c r="N78" s="677">
        <v>2424.9140000000002</v>
      </c>
      <c r="O78" s="678">
        <v>1715.2339560325886</v>
      </c>
      <c r="P78" s="679">
        <v>4140.1479560325888</v>
      </c>
      <c r="Q78" s="677">
        <v>2492.2179999999998</v>
      </c>
      <c r="R78" s="678">
        <v>1480.4304516778989</v>
      </c>
      <c r="S78" s="679">
        <v>3972.6484516778987</v>
      </c>
      <c r="T78" s="677">
        <v>2613.540946265</v>
      </c>
      <c r="U78" s="678">
        <v>1248.7729262511721</v>
      </c>
      <c r="V78" s="679">
        <v>3862.3138725161721</v>
      </c>
      <c r="W78" s="677">
        <v>2186.0940000000001</v>
      </c>
      <c r="X78" s="678">
        <v>1169.817810126789</v>
      </c>
      <c r="Y78" s="679">
        <v>3355.9118101267891</v>
      </c>
      <c r="Z78" s="680">
        <v>1969.8140000000001</v>
      </c>
      <c r="AA78" s="678">
        <v>1166.4789829107731</v>
      </c>
      <c r="AB78" s="681">
        <v>3136.2929829107734</v>
      </c>
    </row>
    <row r="79" spans="1:28" ht="16" thickBot="1" x14ac:dyDescent="0.4">
      <c r="A79" s="4019"/>
      <c r="B79" s="3993"/>
      <c r="C79" s="3990" t="s">
        <v>2141</v>
      </c>
      <c r="D79" s="3990"/>
      <c r="E79" s="1361">
        <v>0</v>
      </c>
      <c r="F79" s="1362">
        <v>30114.473636180679</v>
      </c>
      <c r="G79" s="1363">
        <v>30114.473636180679</v>
      </c>
      <c r="H79" s="1361">
        <v>0</v>
      </c>
      <c r="I79" s="1362">
        <v>27682.791480000007</v>
      </c>
      <c r="J79" s="1363">
        <v>27682.791480000007</v>
      </c>
      <c r="K79" s="1361">
        <v>0</v>
      </c>
      <c r="L79" s="1362">
        <v>28960.629929999999</v>
      </c>
      <c r="M79" s="1363">
        <v>28960.629929999999</v>
      </c>
      <c r="N79" s="677">
        <v>0</v>
      </c>
      <c r="O79" s="678">
        <v>26761.556769999988</v>
      </c>
      <c r="P79" s="679">
        <v>26761.556769999988</v>
      </c>
      <c r="Q79" s="677">
        <v>0</v>
      </c>
      <c r="R79" s="678">
        <v>25250.805872812507</v>
      </c>
      <c r="S79" s="679">
        <v>25250.805872812507</v>
      </c>
      <c r="T79" s="677">
        <v>0</v>
      </c>
      <c r="U79" s="678">
        <v>23315.820884999997</v>
      </c>
      <c r="V79" s="679">
        <v>23315.820884999997</v>
      </c>
      <c r="W79" s="677">
        <v>0</v>
      </c>
      <c r="X79" s="678">
        <v>22602.298990000003</v>
      </c>
      <c r="Y79" s="679">
        <v>22602.298990000003</v>
      </c>
      <c r="Z79" s="680">
        <v>0</v>
      </c>
      <c r="AA79" s="678">
        <v>23039.223511</v>
      </c>
      <c r="AB79" s="681">
        <v>23039.223511</v>
      </c>
    </row>
    <row r="80" spans="1:28" ht="16" thickBot="1" x14ac:dyDescent="0.4">
      <c r="A80" s="4019"/>
      <c r="B80" s="3993"/>
      <c r="C80" s="3991" t="s">
        <v>2142</v>
      </c>
      <c r="D80" s="3991"/>
      <c r="E80" s="1364">
        <v>0</v>
      </c>
      <c r="F80" s="1365">
        <v>0</v>
      </c>
      <c r="G80" s="1363">
        <v>0</v>
      </c>
      <c r="H80" s="1364">
        <v>0</v>
      </c>
      <c r="I80" s="1365">
        <v>0</v>
      </c>
      <c r="J80" s="1363">
        <v>0</v>
      </c>
      <c r="K80" s="1364">
        <v>0</v>
      </c>
      <c r="L80" s="1365">
        <v>0</v>
      </c>
      <c r="M80" s="1366">
        <v>0</v>
      </c>
      <c r="N80" s="682">
        <v>0</v>
      </c>
      <c r="O80" s="683">
        <v>0</v>
      </c>
      <c r="P80" s="684">
        <v>0</v>
      </c>
      <c r="Q80" s="682">
        <v>0</v>
      </c>
      <c r="R80" s="683">
        <v>0</v>
      </c>
      <c r="S80" s="684">
        <v>0</v>
      </c>
      <c r="T80" s="682">
        <v>0</v>
      </c>
      <c r="U80" s="683">
        <v>0</v>
      </c>
      <c r="V80" s="684">
        <v>0</v>
      </c>
      <c r="W80" s="682">
        <v>410.36700000000002</v>
      </c>
      <c r="X80" s="683">
        <v>0</v>
      </c>
      <c r="Y80" s="684">
        <v>410.36700000000002</v>
      </c>
      <c r="Z80" s="685">
        <v>860.98299999999995</v>
      </c>
      <c r="AA80" s="683">
        <v>0</v>
      </c>
      <c r="AB80" s="686">
        <v>860.98299999999995</v>
      </c>
    </row>
    <row r="81" spans="1:28" ht="16" thickBot="1" x14ac:dyDescent="0.4">
      <c r="A81" s="4019"/>
      <c r="B81" s="3993"/>
      <c r="C81" s="3989" t="s">
        <v>1851</v>
      </c>
      <c r="D81" s="3989"/>
      <c r="E81" s="1367">
        <v>0</v>
      </c>
      <c r="F81" s="1368">
        <v>31534.822085512951</v>
      </c>
      <c r="G81" s="1369">
        <v>31534.822085512951</v>
      </c>
      <c r="H81" s="1367">
        <v>0</v>
      </c>
      <c r="I81" s="1368">
        <v>29099.059038619074</v>
      </c>
      <c r="J81" s="1369">
        <v>29099.059038619074</v>
      </c>
      <c r="K81" s="1367">
        <v>0</v>
      </c>
      <c r="L81" s="1368">
        <v>30520.233953658735</v>
      </c>
      <c r="M81" s="1369">
        <v>30520.233953658735</v>
      </c>
      <c r="N81" s="663">
        <v>2424.9140000000002</v>
      </c>
      <c r="O81" s="664">
        <v>28476.790726032577</v>
      </c>
      <c r="P81" s="665">
        <v>30901.704726032578</v>
      </c>
      <c r="Q81" s="663">
        <v>2492.2179999999998</v>
      </c>
      <c r="R81" s="664">
        <v>26731.236324490405</v>
      </c>
      <c r="S81" s="665">
        <v>29223.454324490405</v>
      </c>
      <c r="T81" s="663">
        <v>2613.540946265</v>
      </c>
      <c r="U81" s="664">
        <v>24564.593811251169</v>
      </c>
      <c r="V81" s="665">
        <v>27178.134757516171</v>
      </c>
      <c r="W81" s="663">
        <v>2596.4610000000002</v>
      </c>
      <c r="X81" s="664">
        <v>23772.116800126791</v>
      </c>
      <c r="Y81" s="665">
        <v>26368.57780012679</v>
      </c>
      <c r="Z81" s="668">
        <v>2830.797</v>
      </c>
      <c r="AA81" s="664">
        <v>24205.702493910772</v>
      </c>
      <c r="AB81" s="666">
        <v>27036.499493910775</v>
      </c>
    </row>
    <row r="82" spans="1:28" ht="16" thickBot="1" x14ac:dyDescent="0.4">
      <c r="A82" s="4019"/>
      <c r="B82" s="4021" t="s">
        <v>2143</v>
      </c>
      <c r="C82" s="3990" t="s">
        <v>2139</v>
      </c>
      <c r="D82" s="3990"/>
      <c r="E82" s="1361">
        <v>0</v>
      </c>
      <c r="F82" s="1362">
        <v>0</v>
      </c>
      <c r="G82" s="1363">
        <v>0</v>
      </c>
      <c r="H82" s="1361">
        <v>0</v>
      </c>
      <c r="I82" s="1362">
        <v>0</v>
      </c>
      <c r="J82" s="1363">
        <v>0</v>
      </c>
      <c r="K82" s="1361">
        <v>0</v>
      </c>
      <c r="L82" s="1362">
        <v>0</v>
      </c>
      <c r="M82" s="1363">
        <v>0</v>
      </c>
      <c r="N82" s="677">
        <v>0</v>
      </c>
      <c r="O82" s="678">
        <v>0</v>
      </c>
      <c r="P82" s="679">
        <v>0</v>
      </c>
      <c r="Q82" s="677">
        <v>0</v>
      </c>
      <c r="R82" s="678">
        <v>0</v>
      </c>
      <c r="S82" s="679">
        <v>0</v>
      </c>
      <c r="T82" s="677">
        <v>0</v>
      </c>
      <c r="U82" s="678">
        <v>0</v>
      </c>
      <c r="V82" s="679">
        <v>0</v>
      </c>
      <c r="W82" s="677">
        <v>0</v>
      </c>
      <c r="X82" s="678">
        <v>0</v>
      </c>
      <c r="Y82" s="679">
        <v>0</v>
      </c>
      <c r="Z82" s="680">
        <v>0</v>
      </c>
      <c r="AA82" s="678">
        <v>0</v>
      </c>
      <c r="AB82" s="681">
        <v>0</v>
      </c>
    </row>
    <row r="83" spans="1:28" ht="16" thickBot="1" x14ac:dyDescent="0.4">
      <c r="A83" s="4019"/>
      <c r="B83" s="3993"/>
      <c r="C83" s="3990" t="s">
        <v>2140</v>
      </c>
      <c r="D83" s="3990"/>
      <c r="E83" s="1361">
        <v>0</v>
      </c>
      <c r="F83" s="1362">
        <v>0</v>
      </c>
      <c r="G83" s="1363">
        <v>0</v>
      </c>
      <c r="H83" s="1361">
        <v>0</v>
      </c>
      <c r="I83" s="1362">
        <v>0</v>
      </c>
      <c r="J83" s="1363">
        <v>0</v>
      </c>
      <c r="K83" s="1361">
        <v>0</v>
      </c>
      <c r="L83" s="1362">
        <v>0</v>
      </c>
      <c r="M83" s="1363">
        <v>0</v>
      </c>
      <c r="N83" s="677">
        <v>0</v>
      </c>
      <c r="O83" s="678">
        <v>0</v>
      </c>
      <c r="P83" s="679">
        <v>0</v>
      </c>
      <c r="Q83" s="677">
        <v>0</v>
      </c>
      <c r="R83" s="678">
        <v>0</v>
      </c>
      <c r="S83" s="679">
        <v>0</v>
      </c>
      <c r="T83" s="677">
        <v>0</v>
      </c>
      <c r="U83" s="678">
        <v>0</v>
      </c>
      <c r="V83" s="679">
        <v>0</v>
      </c>
      <c r="W83" s="677">
        <v>0</v>
      </c>
      <c r="X83" s="678">
        <v>0</v>
      </c>
      <c r="Y83" s="679">
        <v>0</v>
      </c>
      <c r="Z83" s="680">
        <v>0</v>
      </c>
      <c r="AA83" s="678">
        <v>0</v>
      </c>
      <c r="AB83" s="681">
        <v>0</v>
      </c>
    </row>
    <row r="84" spans="1:28" ht="16" thickBot="1" x14ac:dyDescent="0.4">
      <c r="A84" s="4019"/>
      <c r="B84" s="3993"/>
      <c r="C84" s="3990" t="s">
        <v>2141</v>
      </c>
      <c r="D84" s="3990"/>
      <c r="E84" s="1361">
        <v>0</v>
      </c>
      <c r="F84" s="344">
        <v>1949.0388753072473</v>
      </c>
      <c r="G84" s="1363">
        <v>1949.0388753072473</v>
      </c>
      <c r="H84" s="1361">
        <v>0</v>
      </c>
      <c r="I84" s="344">
        <v>1169.7381988189868</v>
      </c>
      <c r="J84" s="1363">
        <v>1169.7381988189868</v>
      </c>
      <c r="K84" s="1361">
        <v>0</v>
      </c>
      <c r="L84" s="1362">
        <v>2377.5107781750276</v>
      </c>
      <c r="M84" s="1363">
        <v>2377.5107781750276</v>
      </c>
      <c r="N84" s="677">
        <v>0</v>
      </c>
      <c r="O84" s="678">
        <v>4015.2176888976874</v>
      </c>
      <c r="P84" s="679">
        <v>4015.2176888976874</v>
      </c>
      <c r="Q84" s="677">
        <v>0</v>
      </c>
      <c r="R84" s="678">
        <v>3062.6757283607426</v>
      </c>
      <c r="S84" s="679">
        <v>3062.6757283607426</v>
      </c>
      <c r="T84" s="677">
        <v>0</v>
      </c>
      <c r="U84" s="678">
        <v>2526.6841848228587</v>
      </c>
      <c r="V84" s="679">
        <v>2526.6841848228587</v>
      </c>
      <c r="W84" s="677">
        <v>0</v>
      </c>
      <c r="X84" s="678">
        <v>2821.3142229118848</v>
      </c>
      <c r="Y84" s="679">
        <v>2821.3142229118848</v>
      </c>
      <c r="Z84" s="680">
        <v>0</v>
      </c>
      <c r="AA84" s="678">
        <v>2306.9845085397383</v>
      </c>
      <c r="AB84" s="681">
        <v>2306.9845085397383</v>
      </c>
    </row>
    <row r="85" spans="1:28" ht="16" thickBot="1" x14ac:dyDescent="0.4">
      <c r="A85" s="4019"/>
      <c r="B85" s="3993"/>
      <c r="C85" s="3991" t="s">
        <v>2142</v>
      </c>
      <c r="D85" s="3991"/>
      <c r="E85" s="1364">
        <v>0</v>
      </c>
      <c r="F85" s="1365">
        <v>0</v>
      </c>
      <c r="G85" s="1363">
        <v>0</v>
      </c>
      <c r="H85" s="1364">
        <v>0</v>
      </c>
      <c r="I85" s="1365">
        <v>0</v>
      </c>
      <c r="J85" s="1363">
        <v>0</v>
      </c>
      <c r="K85" s="1364">
        <v>0</v>
      </c>
      <c r="L85" s="1365">
        <v>0</v>
      </c>
      <c r="M85" s="1366">
        <v>0</v>
      </c>
      <c r="N85" s="682">
        <v>0</v>
      </c>
      <c r="O85" s="683">
        <v>0</v>
      </c>
      <c r="P85" s="684">
        <v>0</v>
      </c>
      <c r="Q85" s="682">
        <v>0</v>
      </c>
      <c r="R85" s="683">
        <v>0</v>
      </c>
      <c r="S85" s="684">
        <v>0</v>
      </c>
      <c r="T85" s="682">
        <v>0</v>
      </c>
      <c r="U85" s="683">
        <v>0</v>
      </c>
      <c r="V85" s="684">
        <v>0</v>
      </c>
      <c r="W85" s="682">
        <v>0</v>
      </c>
      <c r="X85" s="683">
        <v>0</v>
      </c>
      <c r="Y85" s="684">
        <v>0</v>
      </c>
      <c r="Z85" s="685">
        <v>0</v>
      </c>
      <c r="AA85" s="683">
        <v>0</v>
      </c>
      <c r="AB85" s="686">
        <v>0</v>
      </c>
    </row>
    <row r="86" spans="1:28" ht="16" thickBot="1" x14ac:dyDescent="0.4">
      <c r="A86" s="4019"/>
      <c r="B86" s="3993"/>
      <c r="C86" s="3989" t="s">
        <v>1851</v>
      </c>
      <c r="D86" s="3989"/>
      <c r="E86" s="1367">
        <v>0</v>
      </c>
      <c r="F86" s="1368">
        <v>1949.0388753072473</v>
      </c>
      <c r="G86" s="1369">
        <v>1949.0388753072473</v>
      </c>
      <c r="H86" s="1367">
        <v>0</v>
      </c>
      <c r="I86" s="1368">
        <v>1169.7381988189868</v>
      </c>
      <c r="J86" s="1369">
        <v>1169.7381988189868</v>
      </c>
      <c r="K86" s="1367">
        <v>0</v>
      </c>
      <c r="L86" s="1368">
        <v>2377.5107781750276</v>
      </c>
      <c r="M86" s="1369">
        <v>2377.5107781750276</v>
      </c>
      <c r="N86" s="663">
        <v>0</v>
      </c>
      <c r="O86" s="664">
        <v>4015.2176888976874</v>
      </c>
      <c r="P86" s="665">
        <v>4015.2176888976874</v>
      </c>
      <c r="Q86" s="663">
        <v>0</v>
      </c>
      <c r="R86" s="664">
        <v>3062.6757283607426</v>
      </c>
      <c r="S86" s="665">
        <v>3062.6757283607426</v>
      </c>
      <c r="T86" s="663">
        <v>0</v>
      </c>
      <c r="U86" s="664">
        <v>2526.6841848228587</v>
      </c>
      <c r="V86" s="665">
        <v>2526.6841848228587</v>
      </c>
      <c r="W86" s="663">
        <v>0</v>
      </c>
      <c r="X86" s="664">
        <v>2821.3142229118848</v>
      </c>
      <c r="Y86" s="665">
        <v>2821.3142229118848</v>
      </c>
      <c r="Z86" s="668">
        <v>0</v>
      </c>
      <c r="AA86" s="664">
        <v>2306.9845085397383</v>
      </c>
      <c r="AB86" s="666">
        <v>2306.9845085397383</v>
      </c>
    </row>
    <row r="87" spans="1:28" ht="16" thickBot="1" x14ac:dyDescent="0.4">
      <c r="A87" s="4019"/>
      <c r="B87" s="4021" t="s">
        <v>2144</v>
      </c>
      <c r="C87" s="3990" t="s">
        <v>2145</v>
      </c>
      <c r="D87" s="3990"/>
      <c r="E87" s="1361">
        <v>0</v>
      </c>
      <c r="F87" s="1362">
        <v>12414.283431009024</v>
      </c>
      <c r="G87" s="1363">
        <v>12414.283431009024</v>
      </c>
      <c r="H87" s="1361">
        <v>0</v>
      </c>
      <c r="I87" s="1362">
        <v>11600.490467801243</v>
      </c>
      <c r="J87" s="1363">
        <v>11600.490467801243</v>
      </c>
      <c r="K87" s="1361">
        <v>0</v>
      </c>
      <c r="L87" s="1362">
        <v>10461.333165543723</v>
      </c>
      <c r="M87" s="1363">
        <v>10461.333165543723</v>
      </c>
      <c r="N87" s="677">
        <v>0</v>
      </c>
      <c r="O87" s="1459">
        <v>10622.818168248124</v>
      </c>
      <c r="P87" s="1460">
        <v>10622.818168248124</v>
      </c>
      <c r="Q87" s="677">
        <v>5296.3432807581203</v>
      </c>
      <c r="R87" s="678">
        <v>0</v>
      </c>
      <c r="S87" s="679">
        <v>5296.3432807581203</v>
      </c>
      <c r="T87" s="677">
        <v>9079.207801700386</v>
      </c>
      <c r="U87" s="678">
        <v>0</v>
      </c>
      <c r="V87" s="679">
        <v>9079.207801700386</v>
      </c>
      <c r="W87" s="677">
        <v>14352.109849703142</v>
      </c>
      <c r="X87" s="678">
        <v>0</v>
      </c>
      <c r="Y87" s="679">
        <v>14352.109849703142</v>
      </c>
      <c r="Z87" s="680">
        <v>11678.628955004233</v>
      </c>
      <c r="AA87" s="678">
        <v>0</v>
      </c>
      <c r="AB87" s="681">
        <v>11678.628955004233</v>
      </c>
    </row>
    <row r="88" spans="1:28" ht="16" thickBot="1" x14ac:dyDescent="0.4">
      <c r="A88" s="4019"/>
      <c r="B88" s="3993"/>
      <c r="C88" s="3990" t="s">
        <v>2146</v>
      </c>
      <c r="D88" s="3990"/>
      <c r="E88" s="1361">
        <v>0</v>
      </c>
      <c r="F88" s="1362">
        <v>8811.0319049713125</v>
      </c>
      <c r="G88" s="1363">
        <v>8811.0319049713125</v>
      </c>
      <c r="H88" s="1361">
        <v>0</v>
      </c>
      <c r="I88" s="1362">
        <v>8937.1404580466697</v>
      </c>
      <c r="J88" s="1363">
        <v>8937.1404580466697</v>
      </c>
      <c r="K88" s="1361">
        <v>0</v>
      </c>
      <c r="L88" s="1362">
        <v>10621.484253081824</v>
      </c>
      <c r="M88" s="1363">
        <v>10621.484253081824</v>
      </c>
      <c r="N88" s="677">
        <v>0</v>
      </c>
      <c r="O88" s="1459">
        <v>10393.467825571694</v>
      </c>
      <c r="P88" s="1460">
        <v>10393.467825571694</v>
      </c>
      <c r="Q88" s="677">
        <v>0</v>
      </c>
      <c r="R88" s="678">
        <v>18853.742173146708</v>
      </c>
      <c r="S88" s="679">
        <v>18853.742173146708</v>
      </c>
      <c r="T88" s="677">
        <v>0</v>
      </c>
      <c r="U88" s="678">
        <v>13940.548256179089</v>
      </c>
      <c r="V88" s="679">
        <v>13940.548256179089</v>
      </c>
      <c r="W88" s="677">
        <v>0</v>
      </c>
      <c r="X88" s="678">
        <v>7272.7980743143407</v>
      </c>
      <c r="Y88" s="679">
        <v>7272.7980743143407</v>
      </c>
      <c r="Z88" s="680">
        <v>0</v>
      </c>
      <c r="AA88" s="678">
        <v>10588.736778805429</v>
      </c>
      <c r="AB88" s="681">
        <v>10588.736778805429</v>
      </c>
    </row>
    <row r="89" spans="1:28" ht="16" thickBot="1" x14ac:dyDescent="0.4">
      <c r="A89" s="4019"/>
      <c r="B89" s="3993"/>
      <c r="C89" s="3990" t="s">
        <v>2147</v>
      </c>
      <c r="D89" s="3990"/>
      <c r="E89" s="1361">
        <v>0</v>
      </c>
      <c r="F89" s="1362">
        <v>4298.0464299550304</v>
      </c>
      <c r="G89" s="1363">
        <v>4298.0464299550304</v>
      </c>
      <c r="H89" s="1361">
        <v>0</v>
      </c>
      <c r="I89" s="1362">
        <v>4203.1642241087011</v>
      </c>
      <c r="J89" s="1363">
        <v>4203.1642241087011</v>
      </c>
      <c r="K89" s="1361">
        <v>0</v>
      </c>
      <c r="L89" s="1362">
        <v>4571.4602034254103</v>
      </c>
      <c r="M89" s="1363">
        <v>4571.4602034254103</v>
      </c>
      <c r="N89" s="677">
        <v>0</v>
      </c>
      <c r="O89" s="1459">
        <v>3656.1315331233845</v>
      </c>
      <c r="P89" s="1460">
        <v>3656.1315331233845</v>
      </c>
      <c r="Q89" s="677">
        <v>0</v>
      </c>
      <c r="R89" s="678">
        <v>2379.7004236797839</v>
      </c>
      <c r="S89" s="679">
        <v>2379.7004236797839</v>
      </c>
      <c r="T89" s="677">
        <v>11.824999999999999</v>
      </c>
      <c r="U89" s="678">
        <v>1986.0010344479799</v>
      </c>
      <c r="V89" s="679">
        <v>1997.82603444798</v>
      </c>
      <c r="W89" s="677">
        <v>73.716999999999999</v>
      </c>
      <c r="X89" s="678">
        <v>2153.0158482359484</v>
      </c>
      <c r="Y89" s="679">
        <v>2226.7328482359485</v>
      </c>
      <c r="Z89" s="680">
        <v>441.94953999999996</v>
      </c>
      <c r="AA89" s="678">
        <v>2074.9203169653324</v>
      </c>
      <c r="AB89" s="681">
        <v>2516.8698569653325</v>
      </c>
    </row>
    <row r="90" spans="1:28" ht="16" thickBot="1" x14ac:dyDescent="0.4">
      <c r="A90" s="4019"/>
      <c r="B90" s="3993"/>
      <c r="C90" s="3991" t="s">
        <v>2148</v>
      </c>
      <c r="D90" s="3991"/>
      <c r="E90" s="1364">
        <v>0</v>
      </c>
      <c r="F90" s="1365">
        <v>1279.5433757940223</v>
      </c>
      <c r="G90" s="1363">
        <v>1279.5433757940223</v>
      </c>
      <c r="H90" s="1364">
        <v>0</v>
      </c>
      <c r="I90" s="1365">
        <v>190.91499999999996</v>
      </c>
      <c r="J90" s="1363">
        <v>190.91499999999996</v>
      </c>
      <c r="K90" s="1364">
        <v>0</v>
      </c>
      <c r="L90" s="1365">
        <v>157.25200000000001</v>
      </c>
      <c r="M90" s="1366">
        <v>157.25200000000001</v>
      </c>
      <c r="N90" s="682">
        <v>0</v>
      </c>
      <c r="O90" s="1461">
        <v>19.350000000000001</v>
      </c>
      <c r="P90" s="1462">
        <v>19.350000000000001</v>
      </c>
      <c r="Q90" s="682">
        <v>0</v>
      </c>
      <c r="R90" s="683">
        <v>0</v>
      </c>
      <c r="S90" s="684">
        <v>0</v>
      </c>
      <c r="T90" s="682">
        <v>0</v>
      </c>
      <c r="U90" s="683">
        <v>0</v>
      </c>
      <c r="V90" s="684">
        <v>0</v>
      </c>
      <c r="W90" s="682">
        <v>0</v>
      </c>
      <c r="X90" s="683">
        <v>0</v>
      </c>
      <c r="Y90" s="684">
        <v>0</v>
      </c>
      <c r="Z90" s="685">
        <v>0</v>
      </c>
      <c r="AA90" s="683">
        <v>0</v>
      </c>
      <c r="AB90" s="686">
        <v>0</v>
      </c>
    </row>
    <row r="91" spans="1:28" ht="16" thickBot="1" x14ac:dyDescent="0.4">
      <c r="A91" s="4019"/>
      <c r="B91" s="3993"/>
      <c r="C91" s="3989" t="s">
        <v>1851</v>
      </c>
      <c r="D91" s="3989"/>
      <c r="E91" s="1367">
        <v>0</v>
      </c>
      <c r="F91" s="1368">
        <v>26802.905141729389</v>
      </c>
      <c r="G91" s="1369">
        <v>26802.905141729389</v>
      </c>
      <c r="H91" s="1367">
        <v>0</v>
      </c>
      <c r="I91" s="1368">
        <v>24931.710149956612</v>
      </c>
      <c r="J91" s="1369">
        <v>24931.710149956612</v>
      </c>
      <c r="K91" s="1367">
        <v>0</v>
      </c>
      <c r="L91" s="1368">
        <v>25811.529622050959</v>
      </c>
      <c r="M91" s="1369">
        <v>25811.529622050959</v>
      </c>
      <c r="N91" s="663">
        <v>0</v>
      </c>
      <c r="O91" s="1463">
        <v>24691.7675269432</v>
      </c>
      <c r="P91" s="1464">
        <v>24691.7675269432</v>
      </c>
      <c r="Q91" s="663">
        <v>5296.3432807581203</v>
      </c>
      <c r="R91" s="664">
        <v>21233.442596826491</v>
      </c>
      <c r="S91" s="665">
        <v>26529.785877584611</v>
      </c>
      <c r="T91" s="663">
        <v>9091.0328017003867</v>
      </c>
      <c r="U91" s="664">
        <v>15926.549290627068</v>
      </c>
      <c r="V91" s="665">
        <v>25017.582092327451</v>
      </c>
      <c r="W91" s="663">
        <v>14425.826849703142</v>
      </c>
      <c r="X91" s="664">
        <v>9425.8139225502891</v>
      </c>
      <c r="Y91" s="665">
        <v>23851.640772253431</v>
      </c>
      <c r="Z91" s="668">
        <v>12120.578495004233</v>
      </c>
      <c r="AA91" s="664">
        <v>12663.657095770761</v>
      </c>
      <c r="AB91" s="666">
        <v>24784.235590774992</v>
      </c>
    </row>
    <row r="92" spans="1:28" x14ac:dyDescent="0.35">
      <c r="A92" s="4019"/>
      <c r="B92" s="4038" t="s">
        <v>2149</v>
      </c>
      <c r="C92" s="4038"/>
      <c r="D92" s="4038"/>
      <c r="E92" s="4008"/>
      <c r="F92" s="4009"/>
      <c r="G92" s="1370">
        <v>-22.402329440350616</v>
      </c>
      <c r="H92" s="4008"/>
      <c r="I92" s="4009"/>
      <c r="J92" s="1370">
        <v>-23.116529248519974</v>
      </c>
      <c r="K92" s="4008"/>
      <c r="L92" s="4009"/>
      <c r="M92" s="1370">
        <v>38.196560409158032</v>
      </c>
      <c r="N92" s="4022"/>
      <c r="O92" s="4023"/>
      <c r="P92" s="1668">
        <v>-12.514412136626618</v>
      </c>
      <c r="Q92" s="4022"/>
      <c r="R92" s="4023"/>
      <c r="S92" s="687">
        <v>187.26799095704052</v>
      </c>
      <c r="T92" s="4022"/>
      <c r="U92" s="4023"/>
      <c r="V92" s="687">
        <v>15.006198311615137</v>
      </c>
      <c r="W92" s="4022"/>
      <c r="X92" s="4023"/>
      <c r="Y92" s="687">
        <v>-38.590868916433422</v>
      </c>
      <c r="Z92" s="4081"/>
      <c r="AA92" s="4023"/>
      <c r="AB92" s="688">
        <v>40.375161243992508</v>
      </c>
    </row>
    <row r="93" spans="1:28" x14ac:dyDescent="0.35">
      <c r="A93" s="4019"/>
      <c r="B93" s="3995" t="s">
        <v>2150</v>
      </c>
      <c r="C93" s="3995"/>
      <c r="D93" s="3995"/>
      <c r="E93" s="3983"/>
      <c r="F93" s="3984"/>
      <c r="G93" s="1371">
        <v>118718.646605519</v>
      </c>
      <c r="H93" s="3983"/>
      <c r="I93" s="3984"/>
      <c r="J93" s="1371">
        <v>124029.60296230693</v>
      </c>
      <c r="K93" s="3983"/>
      <c r="L93" s="3984"/>
      <c r="M93" s="1371">
        <v>129853.97461554763</v>
      </c>
      <c r="N93" s="3983"/>
      <c r="O93" s="3984"/>
      <c r="P93" s="1669">
        <v>130998.89028223947</v>
      </c>
      <c r="Q93" s="3983"/>
      <c r="R93" s="3984"/>
      <c r="S93" s="689">
        <v>100035.24060014638</v>
      </c>
      <c r="T93" s="3983"/>
      <c r="U93" s="3984"/>
      <c r="V93" s="689">
        <v>100612.37217764188</v>
      </c>
      <c r="W93" s="3983"/>
      <c r="X93" s="3984"/>
      <c r="Y93" s="689">
        <v>95360.099723451465</v>
      </c>
      <c r="Z93" s="4082"/>
      <c r="AA93" s="3984"/>
      <c r="AB93" s="690">
        <v>98031.659391530717</v>
      </c>
    </row>
    <row r="94" spans="1:28" ht="16" thickBot="1" x14ac:dyDescent="0.4">
      <c r="A94" s="4020"/>
      <c r="B94" s="4034" t="s">
        <v>2151</v>
      </c>
      <c r="C94" s="4034"/>
      <c r="D94" s="4034"/>
      <c r="E94" s="3987"/>
      <c r="F94" s="3988"/>
      <c r="G94" s="1372">
        <v>145628.18031211453</v>
      </c>
      <c r="H94" s="3987"/>
      <c r="I94" s="3988"/>
      <c r="J94" s="1372">
        <v>149810.64417570803</v>
      </c>
      <c r="K94" s="3987"/>
      <c r="L94" s="3988"/>
      <c r="M94" s="1372">
        <v>159385.01818740889</v>
      </c>
      <c r="N94" s="3987"/>
      <c r="O94" s="3988"/>
      <c r="P94" s="1670">
        <v>161626.41347169725</v>
      </c>
      <c r="Q94" s="3987"/>
      <c r="R94" s="3988"/>
      <c r="S94" s="691">
        <v>129553.3334939394</v>
      </c>
      <c r="T94" s="3987"/>
      <c r="U94" s="3988"/>
      <c r="V94" s="691">
        <v>124519.22397890838</v>
      </c>
      <c r="W94" s="3987"/>
      <c r="X94" s="3988"/>
      <c r="Y94" s="691">
        <v>117981.03035226613</v>
      </c>
      <c r="Z94" s="4083"/>
      <c r="AA94" s="3988"/>
      <c r="AB94" s="692">
        <v>120362.46069928599</v>
      </c>
    </row>
    <row r="95" spans="1:28" ht="15.75" customHeight="1" thickTop="1" thickBot="1" x14ac:dyDescent="0.4">
      <c r="A95" s="4043" t="s">
        <v>2161</v>
      </c>
      <c r="B95" s="3992" t="s">
        <v>2138</v>
      </c>
      <c r="C95" s="3994" t="s">
        <v>2139</v>
      </c>
      <c r="D95" s="3994"/>
      <c r="E95" s="1373">
        <v>0</v>
      </c>
      <c r="F95" s="1374">
        <v>0</v>
      </c>
      <c r="G95" s="1363">
        <v>0</v>
      </c>
      <c r="H95" s="1373">
        <v>0</v>
      </c>
      <c r="I95" s="1374">
        <v>0</v>
      </c>
      <c r="J95" s="1363">
        <v>0</v>
      </c>
      <c r="K95" s="1373">
        <v>0</v>
      </c>
      <c r="L95" s="1374">
        <v>0</v>
      </c>
      <c r="M95" s="1375">
        <v>0</v>
      </c>
      <c r="N95" s="693">
        <v>0</v>
      </c>
      <c r="O95" s="694">
        <v>0</v>
      </c>
      <c r="P95" s="695">
        <v>0</v>
      </c>
      <c r="Q95" s="693">
        <v>0</v>
      </c>
      <c r="R95" s="694">
        <v>0</v>
      </c>
      <c r="S95" s="695">
        <v>0</v>
      </c>
      <c r="T95" s="693">
        <v>0</v>
      </c>
      <c r="U95" s="694">
        <v>0</v>
      </c>
      <c r="V95" s="695">
        <v>0</v>
      </c>
      <c r="W95" s="693">
        <v>0</v>
      </c>
      <c r="X95" s="694">
        <v>0</v>
      </c>
      <c r="Y95" s="695">
        <v>0</v>
      </c>
      <c r="Z95" s="696">
        <v>0</v>
      </c>
      <c r="AA95" s="694">
        <v>0</v>
      </c>
      <c r="AB95" s="697">
        <v>0</v>
      </c>
    </row>
    <row r="96" spans="1:28" ht="16" thickBot="1" x14ac:dyDescent="0.4">
      <c r="A96" s="4044"/>
      <c r="B96" s="3993"/>
      <c r="C96" s="3990" t="s">
        <v>2140</v>
      </c>
      <c r="D96" s="3990"/>
      <c r="E96" s="1361">
        <v>0</v>
      </c>
      <c r="F96" s="1362">
        <v>0</v>
      </c>
      <c r="G96" s="1363">
        <v>0</v>
      </c>
      <c r="H96" s="1361">
        <v>0</v>
      </c>
      <c r="I96" s="1362">
        <v>0</v>
      </c>
      <c r="J96" s="1363">
        <v>0</v>
      </c>
      <c r="K96" s="1361">
        <v>0</v>
      </c>
      <c r="L96" s="1362">
        <v>0</v>
      </c>
      <c r="M96" s="1363">
        <v>0</v>
      </c>
      <c r="N96" s="677">
        <v>0</v>
      </c>
      <c r="O96" s="678">
        <v>0</v>
      </c>
      <c r="P96" s="679">
        <v>0</v>
      </c>
      <c r="Q96" s="677">
        <v>0</v>
      </c>
      <c r="R96" s="678">
        <v>0</v>
      </c>
      <c r="S96" s="679">
        <v>0</v>
      </c>
      <c r="T96" s="677">
        <v>0</v>
      </c>
      <c r="U96" s="678">
        <v>0</v>
      </c>
      <c r="V96" s="679">
        <v>0</v>
      </c>
      <c r="W96" s="677">
        <v>0</v>
      </c>
      <c r="X96" s="678">
        <v>0</v>
      </c>
      <c r="Y96" s="679">
        <v>0</v>
      </c>
      <c r="Z96" s="680">
        <v>0</v>
      </c>
      <c r="AA96" s="678">
        <v>0</v>
      </c>
      <c r="AB96" s="681">
        <v>0</v>
      </c>
    </row>
    <row r="97" spans="1:28" ht="16" thickBot="1" x14ac:dyDescent="0.4">
      <c r="A97" s="4044"/>
      <c r="B97" s="3993"/>
      <c r="C97" s="3990" t="s">
        <v>2141</v>
      </c>
      <c r="D97" s="3990"/>
      <c r="E97" s="1361">
        <v>0</v>
      </c>
      <c r="F97" s="1362">
        <v>7622.8964913374839</v>
      </c>
      <c r="G97" s="1363">
        <v>7622.8964913374839</v>
      </c>
      <c r="H97" s="1361">
        <v>0</v>
      </c>
      <c r="I97" s="1362">
        <v>7621.4408199999998</v>
      </c>
      <c r="J97" s="1363">
        <v>7621.4408199999998</v>
      </c>
      <c r="K97" s="1361">
        <v>0</v>
      </c>
      <c r="L97" s="1362">
        <v>6840.1714262700962</v>
      </c>
      <c r="M97" s="1363">
        <v>6840.1714262700962</v>
      </c>
      <c r="N97" s="677">
        <v>0</v>
      </c>
      <c r="O97" s="678">
        <v>6299.4795300000069</v>
      </c>
      <c r="P97" s="679">
        <v>6299.4795300000069</v>
      </c>
      <c r="Q97" s="677">
        <v>0</v>
      </c>
      <c r="R97" s="678">
        <v>6081.1751971875001</v>
      </c>
      <c r="S97" s="679">
        <v>6081.1751971875001</v>
      </c>
      <c r="T97" s="677">
        <v>0</v>
      </c>
      <c r="U97" s="678">
        <v>5719.8207899999998</v>
      </c>
      <c r="V97" s="679">
        <v>5719.8207899999998</v>
      </c>
      <c r="W97" s="677">
        <v>0</v>
      </c>
      <c r="X97" s="678">
        <v>5622.9489999999996</v>
      </c>
      <c r="Y97" s="679">
        <v>5622.9489999999996</v>
      </c>
      <c r="Z97" s="680">
        <v>0</v>
      </c>
      <c r="AA97" s="678">
        <v>5909.5750900000003</v>
      </c>
      <c r="AB97" s="681">
        <v>5909.5750900000003</v>
      </c>
    </row>
    <row r="98" spans="1:28" ht="16" thickBot="1" x14ac:dyDescent="0.4">
      <c r="A98" s="4044"/>
      <c r="B98" s="3993"/>
      <c r="C98" s="3991" t="s">
        <v>2142</v>
      </c>
      <c r="D98" s="3991"/>
      <c r="E98" s="1364">
        <v>0</v>
      </c>
      <c r="F98" s="1365">
        <v>0</v>
      </c>
      <c r="G98" s="1363">
        <v>0</v>
      </c>
      <c r="H98" s="1364">
        <v>0</v>
      </c>
      <c r="I98" s="1365">
        <v>0</v>
      </c>
      <c r="J98" s="1363">
        <v>0</v>
      </c>
      <c r="K98" s="1364">
        <v>0</v>
      </c>
      <c r="L98" s="1365">
        <v>0</v>
      </c>
      <c r="M98" s="1366">
        <v>0</v>
      </c>
      <c r="N98" s="682">
        <v>0</v>
      </c>
      <c r="O98" s="683">
        <v>0</v>
      </c>
      <c r="P98" s="684">
        <v>0</v>
      </c>
      <c r="Q98" s="682">
        <v>0</v>
      </c>
      <c r="R98" s="683">
        <v>0</v>
      </c>
      <c r="S98" s="684">
        <v>0</v>
      </c>
      <c r="T98" s="682">
        <v>0</v>
      </c>
      <c r="U98" s="683">
        <v>0</v>
      </c>
      <c r="V98" s="684">
        <v>0</v>
      </c>
      <c r="W98" s="682">
        <v>0</v>
      </c>
      <c r="X98" s="683">
        <v>0</v>
      </c>
      <c r="Y98" s="684">
        <v>0</v>
      </c>
      <c r="Z98" s="685">
        <v>0</v>
      </c>
      <c r="AA98" s="683">
        <v>0</v>
      </c>
      <c r="AB98" s="686">
        <v>0</v>
      </c>
    </row>
    <row r="99" spans="1:28" ht="16" thickBot="1" x14ac:dyDescent="0.4">
      <c r="A99" s="4044"/>
      <c r="B99" s="3993"/>
      <c r="C99" s="3989" t="s">
        <v>1851</v>
      </c>
      <c r="D99" s="3989"/>
      <c r="E99" s="1367">
        <v>0</v>
      </c>
      <c r="F99" s="1368">
        <v>7622.8964913374839</v>
      </c>
      <c r="G99" s="1369">
        <v>7622.8964913374839</v>
      </c>
      <c r="H99" s="1367">
        <v>0</v>
      </c>
      <c r="I99" s="1368">
        <v>7621.4408199999998</v>
      </c>
      <c r="J99" s="1369">
        <v>7621.4408199999998</v>
      </c>
      <c r="K99" s="1367">
        <v>0</v>
      </c>
      <c r="L99" s="1368">
        <v>6840.1714262700962</v>
      </c>
      <c r="M99" s="1369">
        <v>6840.1714262700962</v>
      </c>
      <c r="N99" s="663">
        <v>0</v>
      </c>
      <c r="O99" s="664">
        <v>6299.4795300000069</v>
      </c>
      <c r="P99" s="665">
        <v>6299.4795300000069</v>
      </c>
      <c r="Q99" s="663">
        <v>0</v>
      </c>
      <c r="R99" s="664">
        <v>6081.1751971875001</v>
      </c>
      <c r="S99" s="665">
        <v>6081.1751971875001</v>
      </c>
      <c r="T99" s="663">
        <v>0</v>
      </c>
      <c r="U99" s="664">
        <v>5719.8207899999998</v>
      </c>
      <c r="V99" s="665">
        <v>5719.8207899999998</v>
      </c>
      <c r="W99" s="663">
        <v>0</v>
      </c>
      <c r="X99" s="664">
        <v>5622.9489999999996</v>
      </c>
      <c r="Y99" s="665">
        <v>5622.9489999999996</v>
      </c>
      <c r="Z99" s="668">
        <v>0</v>
      </c>
      <c r="AA99" s="664">
        <v>5909.5750900000003</v>
      </c>
      <c r="AB99" s="666">
        <v>5909.5750900000003</v>
      </c>
    </row>
    <row r="100" spans="1:28" ht="16" thickBot="1" x14ac:dyDescent="0.4">
      <c r="A100" s="4044"/>
      <c r="B100" s="4021" t="s">
        <v>2143</v>
      </c>
      <c r="C100" s="4059" t="s">
        <v>2139</v>
      </c>
      <c r="D100" s="4059"/>
      <c r="E100" s="1376">
        <v>0</v>
      </c>
      <c r="F100" s="1377">
        <v>0</v>
      </c>
      <c r="G100" s="1363">
        <v>0</v>
      </c>
      <c r="H100" s="1376">
        <v>0</v>
      </c>
      <c r="I100" s="1377">
        <v>0</v>
      </c>
      <c r="J100" s="1363">
        <v>0</v>
      </c>
      <c r="K100" s="1376">
        <v>0</v>
      </c>
      <c r="L100" s="1377">
        <v>0</v>
      </c>
      <c r="M100" s="1378">
        <v>0</v>
      </c>
      <c r="N100" s="698">
        <v>0</v>
      </c>
      <c r="O100" s="699">
        <v>0</v>
      </c>
      <c r="P100" s="700">
        <v>0</v>
      </c>
      <c r="Q100" s="698">
        <v>0</v>
      </c>
      <c r="R100" s="699">
        <v>0</v>
      </c>
      <c r="S100" s="700">
        <v>0</v>
      </c>
      <c r="T100" s="698">
        <v>0</v>
      </c>
      <c r="U100" s="699">
        <v>0</v>
      </c>
      <c r="V100" s="700">
        <v>0</v>
      </c>
      <c r="W100" s="698">
        <v>0</v>
      </c>
      <c r="X100" s="699">
        <v>0</v>
      </c>
      <c r="Y100" s="700">
        <v>0</v>
      </c>
      <c r="Z100" s="701">
        <v>0</v>
      </c>
      <c r="AA100" s="699">
        <v>0</v>
      </c>
      <c r="AB100" s="702">
        <v>0</v>
      </c>
    </row>
    <row r="101" spans="1:28" ht="16" thickBot="1" x14ac:dyDescent="0.4">
      <c r="A101" s="4044"/>
      <c r="B101" s="3993"/>
      <c r="C101" s="3990" t="s">
        <v>2140</v>
      </c>
      <c r="D101" s="3990"/>
      <c r="E101" s="1361">
        <v>0</v>
      </c>
      <c r="F101" s="1362">
        <v>0</v>
      </c>
      <c r="G101" s="1363">
        <v>0</v>
      </c>
      <c r="H101" s="1361">
        <v>0</v>
      </c>
      <c r="I101" s="1362">
        <v>0</v>
      </c>
      <c r="J101" s="1363">
        <v>0</v>
      </c>
      <c r="K101" s="1361">
        <v>0</v>
      </c>
      <c r="L101" s="1362">
        <v>0</v>
      </c>
      <c r="M101" s="1363">
        <v>0</v>
      </c>
      <c r="N101" s="677">
        <v>0</v>
      </c>
      <c r="O101" s="678">
        <v>0</v>
      </c>
      <c r="P101" s="679">
        <v>0</v>
      </c>
      <c r="Q101" s="677">
        <v>0</v>
      </c>
      <c r="R101" s="678">
        <v>0</v>
      </c>
      <c r="S101" s="679">
        <v>0</v>
      </c>
      <c r="T101" s="677">
        <v>0</v>
      </c>
      <c r="U101" s="678">
        <v>0</v>
      </c>
      <c r="V101" s="679">
        <v>0</v>
      </c>
      <c r="W101" s="677">
        <v>0</v>
      </c>
      <c r="X101" s="678">
        <v>0</v>
      </c>
      <c r="Y101" s="679">
        <v>0</v>
      </c>
      <c r="Z101" s="680">
        <v>0</v>
      </c>
      <c r="AA101" s="678">
        <v>0</v>
      </c>
      <c r="AB101" s="681">
        <v>0</v>
      </c>
    </row>
    <row r="102" spans="1:28" ht="16" thickBot="1" x14ac:dyDescent="0.4">
      <c r="A102" s="4044"/>
      <c r="B102" s="3993"/>
      <c r="C102" s="3990" t="s">
        <v>2141</v>
      </c>
      <c r="D102" s="3990"/>
      <c r="E102" s="1361">
        <v>0</v>
      </c>
      <c r="F102" s="1362">
        <v>0</v>
      </c>
      <c r="G102" s="1363">
        <v>0</v>
      </c>
      <c r="H102" s="1361">
        <v>0</v>
      </c>
      <c r="I102" s="1362">
        <v>0</v>
      </c>
      <c r="J102" s="1363">
        <v>0</v>
      </c>
      <c r="K102" s="1361">
        <v>0</v>
      </c>
      <c r="L102" s="1362">
        <v>0</v>
      </c>
      <c r="M102" s="1363">
        <v>0</v>
      </c>
      <c r="N102" s="677">
        <v>0</v>
      </c>
      <c r="O102" s="678">
        <v>0</v>
      </c>
      <c r="P102" s="679">
        <v>0</v>
      </c>
      <c r="Q102" s="677">
        <v>0</v>
      </c>
      <c r="R102" s="678">
        <v>0</v>
      </c>
      <c r="S102" s="679">
        <v>0</v>
      </c>
      <c r="T102" s="677">
        <v>0</v>
      </c>
      <c r="U102" s="678">
        <v>0</v>
      </c>
      <c r="V102" s="679">
        <v>0</v>
      </c>
      <c r="W102" s="677">
        <v>0</v>
      </c>
      <c r="X102" s="678">
        <v>0</v>
      </c>
      <c r="Y102" s="679">
        <v>0</v>
      </c>
      <c r="Z102" s="680">
        <v>0</v>
      </c>
      <c r="AA102" s="678">
        <v>0</v>
      </c>
      <c r="AB102" s="681">
        <v>0</v>
      </c>
    </row>
    <row r="103" spans="1:28" ht="16" thickBot="1" x14ac:dyDescent="0.4">
      <c r="A103" s="4044"/>
      <c r="B103" s="3993"/>
      <c r="C103" s="3991" t="s">
        <v>2142</v>
      </c>
      <c r="D103" s="3991"/>
      <c r="E103" s="1364">
        <v>0</v>
      </c>
      <c r="F103" s="1365">
        <v>7622.8964913374839</v>
      </c>
      <c r="G103" s="1363">
        <v>7622.8964913374839</v>
      </c>
      <c r="H103" s="1364">
        <v>0</v>
      </c>
      <c r="I103" s="1365">
        <v>7621.4408199999998</v>
      </c>
      <c r="J103" s="1363">
        <v>7621.4408199999998</v>
      </c>
      <c r="K103" s="1364">
        <v>0</v>
      </c>
      <c r="L103" s="1365">
        <v>6840.1714262700962</v>
      </c>
      <c r="M103" s="1366">
        <v>6840.1714262700962</v>
      </c>
      <c r="N103" s="682">
        <v>0</v>
      </c>
      <c r="O103" s="683">
        <v>6299.4795300000069</v>
      </c>
      <c r="P103" s="684">
        <v>6299.4795300000069</v>
      </c>
      <c r="Q103" s="682">
        <v>0</v>
      </c>
      <c r="R103" s="683">
        <v>6081.1751971875001</v>
      </c>
      <c r="S103" s="684">
        <v>6081.1751971875001</v>
      </c>
      <c r="T103" s="682">
        <v>0</v>
      </c>
      <c r="U103" s="683">
        <v>5719.8207899999998</v>
      </c>
      <c r="V103" s="684">
        <v>5719.8207899999998</v>
      </c>
      <c r="W103" s="682">
        <v>0</v>
      </c>
      <c r="X103" s="683">
        <v>5622.9489999999996</v>
      </c>
      <c r="Y103" s="684">
        <v>5622.9489999999996</v>
      </c>
      <c r="Z103" s="685">
        <v>0</v>
      </c>
      <c r="AA103" s="683">
        <v>5909.5750900000003</v>
      </c>
      <c r="AB103" s="686">
        <v>5909.5750900000003</v>
      </c>
    </row>
    <row r="104" spans="1:28" ht="16" thickBot="1" x14ac:dyDescent="0.4">
      <c r="A104" s="4044"/>
      <c r="B104" s="3993"/>
      <c r="C104" s="3989" t="s">
        <v>1851</v>
      </c>
      <c r="D104" s="3989"/>
      <c r="E104" s="1367">
        <v>0</v>
      </c>
      <c r="F104" s="1368">
        <v>7622.8964913374839</v>
      </c>
      <c r="G104" s="1369">
        <v>7622.8964913374839</v>
      </c>
      <c r="H104" s="1367">
        <v>0</v>
      </c>
      <c r="I104" s="1368">
        <v>7621.4408199999998</v>
      </c>
      <c r="J104" s="1369">
        <v>7621.4408199999998</v>
      </c>
      <c r="K104" s="1367">
        <v>0</v>
      </c>
      <c r="L104" s="1368">
        <v>6840.1714262700962</v>
      </c>
      <c r="M104" s="1369">
        <v>6840.1714262700962</v>
      </c>
      <c r="N104" s="663">
        <v>0</v>
      </c>
      <c r="O104" s="664">
        <v>6299.4795300000069</v>
      </c>
      <c r="P104" s="665">
        <v>6299.4795300000069</v>
      </c>
      <c r="Q104" s="663">
        <v>0</v>
      </c>
      <c r="R104" s="664">
        <v>6081.1751971875001</v>
      </c>
      <c r="S104" s="665">
        <v>6081.1751971875001</v>
      </c>
      <c r="T104" s="663">
        <v>0</v>
      </c>
      <c r="U104" s="664">
        <v>5719.8207899999998</v>
      </c>
      <c r="V104" s="665">
        <v>5719.8207899999998</v>
      </c>
      <c r="W104" s="663">
        <v>0</v>
      </c>
      <c r="X104" s="664">
        <v>5622.9489999999996</v>
      </c>
      <c r="Y104" s="665">
        <v>5622.9489999999996</v>
      </c>
      <c r="Z104" s="668">
        <v>0</v>
      </c>
      <c r="AA104" s="664">
        <v>5909.5750900000003</v>
      </c>
      <c r="AB104" s="666">
        <v>5909.5750900000003</v>
      </c>
    </row>
    <row r="105" spans="1:28" x14ac:dyDescent="0.35">
      <c r="A105" s="4044"/>
      <c r="B105" s="3827" t="s">
        <v>2144</v>
      </c>
      <c r="C105" s="3990" t="s">
        <v>2145</v>
      </c>
      <c r="D105" s="3990"/>
      <c r="E105" s="1361">
        <v>0</v>
      </c>
      <c r="F105" s="1362">
        <v>0</v>
      </c>
      <c r="G105" s="1363">
        <v>0</v>
      </c>
      <c r="H105" s="1361">
        <v>0</v>
      </c>
      <c r="I105" s="1362">
        <v>0</v>
      </c>
      <c r="J105" s="1363">
        <v>0</v>
      </c>
      <c r="K105" s="1361">
        <v>0</v>
      </c>
      <c r="L105" s="1362">
        <v>0</v>
      </c>
      <c r="M105" s="1363">
        <v>0</v>
      </c>
      <c r="N105" s="677">
        <v>0</v>
      </c>
      <c r="O105" s="678">
        <v>0</v>
      </c>
      <c r="P105" s="679">
        <v>0</v>
      </c>
      <c r="Q105" s="677">
        <v>0</v>
      </c>
      <c r="R105" s="678">
        <v>0</v>
      </c>
      <c r="S105" s="679">
        <v>0</v>
      </c>
      <c r="T105" s="677">
        <v>0</v>
      </c>
      <c r="U105" s="678">
        <v>0</v>
      </c>
      <c r="V105" s="679">
        <v>0</v>
      </c>
      <c r="W105" s="677">
        <v>0</v>
      </c>
      <c r="X105" s="678">
        <v>0</v>
      </c>
      <c r="Y105" s="679">
        <v>0</v>
      </c>
      <c r="Z105" s="680">
        <v>0</v>
      </c>
      <c r="AA105" s="678">
        <v>0</v>
      </c>
      <c r="AB105" s="681">
        <v>0</v>
      </c>
    </row>
    <row r="106" spans="1:28" x14ac:dyDescent="0.35">
      <c r="A106" s="4044"/>
      <c r="B106" s="3827"/>
      <c r="C106" s="3991" t="s">
        <v>2153</v>
      </c>
      <c r="D106" s="3991"/>
      <c r="E106" s="1364">
        <v>0</v>
      </c>
      <c r="F106" s="1365">
        <v>0</v>
      </c>
      <c r="G106" s="1366">
        <v>0</v>
      </c>
      <c r="H106" s="1364">
        <v>0</v>
      </c>
      <c r="I106" s="1365">
        <v>0</v>
      </c>
      <c r="J106" s="1366">
        <v>0</v>
      </c>
      <c r="K106" s="1364">
        <v>0</v>
      </c>
      <c r="L106" s="1365">
        <v>0</v>
      </c>
      <c r="M106" s="1366">
        <v>0</v>
      </c>
      <c r="N106" s="682">
        <v>0</v>
      </c>
      <c r="O106" s="683">
        <v>0</v>
      </c>
      <c r="P106" s="684">
        <v>0</v>
      </c>
      <c r="Q106" s="682">
        <v>0</v>
      </c>
      <c r="R106" s="683">
        <v>0</v>
      </c>
      <c r="S106" s="684">
        <v>0</v>
      </c>
      <c r="T106" s="682">
        <v>0</v>
      </c>
      <c r="U106" s="683">
        <v>0</v>
      </c>
      <c r="V106" s="684">
        <v>0</v>
      </c>
      <c r="W106" s="682">
        <v>0</v>
      </c>
      <c r="X106" s="683">
        <v>0</v>
      </c>
      <c r="Y106" s="684">
        <v>0</v>
      </c>
      <c r="Z106" s="685">
        <v>0</v>
      </c>
      <c r="AA106" s="683">
        <v>0</v>
      </c>
      <c r="AB106" s="686">
        <v>0</v>
      </c>
    </row>
    <row r="107" spans="1:28" ht="16" thickBot="1" x14ac:dyDescent="0.4">
      <c r="A107" s="4044"/>
      <c r="B107" s="3827"/>
      <c r="C107" s="3989" t="s">
        <v>1851</v>
      </c>
      <c r="D107" s="3989"/>
      <c r="E107" s="1367">
        <v>0</v>
      </c>
      <c r="F107" s="1368">
        <v>0</v>
      </c>
      <c r="G107" s="1369">
        <v>0</v>
      </c>
      <c r="H107" s="1367">
        <v>0</v>
      </c>
      <c r="I107" s="1368">
        <v>0</v>
      </c>
      <c r="J107" s="1369">
        <v>0</v>
      </c>
      <c r="K107" s="1367">
        <v>0</v>
      </c>
      <c r="L107" s="1368">
        <v>0</v>
      </c>
      <c r="M107" s="1369">
        <v>0</v>
      </c>
      <c r="N107" s="663">
        <v>0</v>
      </c>
      <c r="O107" s="664">
        <v>0</v>
      </c>
      <c r="P107" s="665">
        <v>0</v>
      </c>
      <c r="Q107" s="663">
        <v>0</v>
      </c>
      <c r="R107" s="664">
        <v>0</v>
      </c>
      <c r="S107" s="665">
        <v>0</v>
      </c>
      <c r="T107" s="663">
        <v>0</v>
      </c>
      <c r="U107" s="664">
        <v>0</v>
      </c>
      <c r="V107" s="665">
        <v>0</v>
      </c>
      <c r="W107" s="663">
        <v>0</v>
      </c>
      <c r="X107" s="664">
        <v>0</v>
      </c>
      <c r="Y107" s="665">
        <v>0</v>
      </c>
      <c r="Z107" s="668">
        <v>0</v>
      </c>
      <c r="AA107" s="664">
        <v>0</v>
      </c>
      <c r="AB107" s="666">
        <v>0</v>
      </c>
    </row>
    <row r="108" spans="1:28" ht="16" thickBot="1" x14ac:dyDescent="0.4">
      <c r="A108" s="4061"/>
      <c r="B108" s="4060" t="s">
        <v>2149</v>
      </c>
      <c r="C108" s="4060"/>
      <c r="D108" s="4060"/>
      <c r="E108" s="4086"/>
      <c r="F108" s="4087"/>
      <c r="G108" s="1379">
        <v>0</v>
      </c>
      <c r="H108" s="4086"/>
      <c r="I108" s="4087"/>
      <c r="J108" s="1379">
        <v>0</v>
      </c>
      <c r="K108" s="3985"/>
      <c r="L108" s="3986"/>
      <c r="M108" s="1379">
        <v>0</v>
      </c>
      <c r="N108" s="3985"/>
      <c r="O108" s="3986"/>
      <c r="P108" s="703">
        <v>0</v>
      </c>
      <c r="Q108" s="3985"/>
      <c r="R108" s="3986"/>
      <c r="S108" s="703">
        <v>0</v>
      </c>
      <c r="T108" s="3985"/>
      <c r="U108" s="3986"/>
      <c r="V108" s="703">
        <v>0</v>
      </c>
      <c r="W108" s="3985"/>
      <c r="X108" s="3986"/>
      <c r="Y108" s="703">
        <v>0</v>
      </c>
      <c r="Z108" s="4031"/>
      <c r="AA108" s="3986"/>
      <c r="AB108" s="704">
        <v>0</v>
      </c>
    </row>
    <row r="109" spans="1:28" ht="16.5" customHeight="1" thickTop="1" x14ac:dyDescent="0.35">
      <c r="A109" s="4043" t="s">
        <v>2154</v>
      </c>
      <c r="B109" s="4046" t="s">
        <v>2155</v>
      </c>
      <c r="C109" s="3994" t="s">
        <v>2139</v>
      </c>
      <c r="D109" s="4032"/>
      <c r="E109" s="671">
        <v>0</v>
      </c>
      <c r="F109" s="672">
        <v>0</v>
      </c>
      <c r="G109" s="1363">
        <v>0</v>
      </c>
      <c r="H109" s="671">
        <v>0</v>
      </c>
      <c r="I109" s="672">
        <v>0</v>
      </c>
      <c r="J109" s="1363">
        <v>0</v>
      </c>
      <c r="K109" s="671">
        <v>0</v>
      </c>
      <c r="L109" s="672">
        <v>0</v>
      </c>
      <c r="M109" s="1380">
        <v>0</v>
      </c>
      <c r="N109" s="671">
        <v>0</v>
      </c>
      <c r="O109" s="672">
        <v>0</v>
      </c>
      <c r="P109" s="695">
        <v>0</v>
      </c>
      <c r="Q109" s="671">
        <v>0</v>
      </c>
      <c r="R109" s="672">
        <v>0</v>
      </c>
      <c r="S109" s="695">
        <v>0</v>
      </c>
      <c r="T109" s="671">
        <v>0</v>
      </c>
      <c r="U109" s="672">
        <v>0</v>
      </c>
      <c r="V109" s="695">
        <v>0</v>
      </c>
      <c r="W109" s="671">
        <v>0</v>
      </c>
      <c r="X109" s="672">
        <v>0</v>
      </c>
      <c r="Y109" s="695">
        <v>0</v>
      </c>
      <c r="Z109" s="693">
        <v>0</v>
      </c>
      <c r="AA109" s="694">
        <v>0</v>
      </c>
      <c r="AB109" s="697">
        <v>0</v>
      </c>
    </row>
    <row r="110" spans="1:28" x14ac:dyDescent="0.35">
      <c r="A110" s="4044"/>
      <c r="B110" s="3760"/>
      <c r="C110" s="3990" t="s">
        <v>2140</v>
      </c>
      <c r="D110" s="4033"/>
      <c r="E110" s="673">
        <v>0</v>
      </c>
      <c r="F110" s="674">
        <v>0</v>
      </c>
      <c r="G110" s="1363">
        <v>0</v>
      </c>
      <c r="H110" s="673">
        <v>0</v>
      </c>
      <c r="I110" s="674">
        <v>0</v>
      </c>
      <c r="J110" s="1363">
        <v>0</v>
      </c>
      <c r="K110" s="673">
        <v>0</v>
      </c>
      <c r="L110" s="674">
        <v>0</v>
      </c>
      <c r="M110" s="1381">
        <v>0</v>
      </c>
      <c r="N110" s="673">
        <v>0</v>
      </c>
      <c r="O110" s="674">
        <v>0</v>
      </c>
      <c r="P110" s="679">
        <v>0</v>
      </c>
      <c r="Q110" s="673">
        <v>0</v>
      </c>
      <c r="R110" s="674">
        <v>0</v>
      </c>
      <c r="S110" s="679">
        <v>0</v>
      </c>
      <c r="T110" s="673">
        <v>0</v>
      </c>
      <c r="U110" s="674">
        <v>0</v>
      </c>
      <c r="V110" s="679">
        <v>0</v>
      </c>
      <c r="W110" s="673">
        <v>0</v>
      </c>
      <c r="X110" s="674">
        <v>0</v>
      </c>
      <c r="Y110" s="679">
        <v>0</v>
      </c>
      <c r="Z110" s="677">
        <v>0</v>
      </c>
      <c r="AA110" s="678">
        <v>0</v>
      </c>
      <c r="AB110" s="681">
        <v>0</v>
      </c>
    </row>
    <row r="111" spans="1:28" x14ac:dyDescent="0.35">
      <c r="A111" s="4044"/>
      <c r="B111" s="3760"/>
      <c r="C111" s="3990" t="s">
        <v>2141</v>
      </c>
      <c r="D111" s="4033"/>
      <c r="E111" s="673">
        <v>0</v>
      </c>
      <c r="F111" s="674">
        <v>1949.0388753072473</v>
      </c>
      <c r="G111" s="1363">
        <v>1949.0388753072473</v>
      </c>
      <c r="H111" s="673">
        <v>0</v>
      </c>
      <c r="I111" s="674">
        <v>1169.7381988189868</v>
      </c>
      <c r="J111" s="1363">
        <v>1169.7381988189868</v>
      </c>
      <c r="K111" s="673">
        <v>0</v>
      </c>
      <c r="L111" s="674">
        <v>2377.5107781750276</v>
      </c>
      <c r="M111" s="1381">
        <v>2377.5107781750276</v>
      </c>
      <c r="N111" s="673">
        <v>0</v>
      </c>
      <c r="O111" s="674">
        <v>4015.2176888976874</v>
      </c>
      <c r="P111" s="679">
        <v>4015.2176888976874</v>
      </c>
      <c r="Q111" s="673">
        <v>0</v>
      </c>
      <c r="R111" s="674">
        <v>3062.6757283607426</v>
      </c>
      <c r="S111" s="679">
        <v>3062.6757283607426</v>
      </c>
      <c r="T111" s="673">
        <v>0</v>
      </c>
      <c r="U111" s="674">
        <v>2526.6841848228587</v>
      </c>
      <c r="V111" s="679">
        <v>2526.6841848228587</v>
      </c>
      <c r="W111" s="673">
        <v>0</v>
      </c>
      <c r="X111" s="674">
        <v>2821.3142229118848</v>
      </c>
      <c r="Y111" s="679">
        <v>2821.3142229118848</v>
      </c>
      <c r="Z111" s="677">
        <v>0</v>
      </c>
      <c r="AA111" s="678">
        <v>2306.9845085397383</v>
      </c>
      <c r="AB111" s="681">
        <v>2306.9845085397383</v>
      </c>
    </row>
    <row r="112" spans="1:28" x14ac:dyDescent="0.35">
      <c r="A112" s="4044"/>
      <c r="B112" s="3760"/>
      <c r="C112" s="3991" t="s">
        <v>2142</v>
      </c>
      <c r="D112" s="4048"/>
      <c r="E112" s="675">
        <v>0</v>
      </c>
      <c r="F112" s="676">
        <v>7622.8964913374839</v>
      </c>
      <c r="G112" s="1363">
        <v>7622.8964913374839</v>
      </c>
      <c r="H112" s="675">
        <v>0</v>
      </c>
      <c r="I112" s="676">
        <v>7621.4408199999998</v>
      </c>
      <c r="J112" s="1363">
        <v>7621.4408199999998</v>
      </c>
      <c r="K112" s="675">
        <v>0</v>
      </c>
      <c r="L112" s="676">
        <v>6840.1714262700962</v>
      </c>
      <c r="M112" s="1382">
        <v>6840.1714262700962</v>
      </c>
      <c r="N112" s="675">
        <v>0</v>
      </c>
      <c r="O112" s="676">
        <v>6299.4795300000069</v>
      </c>
      <c r="P112" s="684">
        <v>6299.4795300000069</v>
      </c>
      <c r="Q112" s="675">
        <v>0</v>
      </c>
      <c r="R112" s="676">
        <v>6081.1751971875001</v>
      </c>
      <c r="S112" s="684">
        <v>6081.1751971875001</v>
      </c>
      <c r="T112" s="675">
        <v>0</v>
      </c>
      <c r="U112" s="676">
        <v>5719.8207899999998</v>
      </c>
      <c r="V112" s="684">
        <v>5719.8207899999998</v>
      </c>
      <c r="W112" s="675">
        <v>0</v>
      </c>
      <c r="X112" s="676">
        <v>5622.9489999999996</v>
      </c>
      <c r="Y112" s="684">
        <v>5622.9489999999996</v>
      </c>
      <c r="Z112" s="682">
        <v>0</v>
      </c>
      <c r="AA112" s="683">
        <v>5909.5750900000003</v>
      </c>
      <c r="AB112" s="686">
        <v>5909.5750900000003</v>
      </c>
    </row>
    <row r="113" spans="1:28" ht="16" thickBot="1" x14ac:dyDescent="0.4">
      <c r="A113" s="4044"/>
      <c r="B113" s="4047"/>
      <c r="C113" s="3989" t="s">
        <v>1851</v>
      </c>
      <c r="D113" s="4049"/>
      <c r="E113" s="1367">
        <v>0</v>
      </c>
      <c r="F113" s="1368">
        <v>9571.9353666447314</v>
      </c>
      <c r="G113" s="1369">
        <v>9571.9353666447314</v>
      </c>
      <c r="H113" s="1367">
        <v>0</v>
      </c>
      <c r="I113" s="1368">
        <v>8791.1790188189862</v>
      </c>
      <c r="J113" s="1369">
        <v>8791.1790188189862</v>
      </c>
      <c r="K113" s="707">
        <v>0</v>
      </c>
      <c r="L113" s="708">
        <v>9217.6822044451237</v>
      </c>
      <c r="M113" s="1383">
        <v>9217.6822044451237</v>
      </c>
      <c r="N113" s="707">
        <v>0</v>
      </c>
      <c r="O113" s="708">
        <v>10314.697218897694</v>
      </c>
      <c r="P113" s="665">
        <v>10314.697218897694</v>
      </c>
      <c r="Q113" s="707">
        <v>0</v>
      </c>
      <c r="R113" s="708">
        <v>9143.8509255482422</v>
      </c>
      <c r="S113" s="665">
        <v>9143.8509255482422</v>
      </c>
      <c r="T113" s="707">
        <v>0</v>
      </c>
      <c r="U113" s="708">
        <v>8246.5049748228594</v>
      </c>
      <c r="V113" s="665">
        <v>8246.5049748228594</v>
      </c>
      <c r="W113" s="707">
        <v>0</v>
      </c>
      <c r="X113" s="708">
        <v>8444.2632229118844</v>
      </c>
      <c r="Y113" s="665">
        <v>8444.2632229118844</v>
      </c>
      <c r="Z113" s="663">
        <v>0</v>
      </c>
      <c r="AA113" s="664">
        <v>8216.5595985397376</v>
      </c>
      <c r="AB113" s="666">
        <v>8216.5595985397376</v>
      </c>
    </row>
    <row r="114" spans="1:28" ht="16" thickBot="1" x14ac:dyDescent="0.4">
      <c r="A114" s="4045"/>
      <c r="B114" s="4050" t="s">
        <v>2156</v>
      </c>
      <c r="C114" s="4050"/>
      <c r="D114" s="4050"/>
      <c r="E114" s="3981"/>
      <c r="F114" s="3982"/>
      <c r="G114" s="1384">
        <v>26802.905141729389</v>
      </c>
      <c r="H114" s="3981"/>
      <c r="I114" s="3982"/>
      <c r="J114" s="1384">
        <v>24931.710149956612</v>
      </c>
      <c r="K114" s="3981"/>
      <c r="L114" s="3982"/>
      <c r="M114" s="1384">
        <v>25811.529622050959</v>
      </c>
      <c r="N114" s="3981"/>
      <c r="O114" s="3982"/>
      <c r="P114" s="705">
        <v>24691.7675269432</v>
      </c>
      <c r="Q114" s="3981"/>
      <c r="R114" s="3982"/>
      <c r="S114" s="705">
        <v>26529.785877584611</v>
      </c>
      <c r="T114" s="3981"/>
      <c r="U114" s="3982"/>
      <c r="V114" s="705">
        <v>25017.582092327451</v>
      </c>
      <c r="W114" s="3981"/>
      <c r="X114" s="3982"/>
      <c r="Y114" s="705">
        <v>23851.640772253431</v>
      </c>
      <c r="Z114" s="4029"/>
      <c r="AA114" s="3982"/>
      <c r="AB114" s="706">
        <v>24784.235590774992</v>
      </c>
    </row>
    <row r="115" spans="1:28" ht="16.5" thickTop="1" thickBot="1" x14ac:dyDescent="0.4">
      <c r="A115" s="369"/>
      <c r="B115" s="19"/>
      <c r="C115" s="19"/>
      <c r="D115" s="19"/>
      <c r="E115" s="370"/>
      <c r="F115" s="370"/>
      <c r="G115" s="1385"/>
      <c r="H115" s="370"/>
      <c r="I115" s="370"/>
      <c r="J115" s="1385"/>
      <c r="K115" s="370"/>
      <c r="L115" s="370"/>
      <c r="M115" s="1385"/>
      <c r="N115" s="370"/>
      <c r="O115" s="370"/>
      <c r="P115" s="371"/>
      <c r="Q115" s="370"/>
      <c r="R115" s="370"/>
      <c r="S115" s="371"/>
      <c r="T115" s="370"/>
      <c r="U115" s="370"/>
      <c r="V115" s="371"/>
      <c r="W115" s="370"/>
      <c r="X115" s="370"/>
      <c r="Y115" s="371"/>
    </row>
    <row r="116" spans="1:28" ht="16" thickTop="1" x14ac:dyDescent="0.35">
      <c r="A116" s="369"/>
      <c r="B116" s="19"/>
      <c r="C116" s="4051" t="s">
        <v>2157</v>
      </c>
      <c r="D116" s="4052"/>
      <c r="E116" s="4006">
        <v>0.95495936379533986</v>
      </c>
      <c r="F116" s="4006"/>
      <c r="G116" s="4006"/>
      <c r="H116" s="4006">
        <v>0.95132943794713587</v>
      </c>
      <c r="I116" s="4006"/>
      <c r="J116" s="4006"/>
      <c r="K116" s="4006">
        <v>0.94889934244846208</v>
      </c>
      <c r="L116" s="4006"/>
      <c r="M116" s="4006"/>
      <c r="N116" s="4030">
        <v>0.86602202070279966</v>
      </c>
      <c r="O116" s="4030"/>
      <c r="P116" s="4030"/>
      <c r="Q116" s="4006">
        <v>0.86405958694798568</v>
      </c>
      <c r="R116" s="4006"/>
      <c r="S116" s="4006"/>
      <c r="T116" s="4006">
        <v>0.8578889277363656</v>
      </c>
      <c r="U116" s="4006"/>
      <c r="V116" s="4006"/>
      <c r="W116" s="4006">
        <v>0.85716792014058951</v>
      </c>
      <c r="X116" s="4006"/>
      <c r="Y116" s="4006"/>
      <c r="Z116" s="4006">
        <v>0.85215260637527979</v>
      </c>
      <c r="AA116" s="4006"/>
      <c r="AB116" s="4024"/>
    </row>
    <row r="117" spans="1:28" ht="15.75" customHeight="1" thickBot="1" x14ac:dyDescent="0.4">
      <c r="A117" s="369"/>
      <c r="B117" s="19"/>
      <c r="C117" s="4025" t="s">
        <v>2158</v>
      </c>
      <c r="D117" s="4026"/>
      <c r="E117" s="4007">
        <v>0.81521753791798923</v>
      </c>
      <c r="F117" s="4007"/>
      <c r="G117" s="4007"/>
      <c r="H117" s="4007">
        <v>0.82790914921129799</v>
      </c>
      <c r="I117" s="4007"/>
      <c r="J117" s="4007"/>
      <c r="K117" s="4007">
        <v>0.81471882421760666</v>
      </c>
      <c r="L117" s="4007"/>
      <c r="M117" s="4007"/>
      <c r="N117" s="4085">
        <v>0.81050422061848804</v>
      </c>
      <c r="O117" s="4085"/>
      <c r="P117" s="4085"/>
      <c r="Q117" s="4027">
        <v>0.77215489483970789</v>
      </c>
      <c r="R117" s="4027"/>
      <c r="S117" s="4027"/>
      <c r="T117" s="4027">
        <v>0.80800673954315716</v>
      </c>
      <c r="U117" s="4027"/>
      <c r="V117" s="4027"/>
      <c r="W117" s="4027">
        <v>0.80826637501576826</v>
      </c>
      <c r="X117" s="4027"/>
      <c r="Y117" s="4027"/>
      <c r="Z117" s="4027">
        <v>0.81447038239317293</v>
      </c>
      <c r="AA117" s="4027"/>
      <c r="AB117" s="4028"/>
    </row>
    <row r="118" spans="1:28" ht="15.75" customHeight="1" thickTop="1" x14ac:dyDescent="0.35">
      <c r="F118" s="19"/>
      <c r="G118" s="753"/>
      <c r="I118" s="19"/>
      <c r="J118" s="753"/>
      <c r="M118" s="753"/>
      <c r="P118" s="753"/>
      <c r="S118" s="753"/>
      <c r="V118" s="753"/>
    </row>
    <row r="119" spans="1:28" ht="15.75" customHeight="1" x14ac:dyDescent="0.35"/>
    <row r="120" spans="1:28" ht="15.75" customHeight="1" x14ac:dyDescent="0.35">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c r="Z120" s="23"/>
      <c r="AA120" s="23"/>
      <c r="AB120" s="23"/>
    </row>
    <row r="121" spans="1:28" ht="15.75" customHeight="1" x14ac:dyDescent="0.35">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row>
    <row r="122" spans="1:28" ht="15.75" customHeight="1" x14ac:dyDescent="0.35"/>
    <row r="123" spans="1:28" ht="15.65" customHeight="1" x14ac:dyDescent="0.35">
      <c r="A123" s="3310" t="s">
        <v>2192</v>
      </c>
      <c r="B123" s="3310"/>
      <c r="C123" s="3310"/>
      <c r="D123" s="3310"/>
      <c r="E123" s="46"/>
      <c r="F123" s="46"/>
      <c r="G123" s="46"/>
      <c r="H123" s="46"/>
      <c r="I123" s="46"/>
      <c r="J123" s="46"/>
      <c r="K123" s="46"/>
      <c r="L123" s="46"/>
      <c r="M123" s="46"/>
    </row>
    <row r="124" spans="1:28" ht="15.65" customHeight="1" x14ac:dyDescent="0.35">
      <c r="A124" s="3310"/>
      <c r="B124" s="3310"/>
      <c r="C124" s="3310"/>
      <c r="D124" s="3310"/>
      <c r="E124" s="46"/>
      <c r="F124" s="46"/>
      <c r="G124" s="46"/>
      <c r="H124" s="46"/>
      <c r="I124" s="46"/>
      <c r="J124" s="46"/>
      <c r="K124" s="46"/>
      <c r="L124" s="46"/>
      <c r="M124" s="46"/>
      <c r="R124" s="4077"/>
      <c r="S124" s="4077"/>
      <c r="T124" s="4077"/>
    </row>
    <row r="125" spans="1:28" ht="15.65" customHeight="1" x14ac:dyDescent="0.35">
      <c r="A125" s="3310"/>
      <c r="B125" s="3310"/>
      <c r="C125" s="3310"/>
      <c r="D125" s="3310"/>
      <c r="E125" s="46"/>
      <c r="F125" s="46"/>
      <c r="G125" s="46"/>
      <c r="H125" s="46"/>
      <c r="I125" s="46"/>
      <c r="J125" s="46"/>
      <c r="K125" s="46"/>
      <c r="L125" s="46"/>
      <c r="M125" s="46"/>
      <c r="R125" s="4077"/>
      <c r="S125" s="4077"/>
      <c r="T125" s="4077"/>
    </row>
    <row r="126" spans="1:28" ht="15.65" customHeight="1" x14ac:dyDescent="0.35">
      <c r="A126" s="3310"/>
      <c r="B126" s="3310"/>
      <c r="C126" s="3310"/>
      <c r="D126" s="3310"/>
      <c r="E126" s="46"/>
      <c r="F126" s="46"/>
      <c r="G126" s="46"/>
      <c r="H126" s="46"/>
      <c r="I126" s="46"/>
      <c r="J126" s="46"/>
      <c r="K126" s="46"/>
      <c r="L126" s="46"/>
      <c r="M126" s="46"/>
    </row>
    <row r="127" spans="1:28" ht="15.65" customHeight="1" x14ac:dyDescent="0.35">
      <c r="A127" s="4078"/>
      <c r="B127" s="4078"/>
      <c r="C127" s="4078"/>
      <c r="D127" s="4078"/>
      <c r="E127" s="48"/>
      <c r="F127" s="48"/>
      <c r="G127" s="48"/>
      <c r="H127" s="48"/>
      <c r="I127" s="48"/>
      <c r="J127" s="48"/>
      <c r="K127" s="48"/>
      <c r="L127" s="48"/>
      <c r="M127" s="48"/>
      <c r="P127"/>
      <c r="R127"/>
    </row>
    <row r="128" spans="1:28" ht="15.75" customHeight="1" x14ac:dyDescent="0.35"/>
    <row r="129" spans="1:32" ht="16" thickBot="1" x14ac:dyDescent="0.4">
      <c r="B129" s="4079"/>
      <c r="C129" s="4079"/>
      <c r="D129" s="4079"/>
      <c r="E129" s="4"/>
      <c r="F129" s="4"/>
      <c r="G129" s="4"/>
      <c r="H129" s="4"/>
      <c r="I129" s="4"/>
      <c r="J129" s="4"/>
      <c r="K129" s="4"/>
      <c r="L129" s="4"/>
      <c r="M129" s="4"/>
      <c r="N129" s="4080"/>
      <c r="O129" s="4080"/>
      <c r="P129" s="4080"/>
      <c r="Q129" s="4080"/>
      <c r="R129" s="4080"/>
      <c r="S129" s="4080"/>
      <c r="T129" s="4080"/>
      <c r="U129" s="4080"/>
      <c r="V129" s="4080"/>
      <c r="W129" s="4080"/>
      <c r="X129" s="4080"/>
      <c r="Y129" s="4080"/>
      <c r="Z129" s="4080"/>
      <c r="AA129" s="4080"/>
      <c r="AB129" s="4080"/>
    </row>
    <row r="130" spans="1:32" ht="29.5" customHeight="1" thickTop="1" x14ac:dyDescent="0.35">
      <c r="A130" s="4041" t="s">
        <v>2193</v>
      </c>
      <c r="B130" s="4042"/>
      <c r="C130" s="4042"/>
      <c r="D130" s="4042"/>
      <c r="E130" s="4010">
        <v>2025</v>
      </c>
      <c r="F130" s="4011"/>
      <c r="G130" s="4012"/>
      <c r="H130" s="4010">
        <v>2024</v>
      </c>
      <c r="I130" s="4011"/>
      <c r="J130" s="4012"/>
      <c r="K130" s="4010">
        <v>2023</v>
      </c>
      <c r="L130" s="4011"/>
      <c r="M130" s="4012"/>
      <c r="N130" s="4010">
        <v>2022</v>
      </c>
      <c r="O130" s="4011"/>
      <c r="P130" s="4017"/>
      <c r="Q130" s="4010">
        <v>2021</v>
      </c>
      <c r="R130" s="4011"/>
      <c r="S130" s="4017"/>
      <c r="T130" s="4010">
        <v>2020</v>
      </c>
      <c r="U130" s="4011"/>
      <c r="V130" s="4017"/>
      <c r="W130" s="4010">
        <v>2019</v>
      </c>
      <c r="X130" s="4011"/>
      <c r="Y130" s="4017"/>
      <c r="Z130" s="4036">
        <v>2018</v>
      </c>
      <c r="AA130" s="4011"/>
      <c r="AB130" s="4037"/>
    </row>
    <row r="131" spans="1:32" x14ac:dyDescent="0.35">
      <c r="A131" s="4016" t="s">
        <v>2130</v>
      </c>
      <c r="B131" s="4058" t="s">
        <v>2131</v>
      </c>
      <c r="C131" s="4058" t="s">
        <v>2132</v>
      </c>
      <c r="D131" s="4058"/>
      <c r="E131" s="4013" t="s">
        <v>2133</v>
      </c>
      <c r="F131" s="4014"/>
      <c r="G131" s="4015"/>
      <c r="H131" s="4013" t="s">
        <v>2133</v>
      </c>
      <c r="I131" s="4014"/>
      <c r="J131" s="4015"/>
      <c r="K131" s="4013" t="s">
        <v>2133</v>
      </c>
      <c r="L131" s="4014"/>
      <c r="M131" s="4015"/>
      <c r="N131" s="4013" t="s">
        <v>2133</v>
      </c>
      <c r="O131" s="4014"/>
      <c r="P131" s="4035"/>
      <c r="Q131" s="4013" t="s">
        <v>2133</v>
      </c>
      <c r="R131" s="4014"/>
      <c r="S131" s="4035"/>
      <c r="T131" s="4013" t="s">
        <v>2133</v>
      </c>
      <c r="U131" s="4014"/>
      <c r="V131" s="4035"/>
      <c r="W131" s="4013" t="s">
        <v>2133</v>
      </c>
      <c r="X131" s="4014"/>
      <c r="Y131" s="4035"/>
      <c r="Z131" s="4039" t="s">
        <v>2133</v>
      </c>
      <c r="AA131" s="4014"/>
      <c r="AB131" s="4040"/>
    </row>
    <row r="132" spans="1:32" ht="25" customHeight="1" x14ac:dyDescent="0.35">
      <c r="A132" s="4016"/>
      <c r="B132" s="4058"/>
      <c r="C132" s="4058"/>
      <c r="D132" s="4058"/>
      <c r="E132" s="660" t="s">
        <v>2134</v>
      </c>
      <c r="F132" s="661" t="s">
        <v>2135</v>
      </c>
      <c r="G132" s="669" t="s">
        <v>2136</v>
      </c>
      <c r="H132" s="660" t="s">
        <v>2134</v>
      </c>
      <c r="I132" s="661" t="s">
        <v>2135</v>
      </c>
      <c r="J132" s="669" t="s">
        <v>2136</v>
      </c>
      <c r="K132" s="660" t="s">
        <v>2134</v>
      </c>
      <c r="L132" s="661" t="s">
        <v>2135</v>
      </c>
      <c r="M132" s="669" t="s">
        <v>2136</v>
      </c>
      <c r="N132" s="660" t="s">
        <v>2134</v>
      </c>
      <c r="O132" s="661" t="s">
        <v>2135</v>
      </c>
      <c r="P132" s="662" t="s">
        <v>2136</v>
      </c>
      <c r="Q132" s="660" t="s">
        <v>2134</v>
      </c>
      <c r="R132" s="661" t="s">
        <v>2135</v>
      </c>
      <c r="S132" s="662" t="s">
        <v>2136</v>
      </c>
      <c r="T132" s="660" t="s">
        <v>2134</v>
      </c>
      <c r="U132" s="661" t="s">
        <v>2135</v>
      </c>
      <c r="V132" s="662" t="s">
        <v>2136</v>
      </c>
      <c r="W132" s="660" t="s">
        <v>2134</v>
      </c>
      <c r="X132" s="661" t="s">
        <v>2135</v>
      </c>
      <c r="Y132" s="662" t="s">
        <v>2136</v>
      </c>
      <c r="Z132" s="667" t="s">
        <v>2134</v>
      </c>
      <c r="AA132" s="661" t="s">
        <v>2135</v>
      </c>
      <c r="AB132" s="670" t="s">
        <v>2136</v>
      </c>
    </row>
    <row r="133" spans="1:32" ht="15.75" customHeight="1" thickBot="1" x14ac:dyDescent="0.4">
      <c r="A133" s="4018" t="s">
        <v>2160</v>
      </c>
      <c r="B133" s="4021" t="s">
        <v>2138</v>
      </c>
      <c r="C133" s="3990" t="s">
        <v>2139</v>
      </c>
      <c r="D133" s="3990"/>
      <c r="E133" s="1361">
        <v>0</v>
      </c>
      <c r="F133" s="1362">
        <v>0</v>
      </c>
      <c r="G133" s="1363">
        <v>0</v>
      </c>
      <c r="H133" s="1361">
        <v>0</v>
      </c>
      <c r="I133" s="1362">
        <v>0</v>
      </c>
      <c r="J133" s="1363">
        <v>0</v>
      </c>
      <c r="K133" s="1361">
        <v>0</v>
      </c>
      <c r="L133" s="1362">
        <v>0</v>
      </c>
      <c r="M133" s="1363">
        <v>0</v>
      </c>
      <c r="N133" s="677">
        <v>0</v>
      </c>
      <c r="O133" s="678">
        <v>0</v>
      </c>
      <c r="P133" s="679">
        <v>0</v>
      </c>
      <c r="Q133" s="677">
        <v>0</v>
      </c>
      <c r="R133" s="678">
        <v>0</v>
      </c>
      <c r="S133" s="679">
        <v>0</v>
      </c>
      <c r="T133" s="677">
        <v>0</v>
      </c>
      <c r="U133" s="678">
        <v>0</v>
      </c>
      <c r="V133" s="679">
        <v>0</v>
      </c>
      <c r="W133" s="677">
        <v>0</v>
      </c>
      <c r="X133" s="678">
        <v>0</v>
      </c>
      <c r="Y133" s="679">
        <v>0</v>
      </c>
      <c r="Z133" s="680">
        <v>0</v>
      </c>
      <c r="AA133" s="678">
        <v>0</v>
      </c>
      <c r="AB133" s="681">
        <v>0</v>
      </c>
    </row>
    <row r="134" spans="1:32" ht="16" thickBot="1" x14ac:dyDescent="0.4">
      <c r="A134" s="4019"/>
      <c r="B134" s="3993"/>
      <c r="C134" s="3990" t="s">
        <v>2140</v>
      </c>
      <c r="D134" s="3990"/>
      <c r="E134" s="1361">
        <v>0</v>
      </c>
      <c r="F134" s="1362">
        <v>275.89972046810379</v>
      </c>
      <c r="G134" s="1363">
        <v>275.89972046810379</v>
      </c>
      <c r="H134" s="1361">
        <v>0</v>
      </c>
      <c r="I134" s="1362">
        <v>274.62979706917048</v>
      </c>
      <c r="J134" s="1363">
        <v>274.62979706917048</v>
      </c>
      <c r="K134" s="1361">
        <v>0</v>
      </c>
      <c r="L134" s="1362">
        <v>240.62108306970313</v>
      </c>
      <c r="M134" s="1363">
        <v>240.62108306970313</v>
      </c>
      <c r="N134" s="677">
        <v>0</v>
      </c>
      <c r="O134" s="678">
        <v>221.26271886796903</v>
      </c>
      <c r="P134" s="679">
        <v>221.26271886796903</v>
      </c>
      <c r="Q134" s="677">
        <v>0</v>
      </c>
      <c r="R134" s="678">
        <v>234.70848763932938</v>
      </c>
      <c r="S134" s="679">
        <v>234.70848763932938</v>
      </c>
      <c r="T134" s="677">
        <v>0</v>
      </c>
      <c r="U134" s="678">
        <v>203.54941589745098</v>
      </c>
      <c r="V134" s="679">
        <v>203.54941589745098</v>
      </c>
      <c r="W134" s="677">
        <v>0</v>
      </c>
      <c r="X134" s="678">
        <v>180.96912366459009</v>
      </c>
      <c r="Y134" s="679">
        <v>180.96912366459009</v>
      </c>
      <c r="Z134" s="680">
        <v>0</v>
      </c>
      <c r="AA134" s="678">
        <v>218.95028864656771</v>
      </c>
      <c r="AB134" s="681">
        <v>218.95028864656771</v>
      </c>
    </row>
    <row r="135" spans="1:32" ht="16" thickBot="1" x14ac:dyDescent="0.4">
      <c r="A135" s="4019"/>
      <c r="B135" s="3993"/>
      <c r="C135" s="3990" t="s">
        <v>2141</v>
      </c>
      <c r="D135" s="3990"/>
      <c r="E135" s="1361">
        <v>0</v>
      </c>
      <c r="F135" s="1362">
        <v>0</v>
      </c>
      <c r="G135" s="1363">
        <v>0</v>
      </c>
      <c r="H135" s="1361">
        <v>0</v>
      </c>
      <c r="I135" s="1362">
        <v>0</v>
      </c>
      <c r="J135" s="1363">
        <v>0</v>
      </c>
      <c r="K135" s="1361">
        <v>0</v>
      </c>
      <c r="L135" s="1362">
        <v>0</v>
      </c>
      <c r="M135" s="1363">
        <v>0</v>
      </c>
      <c r="N135" s="677">
        <v>0</v>
      </c>
      <c r="O135" s="678">
        <v>0</v>
      </c>
      <c r="P135" s="679">
        <v>0</v>
      </c>
      <c r="Q135" s="677">
        <v>0</v>
      </c>
      <c r="R135" s="678">
        <v>0</v>
      </c>
      <c r="S135" s="679">
        <v>0</v>
      </c>
      <c r="T135" s="677">
        <v>0</v>
      </c>
      <c r="U135" s="678">
        <v>0</v>
      </c>
      <c r="V135" s="679">
        <v>0</v>
      </c>
      <c r="W135" s="677">
        <v>0</v>
      </c>
      <c r="X135" s="678">
        <v>0</v>
      </c>
      <c r="Y135" s="679">
        <v>0</v>
      </c>
      <c r="Z135" s="680">
        <v>0</v>
      </c>
      <c r="AA135" s="678">
        <v>0</v>
      </c>
      <c r="AB135" s="681">
        <v>0</v>
      </c>
    </row>
    <row r="136" spans="1:32" ht="18" thickBot="1" x14ac:dyDescent="0.4">
      <c r="A136" s="4019"/>
      <c r="B136" s="3993"/>
      <c r="C136" s="3991" t="s">
        <v>2194</v>
      </c>
      <c r="D136" s="3991"/>
      <c r="E136" s="1364">
        <v>0</v>
      </c>
      <c r="F136" s="1365">
        <v>7622.8974432131918</v>
      </c>
      <c r="G136" s="1363">
        <v>7622.8974432131918</v>
      </c>
      <c r="H136" s="1364">
        <v>0</v>
      </c>
      <c r="I136" s="1365">
        <v>7621.4403199999997</v>
      </c>
      <c r="J136" s="1363">
        <v>7621.4403199999997</v>
      </c>
      <c r="K136" s="1364">
        <v>0</v>
      </c>
      <c r="L136" s="1365">
        <v>6840.1714662700915</v>
      </c>
      <c r="M136" s="1366">
        <v>6840.1714662700915</v>
      </c>
      <c r="N136" s="682">
        <v>0</v>
      </c>
      <c r="O136" s="683">
        <v>6299.4797932031252</v>
      </c>
      <c r="P136" s="684">
        <v>6299.4797932031252</v>
      </c>
      <c r="Q136" s="682">
        <v>0</v>
      </c>
      <c r="R136" s="683">
        <v>6081.1751971875001</v>
      </c>
      <c r="S136" s="684">
        <v>6081.1751971875001</v>
      </c>
      <c r="T136" s="682">
        <v>0</v>
      </c>
      <c r="U136" s="683">
        <v>5719.8207900000007</v>
      </c>
      <c r="V136" s="684">
        <v>5719.8207900000007</v>
      </c>
      <c r="W136" s="682">
        <v>0</v>
      </c>
      <c r="X136" s="683">
        <v>5622.9494500000001</v>
      </c>
      <c r="Y136" s="684">
        <v>5622.9494500000001</v>
      </c>
      <c r="Z136" s="685">
        <v>0</v>
      </c>
      <c r="AA136" s="683">
        <v>5909.5750900000003</v>
      </c>
      <c r="AB136" s="686">
        <v>5909.5750900000003</v>
      </c>
    </row>
    <row r="137" spans="1:32" ht="16" thickBot="1" x14ac:dyDescent="0.4">
      <c r="A137" s="4019"/>
      <c r="B137" s="3993"/>
      <c r="C137" s="3989" t="s">
        <v>1851</v>
      </c>
      <c r="D137" s="3989"/>
      <c r="E137" s="1367">
        <v>0</v>
      </c>
      <c r="F137" s="1368">
        <v>7898.7971636812954</v>
      </c>
      <c r="G137" s="1369">
        <v>7898.7971636812954</v>
      </c>
      <c r="H137" s="1367">
        <v>0</v>
      </c>
      <c r="I137" s="1368">
        <v>7896.07011706917</v>
      </c>
      <c r="J137" s="1369">
        <v>7896.07011706917</v>
      </c>
      <c r="K137" s="1367">
        <v>0</v>
      </c>
      <c r="L137" s="1368">
        <v>7080.7925493397943</v>
      </c>
      <c r="M137" s="1369">
        <v>7080.7925493397943</v>
      </c>
      <c r="N137" s="663">
        <v>0</v>
      </c>
      <c r="O137" s="664">
        <v>6520.7425120710941</v>
      </c>
      <c r="P137" s="665">
        <v>6520.7425120710941</v>
      </c>
      <c r="Q137" s="663">
        <v>0</v>
      </c>
      <c r="R137" s="664">
        <v>6315.8836848268293</v>
      </c>
      <c r="S137" s="665">
        <v>6315.8836848268293</v>
      </c>
      <c r="T137" s="663">
        <v>0</v>
      </c>
      <c r="U137" s="664">
        <v>5923.3702058974513</v>
      </c>
      <c r="V137" s="665">
        <v>5923.3702058974513</v>
      </c>
      <c r="W137" s="663">
        <v>0</v>
      </c>
      <c r="X137" s="664">
        <v>5803.9185736645904</v>
      </c>
      <c r="Y137" s="665">
        <v>5803.9185736645904</v>
      </c>
      <c r="Z137" s="668">
        <v>0</v>
      </c>
      <c r="AA137" s="664">
        <v>6128.5253786465682</v>
      </c>
      <c r="AB137" s="666">
        <v>6128.5253786465682</v>
      </c>
    </row>
    <row r="138" spans="1:32" ht="16" thickBot="1" x14ac:dyDescent="0.4">
      <c r="A138" s="4019"/>
      <c r="B138" s="4021" t="s">
        <v>2143</v>
      </c>
      <c r="C138" s="3990" t="s">
        <v>2139</v>
      </c>
      <c r="D138" s="3990"/>
      <c r="E138" s="1361">
        <v>0</v>
      </c>
      <c r="F138" s="1362">
        <v>0</v>
      </c>
      <c r="G138" s="1363">
        <v>0</v>
      </c>
      <c r="H138" s="1361">
        <v>0</v>
      </c>
      <c r="I138" s="1362">
        <v>0</v>
      </c>
      <c r="J138" s="1363">
        <v>0</v>
      </c>
      <c r="K138" s="1361">
        <v>0</v>
      </c>
      <c r="L138" s="1362">
        <v>0</v>
      </c>
      <c r="M138" s="1363">
        <v>0</v>
      </c>
      <c r="N138" s="677">
        <v>0</v>
      </c>
      <c r="O138" s="678">
        <v>0</v>
      </c>
      <c r="P138" s="679">
        <v>0</v>
      </c>
      <c r="Q138" s="677">
        <v>0</v>
      </c>
      <c r="R138" s="678">
        <v>0</v>
      </c>
      <c r="S138" s="679">
        <v>0</v>
      </c>
      <c r="T138" s="677">
        <v>0</v>
      </c>
      <c r="U138" s="678">
        <v>0</v>
      </c>
      <c r="V138" s="679">
        <v>0</v>
      </c>
      <c r="W138" s="677">
        <v>0</v>
      </c>
      <c r="X138" s="678">
        <v>0</v>
      </c>
      <c r="Y138" s="679">
        <v>0</v>
      </c>
      <c r="Z138" s="680">
        <v>0</v>
      </c>
      <c r="AA138" s="678">
        <v>0</v>
      </c>
      <c r="AB138" s="681">
        <v>0</v>
      </c>
    </row>
    <row r="139" spans="1:32" ht="16" thickBot="1" x14ac:dyDescent="0.4">
      <c r="A139" s="4019"/>
      <c r="B139" s="3993"/>
      <c r="C139" s="3990" t="s">
        <v>2140</v>
      </c>
      <c r="D139" s="3990"/>
      <c r="E139" s="1361">
        <v>0</v>
      </c>
      <c r="F139" s="1362">
        <v>0</v>
      </c>
      <c r="G139" s="1363">
        <v>0</v>
      </c>
      <c r="H139" s="1361">
        <v>0</v>
      </c>
      <c r="I139" s="1362">
        <v>0</v>
      </c>
      <c r="J139" s="1363">
        <v>0</v>
      </c>
      <c r="K139" s="1361">
        <v>0</v>
      </c>
      <c r="L139" s="1362">
        <v>0</v>
      </c>
      <c r="M139" s="1363">
        <v>0</v>
      </c>
      <c r="N139" s="677">
        <v>0</v>
      </c>
      <c r="O139" s="678">
        <v>0</v>
      </c>
      <c r="P139" s="679">
        <v>0</v>
      </c>
      <c r="Q139" s="677">
        <v>0</v>
      </c>
      <c r="R139" s="678">
        <v>0</v>
      </c>
      <c r="S139" s="679">
        <v>0</v>
      </c>
      <c r="T139" s="677">
        <v>0</v>
      </c>
      <c r="U139" s="678">
        <v>0</v>
      </c>
      <c r="V139" s="679">
        <v>0</v>
      </c>
      <c r="W139" s="677">
        <v>0</v>
      </c>
      <c r="X139" s="678">
        <v>0</v>
      </c>
      <c r="Y139" s="679">
        <v>0</v>
      </c>
      <c r="Z139" s="680">
        <v>0</v>
      </c>
      <c r="AA139" s="678">
        <v>0</v>
      </c>
      <c r="AB139" s="681">
        <v>0</v>
      </c>
    </row>
    <row r="140" spans="1:32" ht="16" thickBot="1" x14ac:dyDescent="0.4">
      <c r="A140" s="4019"/>
      <c r="B140" s="3993"/>
      <c r="C140" s="3990" t="s">
        <v>2141</v>
      </c>
      <c r="D140" s="3990"/>
      <c r="E140" s="1361">
        <v>0</v>
      </c>
      <c r="F140" s="1362">
        <v>0</v>
      </c>
      <c r="G140" s="1363">
        <v>0</v>
      </c>
      <c r="H140" s="1361">
        <v>0</v>
      </c>
      <c r="I140" s="1362">
        <v>0</v>
      </c>
      <c r="J140" s="1363">
        <v>0</v>
      </c>
      <c r="K140" s="1361">
        <v>0</v>
      </c>
      <c r="L140" s="1362">
        <v>0</v>
      </c>
      <c r="M140" s="1363">
        <v>0</v>
      </c>
      <c r="N140" s="677">
        <v>0</v>
      </c>
      <c r="O140" s="678">
        <v>0</v>
      </c>
      <c r="P140" s="679">
        <v>0</v>
      </c>
      <c r="Q140" s="677">
        <v>0</v>
      </c>
      <c r="R140" s="678">
        <v>0</v>
      </c>
      <c r="S140" s="679">
        <v>0</v>
      </c>
      <c r="T140" s="677">
        <v>0</v>
      </c>
      <c r="U140" s="678">
        <v>0</v>
      </c>
      <c r="V140" s="679">
        <v>0</v>
      </c>
      <c r="W140" s="677">
        <v>0</v>
      </c>
      <c r="X140" s="678">
        <v>0</v>
      </c>
      <c r="Y140" s="679">
        <v>0</v>
      </c>
      <c r="Z140" s="680">
        <v>0</v>
      </c>
      <c r="AA140" s="678">
        <v>0</v>
      </c>
      <c r="AB140" s="681">
        <v>0</v>
      </c>
      <c r="AF140" s="3"/>
    </row>
    <row r="141" spans="1:32" ht="16" thickBot="1" x14ac:dyDescent="0.4">
      <c r="A141" s="4019"/>
      <c r="B141" s="3993"/>
      <c r="C141" s="3991" t="s">
        <v>2142</v>
      </c>
      <c r="D141" s="3991"/>
      <c r="E141" s="1364">
        <v>0</v>
      </c>
      <c r="F141" s="1365">
        <v>0</v>
      </c>
      <c r="G141" s="1363">
        <v>0</v>
      </c>
      <c r="H141" s="1364">
        <v>0</v>
      </c>
      <c r="I141" s="1365">
        <v>0</v>
      </c>
      <c r="J141" s="1363">
        <v>0</v>
      </c>
      <c r="K141" s="1364">
        <v>0</v>
      </c>
      <c r="L141" s="1365">
        <v>0</v>
      </c>
      <c r="M141" s="1366">
        <v>0</v>
      </c>
      <c r="N141" s="682">
        <v>0</v>
      </c>
      <c r="O141" s="683">
        <v>0</v>
      </c>
      <c r="P141" s="684">
        <v>0</v>
      </c>
      <c r="Q141" s="682">
        <v>0</v>
      </c>
      <c r="R141" s="683">
        <v>0</v>
      </c>
      <c r="S141" s="684">
        <v>0</v>
      </c>
      <c r="T141" s="682">
        <v>0</v>
      </c>
      <c r="U141" s="683">
        <v>0</v>
      </c>
      <c r="V141" s="684">
        <v>0</v>
      </c>
      <c r="W141" s="682">
        <v>0</v>
      </c>
      <c r="X141" s="683">
        <v>0</v>
      </c>
      <c r="Y141" s="684">
        <v>0</v>
      </c>
      <c r="Z141" s="685">
        <v>0</v>
      </c>
      <c r="AA141" s="683">
        <v>0</v>
      </c>
      <c r="AB141" s="686">
        <v>0</v>
      </c>
      <c r="AF141" s="3"/>
    </row>
    <row r="142" spans="1:32" ht="16" thickBot="1" x14ac:dyDescent="0.4">
      <c r="A142" s="4019"/>
      <c r="B142" s="3993"/>
      <c r="C142" s="3989" t="s">
        <v>1851</v>
      </c>
      <c r="D142" s="3989"/>
      <c r="E142" s="1367">
        <v>0</v>
      </c>
      <c r="F142" s="1368">
        <v>0</v>
      </c>
      <c r="G142" s="1369">
        <v>0</v>
      </c>
      <c r="H142" s="1367">
        <v>0</v>
      </c>
      <c r="I142" s="1368">
        <v>0</v>
      </c>
      <c r="J142" s="1369">
        <v>0</v>
      </c>
      <c r="K142" s="1367">
        <v>0</v>
      </c>
      <c r="L142" s="1368">
        <v>0</v>
      </c>
      <c r="M142" s="1369">
        <v>0</v>
      </c>
      <c r="N142" s="663">
        <v>0</v>
      </c>
      <c r="O142" s="664">
        <v>0</v>
      </c>
      <c r="P142" s="665">
        <v>0</v>
      </c>
      <c r="Q142" s="663">
        <v>0</v>
      </c>
      <c r="R142" s="664">
        <v>0</v>
      </c>
      <c r="S142" s="665">
        <v>0</v>
      </c>
      <c r="T142" s="663">
        <v>0</v>
      </c>
      <c r="U142" s="664">
        <v>0</v>
      </c>
      <c r="V142" s="665">
        <v>0</v>
      </c>
      <c r="W142" s="663">
        <v>0</v>
      </c>
      <c r="X142" s="664">
        <v>0</v>
      </c>
      <c r="Y142" s="665">
        <v>0</v>
      </c>
      <c r="Z142" s="668">
        <v>0</v>
      </c>
      <c r="AA142" s="664">
        <v>0</v>
      </c>
      <c r="AB142" s="666">
        <v>0</v>
      </c>
      <c r="AF142" s="3"/>
    </row>
    <row r="143" spans="1:32" ht="16" thickBot="1" x14ac:dyDescent="0.4">
      <c r="A143" s="4019"/>
      <c r="B143" s="4021" t="s">
        <v>2144</v>
      </c>
      <c r="C143" s="3990" t="s">
        <v>2145</v>
      </c>
      <c r="D143" s="3990"/>
      <c r="E143" s="1361">
        <v>0</v>
      </c>
      <c r="F143" s="1362">
        <v>2816.1644901420573</v>
      </c>
      <c r="G143" s="1363">
        <v>2816.1644901420573</v>
      </c>
      <c r="H143" s="1361">
        <v>0</v>
      </c>
      <c r="I143" s="1362">
        <v>3383.6338032020408</v>
      </c>
      <c r="J143" s="1363">
        <v>3383.6338032020408</v>
      </c>
      <c r="K143" s="1361">
        <v>0</v>
      </c>
      <c r="L143" s="1362">
        <v>3168.2206015649349</v>
      </c>
      <c r="M143" s="1363">
        <v>3168.2206015649349</v>
      </c>
      <c r="N143" s="677">
        <v>0</v>
      </c>
      <c r="O143" s="1459">
        <v>2416.7518584530744</v>
      </c>
      <c r="P143" s="1460">
        <v>2416.7518584530744</v>
      </c>
      <c r="Q143" s="1465">
        <v>0</v>
      </c>
      <c r="R143" s="1459">
        <v>2449.9076892158423</v>
      </c>
      <c r="S143" s="1460">
        <v>2449.9076892158423</v>
      </c>
      <c r="T143" s="1465">
        <v>0</v>
      </c>
      <c r="U143" s="1459">
        <v>2439.9172903162162</v>
      </c>
      <c r="V143" s="1460">
        <v>2439.9172903162162</v>
      </c>
      <c r="W143" s="677">
        <v>0</v>
      </c>
      <c r="X143" s="1459">
        <v>2651.2885198576178</v>
      </c>
      <c r="Y143" s="1460">
        <v>2651.2885198576178</v>
      </c>
      <c r="Z143" s="1466">
        <v>0</v>
      </c>
      <c r="AA143" s="1459">
        <v>2574.4750932327797</v>
      </c>
      <c r="AB143" s="1467">
        <v>2574.4750932327797</v>
      </c>
      <c r="AF143" s="3"/>
    </row>
    <row r="144" spans="1:32" ht="16" thickBot="1" x14ac:dyDescent="0.4">
      <c r="A144" s="4019"/>
      <c r="B144" s="3993"/>
      <c r="C144" s="3990" t="s">
        <v>2146</v>
      </c>
      <c r="D144" s="3990"/>
      <c r="E144" s="1361">
        <v>0</v>
      </c>
      <c r="F144" s="1362">
        <v>3847.8457554855049</v>
      </c>
      <c r="G144" s="1363">
        <v>3847.8457554855049</v>
      </c>
      <c r="H144" s="1361">
        <v>0</v>
      </c>
      <c r="I144" s="1362">
        <v>4418.6579144011757</v>
      </c>
      <c r="J144" s="1363">
        <v>4418.6579144011757</v>
      </c>
      <c r="K144" s="1361">
        <v>0</v>
      </c>
      <c r="L144" s="1362">
        <v>3943.856695953064</v>
      </c>
      <c r="M144" s="1363">
        <v>3943.856695953064</v>
      </c>
      <c r="N144" s="677">
        <v>0</v>
      </c>
      <c r="O144" s="678">
        <v>3954.4906940978703</v>
      </c>
      <c r="P144" s="679">
        <v>3954.4906940978703</v>
      </c>
      <c r="Q144" s="677">
        <v>0</v>
      </c>
      <c r="R144" s="678">
        <v>3758.5039534002549</v>
      </c>
      <c r="S144" s="679">
        <v>3758.5039534002549</v>
      </c>
      <c r="T144" s="677">
        <v>0</v>
      </c>
      <c r="U144" s="678">
        <v>3628.8710535116752</v>
      </c>
      <c r="V144" s="679">
        <v>3628.8710535116752</v>
      </c>
      <c r="W144" s="677">
        <v>0</v>
      </c>
      <c r="X144" s="1459">
        <v>2916.1992825701532</v>
      </c>
      <c r="Y144" s="1460">
        <v>2916.1992825701532</v>
      </c>
      <c r="Z144" s="680">
        <v>0</v>
      </c>
      <c r="AA144" s="678">
        <v>3675.3677137240697</v>
      </c>
      <c r="AB144" s="681">
        <v>3675.3677137240697</v>
      </c>
      <c r="AF144" s="3"/>
    </row>
    <row r="145" spans="1:63" ht="16" thickBot="1" x14ac:dyDescent="0.4">
      <c r="A145" s="4019"/>
      <c r="B145" s="3993"/>
      <c r="C145" s="3990" t="s">
        <v>2147</v>
      </c>
      <c r="D145" s="3990"/>
      <c r="E145" s="1361">
        <v>0</v>
      </c>
      <c r="F145" s="1362">
        <v>801.75356575406067</v>
      </c>
      <c r="G145" s="1363">
        <v>801.75356575406067</v>
      </c>
      <c r="H145" s="1361">
        <v>0</v>
      </c>
      <c r="I145" s="1362">
        <v>864.26639784857718</v>
      </c>
      <c r="J145" s="1363">
        <v>864.26639784857718</v>
      </c>
      <c r="K145" s="1361">
        <v>0</v>
      </c>
      <c r="L145" s="1362">
        <v>620.5337806691706</v>
      </c>
      <c r="M145" s="1363">
        <v>620.5337806691706</v>
      </c>
      <c r="N145" s="677">
        <v>0</v>
      </c>
      <c r="O145" s="678">
        <v>576.93070429939701</v>
      </c>
      <c r="P145" s="679">
        <v>576.93070429939701</v>
      </c>
      <c r="Q145" s="1465">
        <v>0</v>
      </c>
      <c r="R145" s="1459">
        <v>165.0089656958416</v>
      </c>
      <c r="S145" s="1460">
        <v>165.0089656958416</v>
      </c>
      <c r="T145" s="1465">
        <v>0</v>
      </c>
      <c r="U145" s="1459">
        <v>432.04164925163462</v>
      </c>
      <c r="V145" s="1460">
        <v>432.04164925163462</v>
      </c>
      <c r="W145" s="677">
        <v>0</v>
      </c>
      <c r="X145" s="1459">
        <v>224.26992137528546</v>
      </c>
      <c r="Y145" s="1460">
        <v>224.26992137528546</v>
      </c>
      <c r="Z145" s="1466">
        <v>0</v>
      </c>
      <c r="AA145" s="1459">
        <v>509.86537432082469</v>
      </c>
      <c r="AB145" s="1467">
        <v>509.86537432082469</v>
      </c>
      <c r="AF145" s="3"/>
    </row>
    <row r="146" spans="1:63" ht="16" thickBot="1" x14ac:dyDescent="0.4">
      <c r="A146" s="4019"/>
      <c r="B146" s="3993"/>
      <c r="C146" s="3991" t="s">
        <v>2148</v>
      </c>
      <c r="D146" s="3991"/>
      <c r="E146" s="1364">
        <v>0</v>
      </c>
      <c r="F146" s="1365">
        <v>0</v>
      </c>
      <c r="G146" s="1363">
        <v>0</v>
      </c>
      <c r="H146" s="1364">
        <v>0</v>
      </c>
      <c r="I146" s="1365">
        <v>0</v>
      </c>
      <c r="J146" s="1363">
        <v>0</v>
      </c>
      <c r="K146" s="1364">
        <v>0</v>
      </c>
      <c r="L146" s="1365">
        <v>0</v>
      </c>
      <c r="M146" s="1366">
        <v>0</v>
      </c>
      <c r="N146" s="682">
        <v>0</v>
      </c>
      <c r="O146" s="683">
        <v>0</v>
      </c>
      <c r="P146" s="684">
        <v>0</v>
      </c>
      <c r="Q146" s="682">
        <v>0</v>
      </c>
      <c r="R146" s="683">
        <v>0</v>
      </c>
      <c r="S146" s="684">
        <v>0</v>
      </c>
      <c r="T146" s="682">
        <v>0</v>
      </c>
      <c r="U146" s="683">
        <v>0</v>
      </c>
      <c r="V146" s="684">
        <v>0</v>
      </c>
      <c r="W146" s="682">
        <v>0</v>
      </c>
      <c r="X146" s="683">
        <v>0</v>
      </c>
      <c r="Y146" s="684">
        <v>0</v>
      </c>
      <c r="Z146" s="685">
        <v>0</v>
      </c>
      <c r="AA146" s="683">
        <v>0</v>
      </c>
      <c r="AB146" s="686">
        <v>0</v>
      </c>
    </row>
    <row r="147" spans="1:63" ht="16" thickBot="1" x14ac:dyDescent="0.4">
      <c r="A147" s="4019"/>
      <c r="B147" s="3993"/>
      <c r="C147" s="3989" t="s">
        <v>1851</v>
      </c>
      <c r="D147" s="3989"/>
      <c r="E147" s="1367">
        <v>0</v>
      </c>
      <c r="F147" s="1368">
        <v>7465.7638113816229</v>
      </c>
      <c r="G147" s="1369">
        <v>7465.7638113816229</v>
      </c>
      <c r="H147" s="1367">
        <v>0</v>
      </c>
      <c r="I147" s="1368">
        <v>8666.5581154517949</v>
      </c>
      <c r="J147" s="1369">
        <v>8666.5581154517949</v>
      </c>
      <c r="K147" s="1367">
        <v>0</v>
      </c>
      <c r="L147" s="1368">
        <v>7732.6110781871694</v>
      </c>
      <c r="M147" s="1369">
        <v>7732.6110781871694</v>
      </c>
      <c r="N147" s="663">
        <v>0</v>
      </c>
      <c r="O147" s="1463">
        <v>6948.1732568503412</v>
      </c>
      <c r="P147" s="1464">
        <v>6948.1732568503412</v>
      </c>
      <c r="Q147" s="1468">
        <v>0</v>
      </c>
      <c r="R147" s="1463">
        <v>6373.4206083119388</v>
      </c>
      <c r="S147" s="1464">
        <v>6373.4206083119388</v>
      </c>
      <c r="T147" s="1468">
        <v>0</v>
      </c>
      <c r="U147" s="1463">
        <v>6500.8299930795256</v>
      </c>
      <c r="V147" s="1464">
        <v>6500.8299930795256</v>
      </c>
      <c r="W147" s="1468">
        <v>0</v>
      </c>
      <c r="X147" s="1463">
        <v>5791.7577238030572</v>
      </c>
      <c r="Y147" s="1464">
        <v>5791.7577238030572</v>
      </c>
      <c r="Z147" s="1469">
        <v>0</v>
      </c>
      <c r="AA147" s="1463">
        <v>6759.7081812776742</v>
      </c>
      <c r="AB147" s="1470">
        <v>6759.7081812776742</v>
      </c>
    </row>
    <row r="148" spans="1:63" x14ac:dyDescent="0.35">
      <c r="A148" s="4019"/>
      <c r="B148" s="4038" t="s">
        <v>2149</v>
      </c>
      <c r="C148" s="4038"/>
      <c r="D148" s="4038"/>
      <c r="E148" s="4008"/>
      <c r="F148" s="4009"/>
      <c r="G148" s="1370">
        <v>20.41256350541423</v>
      </c>
      <c r="H148" s="4008"/>
      <c r="I148" s="4009"/>
      <c r="J148" s="1370">
        <v>-18.877227997125363</v>
      </c>
      <c r="K148" s="4008"/>
      <c r="L148" s="4009"/>
      <c r="M148" s="1370">
        <v>-0.78949026576374592</v>
      </c>
      <c r="N148" s="4022"/>
      <c r="O148" s="4023"/>
      <c r="P148" s="1668">
        <v>8.3694097209700971</v>
      </c>
      <c r="Q148" s="4022"/>
      <c r="R148" s="4023"/>
      <c r="S148" s="1668">
        <v>-10.7465641702196</v>
      </c>
      <c r="T148" s="4022"/>
      <c r="U148" s="4023"/>
      <c r="V148" s="1668">
        <v>9.2819723721317331</v>
      </c>
      <c r="W148" s="4008"/>
      <c r="X148" s="4009"/>
      <c r="Y148" s="1671">
        <v>10.491828550638587</v>
      </c>
      <c r="Z148" s="4008"/>
      <c r="AA148" s="4009"/>
      <c r="AB148" s="1674">
        <v>-13.254379621034872</v>
      </c>
      <c r="AT148"/>
    </row>
    <row r="149" spans="1:63" x14ac:dyDescent="0.35">
      <c r="A149" s="4019"/>
      <c r="B149" s="3995" t="s">
        <v>2150</v>
      </c>
      <c r="C149" s="3995"/>
      <c r="D149" s="3995"/>
      <c r="E149" s="3983"/>
      <c r="F149" s="3984"/>
      <c r="G149" s="1371">
        <v>56557.212408089763</v>
      </c>
      <c r="H149" s="3983"/>
      <c r="I149" s="3984"/>
      <c r="J149" s="1371">
        <v>56577.072249364726</v>
      </c>
      <c r="K149" s="3983"/>
      <c r="L149" s="3984"/>
      <c r="M149" s="1371">
        <v>56314.488687474761</v>
      </c>
      <c r="N149" s="3983"/>
      <c r="O149" s="3984"/>
      <c r="P149" s="1371">
        <v>56523.918233504381</v>
      </c>
      <c r="Q149" s="3983"/>
      <c r="R149" s="3984"/>
      <c r="S149" s="1669">
        <v>56363.020127224474</v>
      </c>
      <c r="T149" s="3983"/>
      <c r="U149" s="3984"/>
      <c r="V149" s="1669">
        <v>54415.675015820001</v>
      </c>
      <c r="W149" s="3983"/>
      <c r="X149" s="3984"/>
      <c r="Y149" s="1672">
        <v>53962.440181933278</v>
      </c>
      <c r="Z149" s="3983"/>
      <c r="AA149" s="3984"/>
      <c r="AB149" s="1675">
        <v>56007.746717834925</v>
      </c>
      <c r="BK149"/>
    </row>
    <row r="150" spans="1:63" ht="16" thickBot="1" x14ac:dyDescent="0.4">
      <c r="A150" s="4020"/>
      <c r="B150" s="4034" t="s">
        <v>2151</v>
      </c>
      <c r="C150" s="4034"/>
      <c r="D150" s="4034"/>
      <c r="E150" s="3987"/>
      <c r="F150" s="3988"/>
      <c r="G150" s="1372">
        <v>63804.970787066559</v>
      </c>
      <c r="H150" s="3987"/>
      <c r="I150" s="3988"/>
      <c r="J150" s="1372">
        <v>63936.674362587197</v>
      </c>
      <c r="K150" s="3987"/>
      <c r="L150" s="3988"/>
      <c r="M150" s="1372">
        <v>63003.099040779183</v>
      </c>
      <c r="N150" s="3987"/>
      <c r="O150" s="3988"/>
      <c r="P150" s="1372">
        <v>62764.36079170493</v>
      </c>
      <c r="Q150" s="3987"/>
      <c r="R150" s="3988"/>
      <c r="S150" s="1670">
        <v>62435.112499088966</v>
      </c>
      <c r="T150" s="3987"/>
      <c r="U150" s="3988"/>
      <c r="V150" s="1670">
        <v>60235.077255430748</v>
      </c>
      <c r="W150" s="3987"/>
      <c r="X150" s="3988"/>
      <c r="Y150" s="1673">
        <v>59757.563173121547</v>
      </c>
      <c r="Z150" s="3987"/>
      <c r="AA150" s="3988"/>
      <c r="AB150" s="1676">
        <v>62149.194128939504</v>
      </c>
    </row>
    <row r="151" spans="1:63" ht="15.75" customHeight="1" thickTop="1" thickBot="1" x14ac:dyDescent="0.4">
      <c r="A151" s="4043" t="s">
        <v>2161</v>
      </c>
      <c r="B151" s="3992" t="s">
        <v>2138</v>
      </c>
      <c r="C151" s="3994" t="s">
        <v>2139</v>
      </c>
      <c r="D151" s="3994"/>
      <c r="E151" s="1373">
        <v>0</v>
      </c>
      <c r="F151" s="1374">
        <v>0</v>
      </c>
      <c r="G151" s="1363">
        <v>0</v>
      </c>
      <c r="H151" s="1373">
        <v>0</v>
      </c>
      <c r="I151" s="1374">
        <v>0</v>
      </c>
      <c r="J151" s="1363">
        <v>0</v>
      </c>
      <c r="K151" s="1373">
        <v>0</v>
      </c>
      <c r="L151" s="1374">
        <v>0</v>
      </c>
      <c r="M151" s="1375">
        <v>0</v>
      </c>
      <c r="N151" s="693">
        <v>0</v>
      </c>
      <c r="O151" s="694">
        <v>0</v>
      </c>
      <c r="P151" s="695">
        <v>0</v>
      </c>
      <c r="Q151" s="693">
        <v>0</v>
      </c>
      <c r="R151" s="694">
        <v>0</v>
      </c>
      <c r="S151" s="695">
        <v>0</v>
      </c>
      <c r="T151" s="693">
        <v>0</v>
      </c>
      <c r="U151" s="694">
        <v>0</v>
      </c>
      <c r="V151" s="695">
        <v>0</v>
      </c>
      <c r="W151" s="693">
        <v>0</v>
      </c>
      <c r="X151" s="694">
        <v>0</v>
      </c>
      <c r="Y151" s="695">
        <v>0</v>
      </c>
      <c r="Z151" s="696">
        <v>0</v>
      </c>
      <c r="AA151" s="694">
        <v>0</v>
      </c>
      <c r="AB151" s="697">
        <v>0</v>
      </c>
    </row>
    <row r="152" spans="1:63" ht="16" thickBot="1" x14ac:dyDescent="0.4">
      <c r="A152" s="4044"/>
      <c r="B152" s="3993"/>
      <c r="C152" s="3990" t="s">
        <v>2140</v>
      </c>
      <c r="D152" s="3990"/>
      <c r="E152" s="1361">
        <v>0</v>
      </c>
      <c r="F152" s="1362">
        <v>0</v>
      </c>
      <c r="G152" s="1363">
        <v>0</v>
      </c>
      <c r="H152" s="1361">
        <v>0</v>
      </c>
      <c r="I152" s="1362">
        <v>0</v>
      </c>
      <c r="J152" s="1363">
        <v>0</v>
      </c>
      <c r="K152" s="1361">
        <v>0</v>
      </c>
      <c r="L152" s="1362">
        <v>0</v>
      </c>
      <c r="M152" s="1363">
        <v>0</v>
      </c>
      <c r="N152" s="677">
        <v>0</v>
      </c>
      <c r="O152" s="678">
        <v>0</v>
      </c>
      <c r="P152" s="679">
        <v>0</v>
      </c>
      <c r="Q152" s="677">
        <v>0</v>
      </c>
      <c r="R152" s="678">
        <v>0</v>
      </c>
      <c r="S152" s="679">
        <v>0</v>
      </c>
      <c r="T152" s="677">
        <v>0</v>
      </c>
      <c r="U152" s="678">
        <v>0</v>
      </c>
      <c r="V152" s="679">
        <v>0</v>
      </c>
      <c r="W152" s="677">
        <v>0</v>
      </c>
      <c r="X152" s="678">
        <v>0</v>
      </c>
      <c r="Y152" s="679">
        <v>0</v>
      </c>
      <c r="Z152" s="680">
        <v>0</v>
      </c>
      <c r="AA152" s="678">
        <v>0</v>
      </c>
      <c r="AB152" s="681">
        <v>0</v>
      </c>
    </row>
    <row r="153" spans="1:63" ht="16" thickBot="1" x14ac:dyDescent="0.4">
      <c r="A153" s="4044"/>
      <c r="B153" s="3993"/>
      <c r="C153" s="3990" t="s">
        <v>2141</v>
      </c>
      <c r="D153" s="3990"/>
      <c r="E153" s="1361">
        <v>0</v>
      </c>
      <c r="F153" s="1362">
        <v>0</v>
      </c>
      <c r="G153" s="1363">
        <v>0</v>
      </c>
      <c r="H153" s="1361">
        <v>0</v>
      </c>
      <c r="I153" s="1362">
        <v>0</v>
      </c>
      <c r="J153" s="1363">
        <v>0</v>
      </c>
      <c r="K153" s="1361">
        <v>0</v>
      </c>
      <c r="L153" s="1362">
        <v>0</v>
      </c>
      <c r="M153" s="1363">
        <v>0</v>
      </c>
      <c r="N153" s="677">
        <v>0</v>
      </c>
      <c r="O153" s="678">
        <v>0</v>
      </c>
      <c r="P153" s="679">
        <v>0</v>
      </c>
      <c r="Q153" s="677">
        <v>0</v>
      </c>
      <c r="R153" s="678">
        <v>0</v>
      </c>
      <c r="S153" s="679">
        <v>0</v>
      </c>
      <c r="T153" s="677">
        <v>0</v>
      </c>
      <c r="U153" s="678">
        <v>0</v>
      </c>
      <c r="V153" s="679">
        <v>0</v>
      </c>
      <c r="W153" s="677">
        <v>0</v>
      </c>
      <c r="X153" s="678">
        <v>0</v>
      </c>
      <c r="Y153" s="679">
        <v>0</v>
      </c>
      <c r="Z153" s="680">
        <v>0</v>
      </c>
      <c r="AA153" s="678">
        <v>0</v>
      </c>
      <c r="AB153" s="681">
        <v>0</v>
      </c>
    </row>
    <row r="154" spans="1:63" ht="16" thickBot="1" x14ac:dyDescent="0.4">
      <c r="A154" s="4044"/>
      <c r="B154" s="3993"/>
      <c r="C154" s="3991" t="s">
        <v>2142</v>
      </c>
      <c r="D154" s="3991"/>
      <c r="E154" s="1364">
        <v>0</v>
      </c>
      <c r="F154" s="1365">
        <v>0</v>
      </c>
      <c r="G154" s="1363">
        <v>0</v>
      </c>
      <c r="H154" s="1364">
        <v>0</v>
      </c>
      <c r="I154" s="1365">
        <v>0</v>
      </c>
      <c r="J154" s="1363">
        <v>0</v>
      </c>
      <c r="K154" s="1364">
        <v>0</v>
      </c>
      <c r="L154" s="1365">
        <v>0</v>
      </c>
      <c r="M154" s="1366">
        <v>0</v>
      </c>
      <c r="N154" s="682">
        <v>0</v>
      </c>
      <c r="O154" s="683">
        <v>0</v>
      </c>
      <c r="P154" s="684">
        <v>0</v>
      </c>
      <c r="Q154" s="682">
        <v>0</v>
      </c>
      <c r="R154" s="683">
        <v>0</v>
      </c>
      <c r="S154" s="684">
        <v>0</v>
      </c>
      <c r="T154" s="682">
        <v>0</v>
      </c>
      <c r="U154" s="683">
        <v>0</v>
      </c>
      <c r="V154" s="684">
        <v>0</v>
      </c>
      <c r="W154" s="682">
        <v>0</v>
      </c>
      <c r="X154" s="683">
        <v>0</v>
      </c>
      <c r="Y154" s="684">
        <v>0</v>
      </c>
      <c r="Z154" s="685">
        <v>0</v>
      </c>
      <c r="AA154" s="683">
        <v>0</v>
      </c>
      <c r="AB154" s="686">
        <v>0</v>
      </c>
    </row>
    <row r="155" spans="1:63" ht="16" thickBot="1" x14ac:dyDescent="0.4">
      <c r="A155" s="4044"/>
      <c r="B155" s="3993"/>
      <c r="C155" s="3989" t="s">
        <v>1851</v>
      </c>
      <c r="D155" s="3989"/>
      <c r="E155" s="1367">
        <v>0</v>
      </c>
      <c r="F155" s="1368">
        <v>0</v>
      </c>
      <c r="G155" s="1369">
        <v>0</v>
      </c>
      <c r="H155" s="1367">
        <v>0</v>
      </c>
      <c r="I155" s="1368">
        <v>0</v>
      </c>
      <c r="J155" s="1369">
        <v>0</v>
      </c>
      <c r="K155" s="1367">
        <v>0</v>
      </c>
      <c r="L155" s="1368">
        <v>0</v>
      </c>
      <c r="M155" s="1369">
        <v>0</v>
      </c>
      <c r="N155" s="663">
        <v>0</v>
      </c>
      <c r="O155" s="664">
        <v>0</v>
      </c>
      <c r="P155" s="665">
        <v>0</v>
      </c>
      <c r="Q155" s="663">
        <v>0</v>
      </c>
      <c r="R155" s="664">
        <v>0</v>
      </c>
      <c r="S155" s="665">
        <v>0</v>
      </c>
      <c r="T155" s="663">
        <v>0</v>
      </c>
      <c r="U155" s="664">
        <v>0</v>
      </c>
      <c r="V155" s="665">
        <v>0</v>
      </c>
      <c r="W155" s="663">
        <v>0</v>
      </c>
      <c r="X155" s="664">
        <v>0</v>
      </c>
      <c r="Y155" s="665">
        <v>0</v>
      </c>
      <c r="Z155" s="668">
        <v>0</v>
      </c>
      <c r="AA155" s="664">
        <v>0</v>
      </c>
      <c r="AB155" s="666">
        <v>0</v>
      </c>
    </row>
    <row r="156" spans="1:63" ht="16" thickBot="1" x14ac:dyDescent="0.4">
      <c r="A156" s="4044"/>
      <c r="B156" s="4021" t="s">
        <v>2143</v>
      </c>
      <c r="C156" s="4059" t="s">
        <v>2139</v>
      </c>
      <c r="D156" s="4059"/>
      <c r="E156" s="1376">
        <v>0</v>
      </c>
      <c r="F156" s="1377">
        <v>0</v>
      </c>
      <c r="G156" s="1363">
        <v>0</v>
      </c>
      <c r="H156" s="1376">
        <v>0</v>
      </c>
      <c r="I156" s="1377">
        <v>0</v>
      </c>
      <c r="J156" s="1363">
        <v>0</v>
      </c>
      <c r="K156" s="1376">
        <v>0</v>
      </c>
      <c r="L156" s="1377">
        <v>0</v>
      </c>
      <c r="M156" s="1378">
        <v>0</v>
      </c>
      <c r="N156" s="698">
        <v>0</v>
      </c>
      <c r="O156" s="699">
        <v>0</v>
      </c>
      <c r="P156" s="700">
        <v>0</v>
      </c>
      <c r="Q156" s="698">
        <v>0</v>
      </c>
      <c r="R156" s="699">
        <v>0</v>
      </c>
      <c r="S156" s="700">
        <v>0</v>
      </c>
      <c r="T156" s="698">
        <v>0</v>
      </c>
      <c r="U156" s="699">
        <v>0</v>
      </c>
      <c r="V156" s="700">
        <v>0</v>
      </c>
      <c r="W156" s="698">
        <v>0</v>
      </c>
      <c r="X156" s="699">
        <v>0</v>
      </c>
      <c r="Y156" s="700">
        <v>0</v>
      </c>
      <c r="Z156" s="701">
        <v>0</v>
      </c>
      <c r="AA156" s="699">
        <v>0</v>
      </c>
      <c r="AB156" s="702">
        <v>0</v>
      </c>
    </row>
    <row r="157" spans="1:63" ht="16" thickBot="1" x14ac:dyDescent="0.4">
      <c r="A157" s="4044"/>
      <c r="B157" s="3993"/>
      <c r="C157" s="3990" t="s">
        <v>2140</v>
      </c>
      <c r="D157" s="3990"/>
      <c r="E157" s="1361">
        <v>0</v>
      </c>
      <c r="F157" s="1362">
        <v>0</v>
      </c>
      <c r="G157" s="1363">
        <v>0</v>
      </c>
      <c r="H157" s="1361">
        <v>0</v>
      </c>
      <c r="I157" s="1362">
        <v>0</v>
      </c>
      <c r="J157" s="1363">
        <v>0</v>
      </c>
      <c r="K157" s="1361">
        <v>0</v>
      </c>
      <c r="L157" s="1362">
        <v>0</v>
      </c>
      <c r="M157" s="1363">
        <v>0</v>
      </c>
      <c r="N157" s="677">
        <v>0</v>
      </c>
      <c r="O157" s="678">
        <v>0</v>
      </c>
      <c r="P157" s="679">
        <v>0</v>
      </c>
      <c r="Q157" s="677">
        <v>0</v>
      </c>
      <c r="R157" s="678">
        <v>0</v>
      </c>
      <c r="S157" s="679">
        <v>0</v>
      </c>
      <c r="T157" s="677">
        <v>0</v>
      </c>
      <c r="U157" s="678">
        <v>0</v>
      </c>
      <c r="V157" s="679">
        <v>0</v>
      </c>
      <c r="W157" s="677">
        <v>0</v>
      </c>
      <c r="X157" s="678">
        <v>0</v>
      </c>
      <c r="Y157" s="679">
        <v>0</v>
      </c>
      <c r="Z157" s="680">
        <v>0</v>
      </c>
      <c r="AA157" s="678">
        <v>0</v>
      </c>
      <c r="AB157" s="681">
        <v>0</v>
      </c>
    </row>
    <row r="158" spans="1:63" ht="16" thickBot="1" x14ac:dyDescent="0.4">
      <c r="A158" s="4044"/>
      <c r="B158" s="3993"/>
      <c r="C158" s="3990" t="s">
        <v>2141</v>
      </c>
      <c r="D158" s="3990"/>
      <c r="E158" s="1361">
        <v>0</v>
      </c>
      <c r="F158" s="1362">
        <v>0</v>
      </c>
      <c r="G158" s="1363">
        <v>0</v>
      </c>
      <c r="H158" s="1361">
        <v>0</v>
      </c>
      <c r="I158" s="1362">
        <v>0</v>
      </c>
      <c r="J158" s="1363">
        <v>0</v>
      </c>
      <c r="K158" s="1361">
        <v>0</v>
      </c>
      <c r="L158" s="1362">
        <v>0</v>
      </c>
      <c r="M158" s="1363">
        <v>0</v>
      </c>
      <c r="N158" s="677">
        <v>0</v>
      </c>
      <c r="O158" s="678">
        <v>0</v>
      </c>
      <c r="P158" s="679">
        <v>0</v>
      </c>
      <c r="Q158" s="677">
        <v>0</v>
      </c>
      <c r="R158" s="678">
        <v>0</v>
      </c>
      <c r="S158" s="679">
        <v>0</v>
      </c>
      <c r="T158" s="677">
        <v>0</v>
      </c>
      <c r="U158" s="678">
        <v>0</v>
      </c>
      <c r="V158" s="679">
        <v>0</v>
      </c>
      <c r="W158" s="677">
        <v>0</v>
      </c>
      <c r="X158" s="678">
        <v>0</v>
      </c>
      <c r="Y158" s="679">
        <v>0</v>
      </c>
      <c r="Z158" s="680">
        <v>0</v>
      </c>
      <c r="AA158" s="678">
        <v>0</v>
      </c>
      <c r="AB158" s="681">
        <v>0</v>
      </c>
    </row>
    <row r="159" spans="1:63" ht="16" thickBot="1" x14ac:dyDescent="0.4">
      <c r="A159" s="4044"/>
      <c r="B159" s="3993"/>
      <c r="C159" s="3991" t="s">
        <v>2142</v>
      </c>
      <c r="D159" s="3991"/>
      <c r="E159" s="1364">
        <v>0</v>
      </c>
      <c r="F159" s="1365">
        <v>0</v>
      </c>
      <c r="G159" s="1363">
        <v>0</v>
      </c>
      <c r="H159" s="1364">
        <v>0</v>
      </c>
      <c r="I159" s="1365">
        <v>0</v>
      </c>
      <c r="J159" s="1363">
        <v>0</v>
      </c>
      <c r="K159" s="1364">
        <v>0</v>
      </c>
      <c r="L159" s="1365">
        <v>0</v>
      </c>
      <c r="M159" s="1366">
        <v>0</v>
      </c>
      <c r="N159" s="682">
        <v>0</v>
      </c>
      <c r="O159" s="683">
        <v>0</v>
      </c>
      <c r="P159" s="684">
        <v>0</v>
      </c>
      <c r="Q159" s="682">
        <v>0</v>
      </c>
      <c r="R159" s="683">
        <v>0</v>
      </c>
      <c r="S159" s="684">
        <v>0</v>
      </c>
      <c r="T159" s="682">
        <v>0</v>
      </c>
      <c r="U159" s="683">
        <v>0</v>
      </c>
      <c r="V159" s="684">
        <v>0</v>
      </c>
      <c r="W159" s="682">
        <v>0</v>
      </c>
      <c r="X159" s="683">
        <v>0</v>
      </c>
      <c r="Y159" s="684">
        <v>0</v>
      </c>
      <c r="Z159" s="685">
        <v>0</v>
      </c>
      <c r="AA159" s="683">
        <v>0</v>
      </c>
      <c r="AB159" s="686">
        <v>0</v>
      </c>
    </row>
    <row r="160" spans="1:63" ht="16" thickBot="1" x14ac:dyDescent="0.4">
      <c r="A160" s="4044"/>
      <c r="B160" s="3993"/>
      <c r="C160" s="3989" t="s">
        <v>1851</v>
      </c>
      <c r="D160" s="3989"/>
      <c r="E160" s="1367">
        <v>0</v>
      </c>
      <c r="F160" s="1368">
        <v>0</v>
      </c>
      <c r="G160" s="1369">
        <v>0</v>
      </c>
      <c r="H160" s="1367">
        <v>0</v>
      </c>
      <c r="I160" s="1368">
        <v>0</v>
      </c>
      <c r="J160" s="1369">
        <v>0</v>
      </c>
      <c r="K160" s="1367">
        <v>0</v>
      </c>
      <c r="L160" s="1368">
        <v>0</v>
      </c>
      <c r="M160" s="1369">
        <v>0</v>
      </c>
      <c r="N160" s="663">
        <v>0</v>
      </c>
      <c r="O160" s="664">
        <v>0</v>
      </c>
      <c r="P160" s="665">
        <v>0</v>
      </c>
      <c r="Q160" s="663">
        <v>0</v>
      </c>
      <c r="R160" s="664">
        <v>0</v>
      </c>
      <c r="S160" s="665">
        <v>0</v>
      </c>
      <c r="T160" s="663">
        <v>0</v>
      </c>
      <c r="U160" s="664">
        <v>0</v>
      </c>
      <c r="V160" s="665">
        <v>0</v>
      </c>
      <c r="W160" s="663">
        <v>0</v>
      </c>
      <c r="X160" s="664">
        <v>0</v>
      </c>
      <c r="Y160" s="665">
        <v>0</v>
      </c>
      <c r="Z160" s="668">
        <v>0</v>
      </c>
      <c r="AA160" s="664">
        <v>0</v>
      </c>
      <c r="AB160" s="666">
        <v>0</v>
      </c>
    </row>
    <row r="161" spans="1:28" x14ac:dyDescent="0.35">
      <c r="A161" s="4044"/>
      <c r="B161" s="3827" t="s">
        <v>2144</v>
      </c>
      <c r="C161" s="3990" t="s">
        <v>2145</v>
      </c>
      <c r="D161" s="3990"/>
      <c r="E161" s="1361">
        <v>0</v>
      </c>
      <c r="F161" s="1362">
        <v>0</v>
      </c>
      <c r="G161" s="1363">
        <v>0</v>
      </c>
      <c r="H161" s="1361">
        <v>0</v>
      </c>
      <c r="I161" s="1362">
        <v>0</v>
      </c>
      <c r="J161" s="1363">
        <v>0</v>
      </c>
      <c r="K161" s="1361">
        <v>0</v>
      </c>
      <c r="L161" s="1362">
        <v>0</v>
      </c>
      <c r="M161" s="1363">
        <v>0</v>
      </c>
      <c r="N161" s="677">
        <v>0</v>
      </c>
      <c r="O161" s="678">
        <v>0</v>
      </c>
      <c r="P161" s="679">
        <v>0</v>
      </c>
      <c r="Q161" s="677">
        <v>0</v>
      </c>
      <c r="R161" s="678">
        <v>0</v>
      </c>
      <c r="S161" s="679">
        <v>0</v>
      </c>
      <c r="T161" s="677">
        <v>0</v>
      </c>
      <c r="U161" s="678">
        <v>0</v>
      </c>
      <c r="V161" s="679">
        <v>0</v>
      </c>
      <c r="W161" s="677">
        <v>0</v>
      </c>
      <c r="X161" s="678">
        <v>0</v>
      </c>
      <c r="Y161" s="679">
        <v>0</v>
      </c>
      <c r="Z161" s="680">
        <v>0</v>
      </c>
      <c r="AA161" s="678">
        <v>0</v>
      </c>
      <c r="AB161" s="681">
        <v>0</v>
      </c>
    </row>
    <row r="162" spans="1:28" x14ac:dyDescent="0.35">
      <c r="A162" s="4044"/>
      <c r="B162" s="3827"/>
      <c r="C162" s="3991" t="s">
        <v>2153</v>
      </c>
      <c r="D162" s="3991"/>
      <c r="E162" s="1364">
        <v>0</v>
      </c>
      <c r="F162" s="1365">
        <v>0</v>
      </c>
      <c r="G162" s="1366">
        <v>0</v>
      </c>
      <c r="H162" s="1364">
        <v>0</v>
      </c>
      <c r="I162" s="1365">
        <v>0</v>
      </c>
      <c r="J162" s="1366">
        <v>0</v>
      </c>
      <c r="K162" s="1364">
        <v>0</v>
      </c>
      <c r="L162" s="1365">
        <v>0</v>
      </c>
      <c r="M162" s="1366">
        <v>0</v>
      </c>
      <c r="N162" s="682">
        <v>0</v>
      </c>
      <c r="O162" s="683">
        <v>0</v>
      </c>
      <c r="P162" s="684">
        <v>0</v>
      </c>
      <c r="Q162" s="682">
        <v>0</v>
      </c>
      <c r="R162" s="683">
        <v>0</v>
      </c>
      <c r="S162" s="684">
        <v>0</v>
      </c>
      <c r="T162" s="682">
        <v>0</v>
      </c>
      <c r="U162" s="683">
        <v>0</v>
      </c>
      <c r="V162" s="684">
        <v>0</v>
      </c>
      <c r="W162" s="682">
        <v>0</v>
      </c>
      <c r="X162" s="683">
        <v>0</v>
      </c>
      <c r="Y162" s="684">
        <v>0</v>
      </c>
      <c r="Z162" s="685">
        <v>0</v>
      </c>
      <c r="AA162" s="683">
        <v>0</v>
      </c>
      <c r="AB162" s="686">
        <v>0</v>
      </c>
    </row>
    <row r="163" spans="1:28" ht="16" thickBot="1" x14ac:dyDescent="0.4">
      <c r="A163" s="4044"/>
      <c r="B163" s="3827"/>
      <c r="C163" s="3989" t="s">
        <v>1851</v>
      </c>
      <c r="D163" s="3989"/>
      <c r="E163" s="1367">
        <v>0</v>
      </c>
      <c r="F163" s="1368">
        <v>0</v>
      </c>
      <c r="G163" s="1369">
        <v>0</v>
      </c>
      <c r="H163" s="1367">
        <v>0</v>
      </c>
      <c r="I163" s="1368">
        <v>0</v>
      </c>
      <c r="J163" s="1369">
        <v>0</v>
      </c>
      <c r="K163" s="1367">
        <v>0</v>
      </c>
      <c r="L163" s="1368">
        <v>0</v>
      </c>
      <c r="M163" s="1369">
        <v>0</v>
      </c>
      <c r="N163" s="663">
        <v>0</v>
      </c>
      <c r="O163" s="664">
        <v>0</v>
      </c>
      <c r="P163" s="665">
        <v>0</v>
      </c>
      <c r="Q163" s="663">
        <v>0</v>
      </c>
      <c r="R163" s="664">
        <v>0</v>
      </c>
      <c r="S163" s="665">
        <v>0</v>
      </c>
      <c r="T163" s="663">
        <v>0</v>
      </c>
      <c r="U163" s="664">
        <v>0</v>
      </c>
      <c r="V163" s="665">
        <v>0</v>
      </c>
      <c r="W163" s="663">
        <v>0</v>
      </c>
      <c r="X163" s="664">
        <v>0</v>
      </c>
      <c r="Y163" s="665">
        <v>0</v>
      </c>
      <c r="Z163" s="668">
        <v>0</v>
      </c>
      <c r="AA163" s="664">
        <v>0</v>
      </c>
      <c r="AB163" s="666">
        <v>0</v>
      </c>
    </row>
    <row r="164" spans="1:28" ht="16" thickBot="1" x14ac:dyDescent="0.4">
      <c r="A164" s="4061"/>
      <c r="B164" s="4060" t="s">
        <v>2149</v>
      </c>
      <c r="C164" s="4060"/>
      <c r="D164" s="4060"/>
      <c r="E164" s="3985"/>
      <c r="F164" s="3986"/>
      <c r="G164" s="1379">
        <v>0</v>
      </c>
      <c r="H164" s="3985"/>
      <c r="I164" s="3986"/>
      <c r="J164" s="1379">
        <v>0</v>
      </c>
      <c r="K164" s="3985"/>
      <c r="L164" s="3986"/>
      <c r="M164" s="1379">
        <v>0</v>
      </c>
      <c r="N164" s="3985"/>
      <c r="O164" s="3986"/>
      <c r="P164" s="703">
        <v>0</v>
      </c>
      <c r="Q164" s="3985"/>
      <c r="R164" s="3986"/>
      <c r="S164" s="703">
        <v>0</v>
      </c>
      <c r="T164" s="3985"/>
      <c r="U164" s="3986"/>
      <c r="V164" s="703">
        <v>0</v>
      </c>
      <c r="W164" s="3985"/>
      <c r="X164" s="3986"/>
      <c r="Y164" s="703">
        <v>0</v>
      </c>
      <c r="Z164" s="4031"/>
      <c r="AA164" s="3986"/>
      <c r="AB164" s="704">
        <v>0</v>
      </c>
    </row>
    <row r="165" spans="1:28" ht="16.5" customHeight="1" x14ac:dyDescent="0.35">
      <c r="A165" s="4043" t="s">
        <v>2154</v>
      </c>
      <c r="B165" s="4046" t="s">
        <v>2155</v>
      </c>
      <c r="C165" s="3994" t="s">
        <v>2139</v>
      </c>
      <c r="D165" s="4032"/>
      <c r="E165" s="671">
        <v>0</v>
      </c>
      <c r="F165" s="672">
        <v>0</v>
      </c>
      <c r="G165" s="1363">
        <v>0</v>
      </c>
      <c r="H165" s="671">
        <v>0</v>
      </c>
      <c r="I165" s="672">
        <v>0</v>
      </c>
      <c r="J165" s="1363">
        <v>0</v>
      </c>
      <c r="K165" s="671">
        <v>0</v>
      </c>
      <c r="L165" s="672">
        <v>0</v>
      </c>
      <c r="M165" s="1380">
        <v>0</v>
      </c>
      <c r="N165" s="671">
        <v>0</v>
      </c>
      <c r="O165" s="672">
        <v>0</v>
      </c>
      <c r="P165" s="695">
        <v>0</v>
      </c>
      <c r="Q165" s="671">
        <v>0</v>
      </c>
      <c r="R165" s="672">
        <v>0</v>
      </c>
      <c r="S165" s="695">
        <v>0</v>
      </c>
      <c r="T165" s="671">
        <v>0</v>
      </c>
      <c r="U165" s="672">
        <v>0</v>
      </c>
      <c r="V165" s="695">
        <v>0</v>
      </c>
      <c r="W165" s="671">
        <v>0</v>
      </c>
      <c r="X165" s="672">
        <v>0</v>
      </c>
      <c r="Y165" s="695">
        <v>0</v>
      </c>
      <c r="Z165" s="693">
        <v>0</v>
      </c>
      <c r="AA165" s="694">
        <v>0</v>
      </c>
      <c r="AB165" s="697">
        <v>0</v>
      </c>
    </row>
    <row r="166" spans="1:28" x14ac:dyDescent="0.35">
      <c r="A166" s="4044"/>
      <c r="B166" s="3760"/>
      <c r="C166" s="3990" t="s">
        <v>2140</v>
      </c>
      <c r="D166" s="4033"/>
      <c r="E166" s="673">
        <v>0</v>
      </c>
      <c r="F166" s="674">
        <v>0</v>
      </c>
      <c r="G166" s="1363">
        <v>0</v>
      </c>
      <c r="H166" s="673">
        <v>0</v>
      </c>
      <c r="I166" s="674">
        <v>0</v>
      </c>
      <c r="J166" s="1363">
        <v>0</v>
      </c>
      <c r="K166" s="673">
        <v>0</v>
      </c>
      <c r="L166" s="674">
        <v>0</v>
      </c>
      <c r="M166" s="1381">
        <v>0</v>
      </c>
      <c r="N166" s="673">
        <v>0</v>
      </c>
      <c r="O166" s="674">
        <v>0</v>
      </c>
      <c r="P166" s="679">
        <v>0</v>
      </c>
      <c r="Q166" s="673">
        <v>0</v>
      </c>
      <c r="R166" s="674">
        <v>0</v>
      </c>
      <c r="S166" s="679">
        <v>0</v>
      </c>
      <c r="T166" s="673">
        <v>0</v>
      </c>
      <c r="U166" s="674">
        <v>0</v>
      </c>
      <c r="V166" s="679">
        <v>0</v>
      </c>
      <c r="W166" s="673">
        <v>0</v>
      </c>
      <c r="X166" s="674">
        <v>0</v>
      </c>
      <c r="Y166" s="679">
        <v>0</v>
      </c>
      <c r="Z166" s="677">
        <v>0</v>
      </c>
      <c r="AA166" s="678">
        <v>0</v>
      </c>
      <c r="AB166" s="681">
        <v>0</v>
      </c>
    </row>
    <row r="167" spans="1:28" x14ac:dyDescent="0.35">
      <c r="A167" s="4044"/>
      <c r="B167" s="3760"/>
      <c r="C167" s="3990" t="s">
        <v>2141</v>
      </c>
      <c r="D167" s="4033"/>
      <c r="E167" s="673">
        <v>0</v>
      </c>
      <c r="F167" s="674">
        <v>0</v>
      </c>
      <c r="G167" s="1363">
        <v>0</v>
      </c>
      <c r="H167" s="673">
        <v>0</v>
      </c>
      <c r="I167" s="674">
        <v>0</v>
      </c>
      <c r="J167" s="1363">
        <v>0</v>
      </c>
      <c r="K167" s="673">
        <v>0</v>
      </c>
      <c r="L167" s="674">
        <v>0</v>
      </c>
      <c r="M167" s="1381">
        <v>0</v>
      </c>
      <c r="N167" s="673">
        <v>0</v>
      </c>
      <c r="O167" s="674">
        <v>0</v>
      </c>
      <c r="P167" s="679">
        <v>0</v>
      </c>
      <c r="Q167" s="673">
        <v>0</v>
      </c>
      <c r="R167" s="674">
        <v>0</v>
      </c>
      <c r="S167" s="679">
        <v>0</v>
      </c>
      <c r="T167" s="673">
        <v>0</v>
      </c>
      <c r="U167" s="674">
        <v>0</v>
      </c>
      <c r="V167" s="679">
        <v>0</v>
      </c>
      <c r="W167" s="673">
        <v>0</v>
      </c>
      <c r="X167" s="674">
        <v>0</v>
      </c>
      <c r="Y167" s="679">
        <v>0</v>
      </c>
      <c r="Z167" s="677">
        <v>0</v>
      </c>
      <c r="AA167" s="678">
        <v>0</v>
      </c>
      <c r="AB167" s="681">
        <v>0</v>
      </c>
    </row>
    <row r="168" spans="1:28" x14ac:dyDescent="0.35">
      <c r="A168" s="4044"/>
      <c r="B168" s="3760"/>
      <c r="C168" s="3991" t="s">
        <v>2142</v>
      </c>
      <c r="D168" s="4048"/>
      <c r="E168" s="675">
        <v>0</v>
      </c>
      <c r="F168" s="676">
        <v>0</v>
      </c>
      <c r="G168" s="1363">
        <v>0</v>
      </c>
      <c r="H168" s="675">
        <v>0</v>
      </c>
      <c r="I168" s="676">
        <v>0</v>
      </c>
      <c r="J168" s="1363">
        <v>0</v>
      </c>
      <c r="K168" s="675">
        <v>0</v>
      </c>
      <c r="L168" s="676">
        <v>0</v>
      </c>
      <c r="M168" s="1382">
        <v>0</v>
      </c>
      <c r="N168" s="675">
        <v>0</v>
      </c>
      <c r="O168" s="676">
        <v>0</v>
      </c>
      <c r="P168" s="684">
        <v>0</v>
      </c>
      <c r="Q168" s="675">
        <v>0</v>
      </c>
      <c r="R168" s="676">
        <v>0</v>
      </c>
      <c r="S168" s="684">
        <v>0</v>
      </c>
      <c r="T168" s="675">
        <v>0</v>
      </c>
      <c r="U168" s="676">
        <v>0</v>
      </c>
      <c r="V168" s="684">
        <v>0</v>
      </c>
      <c r="W168" s="675">
        <v>0</v>
      </c>
      <c r="X168" s="676">
        <v>0</v>
      </c>
      <c r="Y168" s="684">
        <v>0</v>
      </c>
      <c r="Z168" s="682">
        <v>0</v>
      </c>
      <c r="AA168" s="683">
        <v>0</v>
      </c>
      <c r="AB168" s="686">
        <v>0</v>
      </c>
    </row>
    <row r="169" spans="1:28" ht="16" thickBot="1" x14ac:dyDescent="0.4">
      <c r="A169" s="4044"/>
      <c r="B169" s="4047"/>
      <c r="C169" s="3989" t="s">
        <v>1851</v>
      </c>
      <c r="D169" s="4049"/>
      <c r="E169" s="1367">
        <v>0</v>
      </c>
      <c r="F169" s="1368">
        <v>0</v>
      </c>
      <c r="G169" s="1369">
        <v>0</v>
      </c>
      <c r="H169" s="1367">
        <v>0</v>
      </c>
      <c r="I169" s="1368">
        <v>0</v>
      </c>
      <c r="J169" s="1369">
        <v>0</v>
      </c>
      <c r="K169" s="707">
        <v>0</v>
      </c>
      <c r="L169" s="708">
        <v>0</v>
      </c>
      <c r="M169" s="1383">
        <v>0</v>
      </c>
      <c r="N169" s="707">
        <v>0</v>
      </c>
      <c r="O169" s="708">
        <v>0</v>
      </c>
      <c r="P169" s="665">
        <v>0</v>
      </c>
      <c r="Q169" s="707">
        <v>0</v>
      </c>
      <c r="R169" s="708">
        <v>0</v>
      </c>
      <c r="S169" s="665">
        <v>0</v>
      </c>
      <c r="T169" s="707">
        <v>0</v>
      </c>
      <c r="U169" s="708">
        <v>0</v>
      </c>
      <c r="V169" s="665">
        <v>0</v>
      </c>
      <c r="W169" s="707">
        <v>0</v>
      </c>
      <c r="X169" s="708">
        <v>0</v>
      </c>
      <c r="Y169" s="665">
        <v>0</v>
      </c>
      <c r="Z169" s="663">
        <v>0</v>
      </c>
      <c r="AA169" s="664">
        <v>0</v>
      </c>
      <c r="AB169" s="666">
        <v>0</v>
      </c>
    </row>
    <row r="170" spans="1:28" ht="16" thickBot="1" x14ac:dyDescent="0.4">
      <c r="A170" s="4045"/>
      <c r="B170" s="4050" t="s">
        <v>2156</v>
      </c>
      <c r="C170" s="4050"/>
      <c r="D170" s="4050"/>
      <c r="E170" s="3981"/>
      <c r="F170" s="3982"/>
      <c r="G170" s="1384">
        <v>7465.7638113816229</v>
      </c>
      <c r="H170" s="3981"/>
      <c r="I170" s="3982"/>
      <c r="J170" s="1384">
        <v>8666.5581154517949</v>
      </c>
      <c r="K170" s="3981"/>
      <c r="L170" s="3982"/>
      <c r="M170" s="1384">
        <v>7732.6110781871694</v>
      </c>
      <c r="N170" s="4088"/>
      <c r="O170" s="4089"/>
      <c r="P170" s="1478">
        <v>6948.1732568503412</v>
      </c>
      <c r="Q170" s="4088"/>
      <c r="R170" s="4089"/>
      <c r="S170" s="1478">
        <v>6373.4206083119388</v>
      </c>
      <c r="T170" s="4088"/>
      <c r="U170" s="4089"/>
      <c r="V170" s="1478">
        <v>6500.8299930795256</v>
      </c>
      <c r="W170" s="4088"/>
      <c r="X170" s="4089"/>
      <c r="Y170" s="1478">
        <v>5791.7577238030572</v>
      </c>
      <c r="Z170" s="4091"/>
      <c r="AA170" s="4089"/>
      <c r="AB170" s="1479">
        <v>6759.7081812776742</v>
      </c>
    </row>
    <row r="171" spans="1:28" ht="16.5" thickTop="1" thickBot="1" x14ac:dyDescent="0.4">
      <c r="A171" s="369"/>
      <c r="B171" s="19"/>
      <c r="C171" s="19"/>
      <c r="D171" s="19"/>
      <c r="E171" s="370"/>
      <c r="F171" s="370"/>
      <c r="G171" s="1385"/>
      <c r="H171" s="370"/>
      <c r="I171" s="370"/>
      <c r="J171" s="1385"/>
      <c r="K171" s="370"/>
      <c r="L171" s="370"/>
      <c r="M171" s="1385"/>
      <c r="N171" s="370"/>
      <c r="O171" s="370"/>
      <c r="P171" s="371"/>
      <c r="Q171" s="370"/>
      <c r="R171" s="370"/>
      <c r="S171" s="371"/>
      <c r="T171" s="370"/>
      <c r="U171" s="370"/>
      <c r="V171" s="371"/>
      <c r="W171" s="370"/>
      <c r="X171" s="370"/>
      <c r="Y171" s="371"/>
    </row>
    <row r="172" spans="1:28" ht="15.75" customHeight="1" thickTop="1" x14ac:dyDescent="0.35">
      <c r="A172" s="4093"/>
      <c r="B172" s="4094"/>
      <c r="C172" s="4051" t="s">
        <v>2157</v>
      </c>
      <c r="D172" s="4052"/>
      <c r="E172" s="4006">
        <v>0.96507066648872919</v>
      </c>
      <c r="F172" s="4006"/>
      <c r="G172" s="4006"/>
      <c r="H172" s="4006">
        <v>0.96521943283210021</v>
      </c>
      <c r="I172" s="4006"/>
      <c r="J172" s="4006"/>
      <c r="K172" s="4006">
        <v>0.96601777535593303</v>
      </c>
      <c r="L172" s="4006"/>
      <c r="M172" s="4006"/>
      <c r="N172" s="4030">
        <v>0.96606786444053405</v>
      </c>
      <c r="O172" s="4030"/>
      <c r="P172" s="4030"/>
      <c r="Q172" s="4006">
        <v>0.96283837712160714</v>
      </c>
      <c r="R172" s="4006"/>
      <c r="S172" s="4006"/>
      <c r="T172" s="4006">
        <v>0.96563621573157932</v>
      </c>
      <c r="U172" s="4006"/>
      <c r="V172" s="4006"/>
      <c r="W172" s="4006">
        <v>0.96881949300844061</v>
      </c>
      <c r="X172" s="4006"/>
      <c r="Y172" s="4006"/>
      <c r="Z172" s="4006">
        <v>0.96427357722798213</v>
      </c>
      <c r="AA172" s="4006"/>
      <c r="AB172" s="4024"/>
    </row>
    <row r="173" spans="1:28" ht="15.75" customHeight="1" thickBot="1" x14ac:dyDescent="0.4">
      <c r="A173" s="4093"/>
      <c r="B173" s="4094"/>
      <c r="C173" s="4025" t="s">
        <v>2158</v>
      </c>
      <c r="D173" s="4026"/>
      <c r="E173" s="4007">
        <v>0.89</v>
      </c>
      <c r="F173" s="4007"/>
      <c r="G173" s="4007"/>
      <c r="H173" s="4007">
        <v>0.88489232218294778</v>
      </c>
      <c r="I173" s="4007"/>
      <c r="J173" s="4007"/>
      <c r="K173" s="4007">
        <v>0.89383680398046494</v>
      </c>
      <c r="L173" s="4007"/>
      <c r="M173" s="4007"/>
      <c r="N173" s="4027">
        <v>0.90057347068489069</v>
      </c>
      <c r="O173" s="4027"/>
      <c r="P173" s="4027"/>
      <c r="Q173" s="4085">
        <v>0.90274555248133659</v>
      </c>
      <c r="R173" s="4085"/>
      <c r="S173" s="4085"/>
      <c r="T173" s="4085">
        <v>0.9033884821806869</v>
      </c>
      <c r="U173" s="4085"/>
      <c r="V173" s="4085"/>
      <c r="W173" s="4027">
        <v>0.90302276927860292</v>
      </c>
      <c r="X173" s="4027"/>
      <c r="Y173" s="4027"/>
      <c r="Z173" s="4085">
        <v>0.90118218752180346</v>
      </c>
      <c r="AA173" s="4085"/>
      <c r="AB173" s="4090"/>
    </row>
    <row r="174" spans="1:28" ht="15.65" customHeight="1" thickTop="1" x14ac:dyDescent="0.35">
      <c r="A174" s="4092"/>
      <c r="B174" s="4092"/>
      <c r="C174" s="4092"/>
      <c r="D174" s="4092"/>
      <c r="G174" s="753"/>
      <c r="J174" s="753"/>
      <c r="M174" s="753"/>
      <c r="P174" s="753"/>
      <c r="S174" s="753"/>
      <c r="V174" s="753"/>
      <c r="Y174" s="753"/>
    </row>
    <row r="175" spans="1:28" ht="15.65" customHeight="1" x14ac:dyDescent="0.35">
      <c r="A175" s="4054" t="s">
        <v>2195</v>
      </c>
      <c r="B175" s="4054"/>
      <c r="C175" s="4054"/>
      <c r="D175" s="4054"/>
      <c r="G175" s="753"/>
      <c r="J175" s="753"/>
      <c r="M175" s="753"/>
      <c r="P175" s="753"/>
      <c r="S175" s="753"/>
      <c r="V175" s="753"/>
      <c r="Y175" s="753"/>
    </row>
    <row r="176" spans="1:28" ht="15.75" customHeight="1" x14ac:dyDescent="0.35">
      <c r="A176" s="659"/>
      <c r="B176" s="659"/>
      <c r="C176" s="659"/>
      <c r="D176" s="659"/>
    </row>
    <row r="177" spans="1:28" ht="15.75" customHeight="1" x14ac:dyDescent="0.35">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c r="AB177" s="23"/>
    </row>
    <row r="178" spans="1:28" ht="15.75" customHeight="1" x14ac:dyDescent="0.35"/>
    <row r="179" spans="1:28" ht="15.75" customHeight="1" x14ac:dyDescent="0.35"/>
    <row r="180" spans="1:28" ht="15.65" customHeight="1" x14ac:dyDescent="0.35">
      <c r="A180" s="3310" t="s">
        <v>2196</v>
      </c>
      <c r="B180" s="3310"/>
      <c r="C180" s="3310"/>
      <c r="D180" s="3310"/>
      <c r="E180" s="46"/>
      <c r="F180" s="46"/>
      <c r="G180" s="46"/>
      <c r="H180" s="46"/>
      <c r="I180" s="46"/>
      <c r="J180" s="46"/>
      <c r="K180" s="46"/>
      <c r="L180" s="46"/>
      <c r="M180" s="46"/>
    </row>
    <row r="181" spans="1:28" ht="15.65" customHeight="1" x14ac:dyDescent="0.35">
      <c r="A181" s="3310"/>
      <c r="B181" s="3310"/>
      <c r="C181" s="3310"/>
      <c r="D181" s="3310"/>
      <c r="E181" s="46"/>
      <c r="F181" s="46"/>
      <c r="G181" s="46"/>
      <c r="H181" s="46"/>
      <c r="I181" s="46"/>
      <c r="J181" s="46"/>
      <c r="K181" s="46"/>
      <c r="L181" s="46"/>
      <c r="M181" s="46"/>
      <c r="R181" s="4077"/>
      <c r="S181" s="4077"/>
      <c r="T181" s="4077"/>
    </row>
    <row r="182" spans="1:28" ht="15.65" customHeight="1" x14ac:dyDescent="0.35">
      <c r="A182" s="3310"/>
      <c r="B182" s="3310"/>
      <c r="C182" s="3310"/>
      <c r="D182" s="3310"/>
      <c r="E182" s="46"/>
      <c r="F182" s="46"/>
      <c r="G182" s="46"/>
      <c r="H182" s="46"/>
      <c r="I182" s="46"/>
      <c r="J182" s="46"/>
      <c r="K182" s="46"/>
      <c r="L182" s="46"/>
      <c r="M182" s="46"/>
      <c r="R182" s="4077"/>
      <c r="S182" s="4077"/>
      <c r="T182" s="4077"/>
    </row>
    <row r="183" spans="1:28" ht="15.65" customHeight="1" x14ac:dyDescent="0.35">
      <c r="A183" s="3310"/>
      <c r="B183" s="3310"/>
      <c r="C183" s="3310"/>
      <c r="D183" s="3310"/>
      <c r="E183" s="46"/>
      <c r="F183" s="46"/>
      <c r="G183" s="46"/>
      <c r="H183" s="46"/>
      <c r="I183" s="46"/>
      <c r="J183" s="46"/>
      <c r="K183" s="46"/>
      <c r="L183" s="46"/>
      <c r="M183" s="46"/>
    </row>
    <row r="184" spans="1:28" ht="15.65" customHeight="1" x14ac:dyDescent="0.35">
      <c r="A184" s="4078"/>
      <c r="B184" s="4078"/>
      <c r="C184" s="4078"/>
      <c r="D184" s="4078"/>
      <c r="E184" s="48"/>
      <c r="F184" s="48"/>
      <c r="G184" s="48"/>
      <c r="H184" s="48"/>
      <c r="I184" s="48"/>
      <c r="J184" s="48"/>
      <c r="K184" s="48"/>
      <c r="L184" s="48"/>
      <c r="M184" s="48"/>
      <c r="P184"/>
      <c r="R184"/>
    </row>
    <row r="185" spans="1:28" ht="15.75" customHeight="1" x14ac:dyDescent="0.35"/>
    <row r="186" spans="1:28" ht="16" thickBot="1" x14ac:dyDescent="0.4">
      <c r="B186" s="4079"/>
      <c r="C186" s="4079"/>
      <c r="D186" s="4079"/>
      <c r="E186" s="4"/>
      <c r="F186" s="4"/>
      <c r="G186" s="4"/>
      <c r="H186" s="4"/>
      <c r="I186" s="4"/>
      <c r="J186" s="4"/>
      <c r="K186" s="4"/>
      <c r="L186" s="4"/>
      <c r="M186" s="4"/>
      <c r="N186" s="4080"/>
      <c r="O186" s="4080"/>
      <c r="P186" s="4080"/>
      <c r="Q186" s="4080"/>
      <c r="R186" s="4080"/>
      <c r="S186" s="4080"/>
      <c r="T186" s="4080"/>
      <c r="U186" s="4080"/>
      <c r="V186" s="4080"/>
      <c r="W186" s="4080"/>
      <c r="X186" s="4080"/>
      <c r="Y186" s="4080"/>
      <c r="Z186" s="4080"/>
      <c r="AA186" s="4080"/>
      <c r="AB186" s="4080"/>
    </row>
    <row r="187" spans="1:28" ht="33.65" customHeight="1" thickTop="1" x14ac:dyDescent="0.35">
      <c r="A187" s="4041" t="s">
        <v>2197</v>
      </c>
      <c r="B187" s="4042"/>
      <c r="C187" s="4042"/>
      <c r="D187" s="4042"/>
      <c r="E187" s="4010">
        <v>2025</v>
      </c>
      <c r="F187" s="4011"/>
      <c r="G187" s="4012"/>
      <c r="H187" s="4010">
        <v>2024</v>
      </c>
      <c r="I187" s="4011"/>
      <c r="J187" s="4012"/>
      <c r="K187" s="4010">
        <v>2023</v>
      </c>
      <c r="L187" s="4011"/>
      <c r="M187" s="4012"/>
      <c r="N187" s="4010">
        <v>2022</v>
      </c>
      <c r="O187" s="4011"/>
      <c r="P187" s="4017"/>
      <c r="Q187" s="4010">
        <v>2021</v>
      </c>
      <c r="R187" s="4011"/>
      <c r="S187" s="4017"/>
      <c r="T187" s="4010">
        <v>2020</v>
      </c>
      <c r="U187" s="4011"/>
      <c r="V187" s="4017"/>
      <c r="W187" s="4010">
        <v>2019</v>
      </c>
      <c r="X187" s="4011"/>
      <c r="Y187" s="4017"/>
      <c r="Z187" s="4036">
        <v>2018</v>
      </c>
      <c r="AA187" s="4011"/>
      <c r="AB187" s="4037"/>
    </row>
    <row r="188" spans="1:28" x14ac:dyDescent="0.35">
      <c r="A188" s="4016" t="s">
        <v>2130</v>
      </c>
      <c r="B188" s="4058" t="s">
        <v>2131</v>
      </c>
      <c r="C188" s="4058" t="s">
        <v>2132</v>
      </c>
      <c r="D188" s="4058"/>
      <c r="E188" s="4013" t="s">
        <v>2133</v>
      </c>
      <c r="F188" s="4014"/>
      <c r="G188" s="4015"/>
      <c r="H188" s="4013" t="s">
        <v>2133</v>
      </c>
      <c r="I188" s="4014"/>
      <c r="J188" s="4015"/>
      <c r="K188" s="4013" t="s">
        <v>2133</v>
      </c>
      <c r="L188" s="4014"/>
      <c r="M188" s="4015"/>
      <c r="N188" s="4013" t="s">
        <v>2133</v>
      </c>
      <c r="O188" s="4014"/>
      <c r="P188" s="4035"/>
      <c r="Q188" s="4013" t="s">
        <v>2133</v>
      </c>
      <c r="R188" s="4014"/>
      <c r="S188" s="4035"/>
      <c r="T188" s="4013" t="s">
        <v>2133</v>
      </c>
      <c r="U188" s="4014"/>
      <c r="V188" s="4035"/>
      <c r="W188" s="4013" t="s">
        <v>2133</v>
      </c>
      <c r="X188" s="4014"/>
      <c r="Y188" s="4035"/>
      <c r="Z188" s="4039" t="s">
        <v>2133</v>
      </c>
      <c r="AA188" s="4014"/>
      <c r="AB188" s="4040"/>
    </row>
    <row r="189" spans="1:28" ht="25" customHeight="1" x14ac:dyDescent="0.35">
      <c r="A189" s="4016"/>
      <c r="B189" s="4058"/>
      <c r="C189" s="4058"/>
      <c r="D189" s="4058"/>
      <c r="E189" s="660" t="s">
        <v>2134</v>
      </c>
      <c r="F189" s="661" t="s">
        <v>2135</v>
      </c>
      <c r="G189" s="669" t="s">
        <v>2136</v>
      </c>
      <c r="H189" s="660" t="s">
        <v>2134</v>
      </c>
      <c r="I189" s="661" t="s">
        <v>2135</v>
      </c>
      <c r="J189" s="669" t="s">
        <v>2136</v>
      </c>
      <c r="K189" s="660" t="s">
        <v>2134</v>
      </c>
      <c r="L189" s="661" t="s">
        <v>2135</v>
      </c>
      <c r="M189" s="669" t="s">
        <v>2136</v>
      </c>
      <c r="N189" s="660" t="s">
        <v>2134</v>
      </c>
      <c r="O189" s="661" t="s">
        <v>2135</v>
      </c>
      <c r="P189" s="662" t="s">
        <v>2136</v>
      </c>
      <c r="Q189" s="660" t="s">
        <v>2134</v>
      </c>
      <c r="R189" s="661" t="s">
        <v>2135</v>
      </c>
      <c r="S189" s="662" t="s">
        <v>2136</v>
      </c>
      <c r="T189" s="660" t="s">
        <v>2134</v>
      </c>
      <c r="U189" s="661" t="s">
        <v>2135</v>
      </c>
      <c r="V189" s="662" t="s">
        <v>2136</v>
      </c>
      <c r="W189" s="660" t="s">
        <v>2134</v>
      </c>
      <c r="X189" s="661" t="s">
        <v>2135</v>
      </c>
      <c r="Y189" s="662" t="s">
        <v>2136</v>
      </c>
      <c r="Z189" s="667" t="s">
        <v>2134</v>
      </c>
      <c r="AA189" s="661" t="s">
        <v>2135</v>
      </c>
      <c r="AB189" s="670" t="s">
        <v>2136</v>
      </c>
    </row>
    <row r="190" spans="1:28" ht="15.75" customHeight="1" thickBot="1" x14ac:dyDescent="0.4">
      <c r="A190" s="4018" t="s">
        <v>2160</v>
      </c>
      <c r="B190" s="4021" t="s">
        <v>2138</v>
      </c>
      <c r="C190" s="3990" t="s">
        <v>2139</v>
      </c>
      <c r="D190" s="3990"/>
      <c r="E190" s="1361">
        <v>0</v>
      </c>
      <c r="F190" s="1362">
        <v>0</v>
      </c>
      <c r="G190" s="1363">
        <v>0</v>
      </c>
      <c r="H190" s="1361">
        <v>0</v>
      </c>
      <c r="I190" s="1362">
        <v>0</v>
      </c>
      <c r="J190" s="1363">
        <v>0</v>
      </c>
      <c r="K190" s="1361">
        <v>0</v>
      </c>
      <c r="L190" s="1362">
        <v>0</v>
      </c>
      <c r="M190" s="1363">
        <v>0</v>
      </c>
      <c r="N190" s="677">
        <v>0</v>
      </c>
      <c r="O190" s="678">
        <v>0</v>
      </c>
      <c r="P190" s="679">
        <v>0</v>
      </c>
      <c r="Q190" s="677">
        <v>0</v>
      </c>
      <c r="R190" s="678">
        <v>0</v>
      </c>
      <c r="S190" s="679">
        <v>0</v>
      </c>
      <c r="T190" s="677">
        <v>0</v>
      </c>
      <c r="U190" s="678">
        <v>0</v>
      </c>
      <c r="V190" s="679">
        <v>0</v>
      </c>
      <c r="W190" s="677">
        <v>0</v>
      </c>
      <c r="X190" s="678">
        <v>0</v>
      </c>
      <c r="Y190" s="679">
        <v>0</v>
      </c>
      <c r="Z190" s="680">
        <v>0</v>
      </c>
      <c r="AA190" s="678">
        <v>0</v>
      </c>
      <c r="AB190" s="681">
        <v>0</v>
      </c>
    </row>
    <row r="191" spans="1:28" ht="16" thickBot="1" x14ac:dyDescent="0.4">
      <c r="A191" s="4019"/>
      <c r="B191" s="3993"/>
      <c r="C191" s="3990" t="s">
        <v>2140</v>
      </c>
      <c r="D191" s="3990"/>
      <c r="E191" s="1361">
        <v>0</v>
      </c>
      <c r="F191" s="1362">
        <v>6173.2692454897951</v>
      </c>
      <c r="G191" s="1363">
        <v>6173.2692454897951</v>
      </c>
      <c r="H191" s="1361">
        <v>0</v>
      </c>
      <c r="I191" s="1362">
        <v>6547.5910980586486</v>
      </c>
      <c r="J191" s="1363">
        <v>6547.5910980586486</v>
      </c>
      <c r="K191" s="1361">
        <v>0</v>
      </c>
      <c r="L191" s="1362">
        <v>5502.2549991553624</v>
      </c>
      <c r="M191" s="1363">
        <v>5502.2549991553624</v>
      </c>
      <c r="N191" s="677">
        <v>0</v>
      </c>
      <c r="O191" s="678">
        <v>5993.1972852894232</v>
      </c>
      <c r="P191" s="679">
        <v>5993.1972852894232</v>
      </c>
      <c r="Q191" s="677">
        <v>0</v>
      </c>
      <c r="R191" s="678">
        <v>6652.7184549551057</v>
      </c>
      <c r="S191" s="679">
        <v>6652.7184549551057</v>
      </c>
      <c r="T191" s="677">
        <v>0</v>
      </c>
      <c r="U191" s="678">
        <v>7014.5989539792017</v>
      </c>
      <c r="V191" s="679">
        <v>7014.5989539792017</v>
      </c>
      <c r="W191" s="677">
        <v>0</v>
      </c>
      <c r="X191" s="678">
        <v>7015.3016344309181</v>
      </c>
      <c r="Y191" s="679">
        <v>7015.3016344309181</v>
      </c>
      <c r="Z191" s="680">
        <v>0</v>
      </c>
      <c r="AA191" s="678">
        <v>7228.7130355952686</v>
      </c>
      <c r="AB191" s="681">
        <v>7228.7130355952686</v>
      </c>
    </row>
    <row r="192" spans="1:28" ht="16" thickBot="1" x14ac:dyDescent="0.4">
      <c r="A192" s="4019"/>
      <c r="B192" s="3993"/>
      <c r="C192" s="3990" t="s">
        <v>2141</v>
      </c>
      <c r="D192" s="3990"/>
      <c r="E192" s="1361">
        <v>0</v>
      </c>
      <c r="F192" s="1362">
        <v>0</v>
      </c>
      <c r="G192" s="1363">
        <v>0</v>
      </c>
      <c r="H192" s="1361">
        <v>0</v>
      </c>
      <c r="I192" s="1362">
        <v>0</v>
      </c>
      <c r="J192" s="1363">
        <v>0</v>
      </c>
      <c r="K192" s="1361">
        <v>0</v>
      </c>
      <c r="L192" s="1362">
        <v>0</v>
      </c>
      <c r="M192" s="1363">
        <v>0</v>
      </c>
      <c r="N192" s="677">
        <v>0</v>
      </c>
      <c r="O192" s="678">
        <v>0</v>
      </c>
      <c r="P192" s="679">
        <v>0</v>
      </c>
      <c r="Q192" s="677">
        <v>0</v>
      </c>
      <c r="R192" s="678">
        <v>0</v>
      </c>
      <c r="S192" s="679">
        <v>0</v>
      </c>
      <c r="T192" s="677">
        <v>0</v>
      </c>
      <c r="U192" s="678">
        <v>0</v>
      </c>
      <c r="V192" s="679">
        <v>0</v>
      </c>
      <c r="W192" s="677">
        <v>0</v>
      </c>
      <c r="X192" s="678">
        <v>0</v>
      </c>
      <c r="Y192" s="679">
        <v>0</v>
      </c>
      <c r="Z192" s="680">
        <v>0</v>
      </c>
      <c r="AA192" s="678">
        <v>0</v>
      </c>
      <c r="AB192" s="681">
        <v>0</v>
      </c>
    </row>
    <row r="193" spans="1:63" ht="16" thickBot="1" x14ac:dyDescent="0.4">
      <c r="A193" s="4019"/>
      <c r="B193" s="3993"/>
      <c r="C193" s="3991" t="s">
        <v>2142</v>
      </c>
      <c r="D193" s="3991"/>
      <c r="E193" s="1364">
        <v>0</v>
      </c>
      <c r="F193" s="1365">
        <v>0</v>
      </c>
      <c r="G193" s="1363">
        <v>0</v>
      </c>
      <c r="H193" s="1364">
        <v>0</v>
      </c>
      <c r="I193" s="1365">
        <v>0</v>
      </c>
      <c r="J193" s="1363">
        <v>0</v>
      </c>
      <c r="K193" s="1364">
        <v>0</v>
      </c>
      <c r="L193" s="1365">
        <v>0</v>
      </c>
      <c r="M193" s="1366">
        <v>0</v>
      </c>
      <c r="N193" s="682">
        <v>0</v>
      </c>
      <c r="O193" s="683">
        <v>0</v>
      </c>
      <c r="P193" s="684">
        <v>0</v>
      </c>
      <c r="Q193" s="682">
        <v>0</v>
      </c>
      <c r="R193" s="683">
        <v>0</v>
      </c>
      <c r="S193" s="684">
        <v>0</v>
      </c>
      <c r="T193" s="682">
        <v>0</v>
      </c>
      <c r="U193" s="683">
        <v>0</v>
      </c>
      <c r="V193" s="684">
        <v>0</v>
      </c>
      <c r="W193" s="682">
        <v>0</v>
      </c>
      <c r="X193" s="683">
        <v>0</v>
      </c>
      <c r="Y193" s="684">
        <v>0</v>
      </c>
      <c r="Z193" s="685">
        <v>0</v>
      </c>
      <c r="AA193" s="683">
        <v>0</v>
      </c>
      <c r="AB193" s="686">
        <v>0</v>
      </c>
    </row>
    <row r="194" spans="1:63" ht="16" thickBot="1" x14ac:dyDescent="0.4">
      <c r="A194" s="4019"/>
      <c r="B194" s="3993"/>
      <c r="C194" s="3989" t="s">
        <v>1851</v>
      </c>
      <c r="D194" s="3989"/>
      <c r="E194" s="1367">
        <v>0</v>
      </c>
      <c r="F194" s="1368">
        <v>6173.2692454897951</v>
      </c>
      <c r="G194" s="1369">
        <v>6173.2692454897951</v>
      </c>
      <c r="H194" s="1367">
        <v>0</v>
      </c>
      <c r="I194" s="1368">
        <v>6547.5910980586486</v>
      </c>
      <c r="J194" s="1369">
        <v>6547.5910980586486</v>
      </c>
      <c r="K194" s="1367">
        <v>0</v>
      </c>
      <c r="L194" s="1368">
        <v>5502.2549991553624</v>
      </c>
      <c r="M194" s="1369">
        <v>5502.2549991553624</v>
      </c>
      <c r="N194" s="663">
        <v>0</v>
      </c>
      <c r="O194" s="664">
        <v>5993.1972852894232</v>
      </c>
      <c r="P194" s="665">
        <v>5993.1972852894232</v>
      </c>
      <c r="Q194" s="663">
        <v>0</v>
      </c>
      <c r="R194" s="664">
        <v>6652.7184549551057</v>
      </c>
      <c r="S194" s="665">
        <v>6652.7184549551057</v>
      </c>
      <c r="T194" s="663">
        <v>0</v>
      </c>
      <c r="U194" s="664">
        <v>7014.5989539792017</v>
      </c>
      <c r="V194" s="665">
        <v>7014.5989539792017</v>
      </c>
      <c r="W194" s="663">
        <v>0</v>
      </c>
      <c r="X194" s="664">
        <v>7015.3016344309181</v>
      </c>
      <c r="Y194" s="665">
        <v>7015.3016344309181</v>
      </c>
      <c r="Z194" s="668">
        <v>0</v>
      </c>
      <c r="AA194" s="664">
        <v>7228.7130355952686</v>
      </c>
      <c r="AB194" s="666">
        <v>7228.7130355952686</v>
      </c>
    </row>
    <row r="195" spans="1:63" ht="16" thickBot="1" x14ac:dyDescent="0.4">
      <c r="A195" s="4019"/>
      <c r="B195" s="4021" t="s">
        <v>2143</v>
      </c>
      <c r="C195" s="3990" t="s">
        <v>2139</v>
      </c>
      <c r="D195" s="3990"/>
      <c r="E195" s="1361">
        <v>0</v>
      </c>
      <c r="F195" s="1362">
        <v>0</v>
      </c>
      <c r="G195" s="1363">
        <v>0</v>
      </c>
      <c r="H195" s="1361">
        <v>0</v>
      </c>
      <c r="I195" s="1362">
        <v>0</v>
      </c>
      <c r="J195" s="1363">
        <v>0</v>
      </c>
      <c r="K195" s="1361">
        <v>0</v>
      </c>
      <c r="L195" s="1362">
        <v>0</v>
      </c>
      <c r="M195" s="1363">
        <v>0</v>
      </c>
      <c r="N195" s="677">
        <v>0</v>
      </c>
      <c r="O195" s="678">
        <v>0</v>
      </c>
      <c r="P195" s="679">
        <v>0</v>
      </c>
      <c r="Q195" s="677">
        <v>0</v>
      </c>
      <c r="R195" s="678">
        <v>0</v>
      </c>
      <c r="S195" s="679">
        <v>0</v>
      </c>
      <c r="T195" s="677">
        <v>0</v>
      </c>
      <c r="U195" s="678">
        <v>0</v>
      </c>
      <c r="V195" s="679">
        <v>0</v>
      </c>
      <c r="W195" s="677">
        <v>0</v>
      </c>
      <c r="X195" s="678">
        <v>0</v>
      </c>
      <c r="Y195" s="679">
        <v>0</v>
      </c>
      <c r="Z195" s="680">
        <v>0</v>
      </c>
      <c r="AA195" s="678">
        <v>0</v>
      </c>
      <c r="AB195" s="681">
        <v>0</v>
      </c>
    </row>
    <row r="196" spans="1:63" ht="16" thickBot="1" x14ac:dyDescent="0.4">
      <c r="A196" s="4019"/>
      <c r="B196" s="3993"/>
      <c r="C196" s="3990" t="s">
        <v>2140</v>
      </c>
      <c r="D196" s="3990"/>
      <c r="E196" s="1361">
        <v>0</v>
      </c>
      <c r="F196" s="1362">
        <v>103.54302954122029</v>
      </c>
      <c r="G196" s="1363">
        <v>103.54302954122029</v>
      </c>
      <c r="H196" s="1361">
        <v>0</v>
      </c>
      <c r="I196" s="1362">
        <v>118.26933327399993</v>
      </c>
      <c r="J196" s="1363">
        <v>118.26933327399993</v>
      </c>
      <c r="K196" s="1361">
        <v>0</v>
      </c>
      <c r="L196" s="1362">
        <v>94.60799999999999</v>
      </c>
      <c r="M196" s="1363">
        <v>94.60799999999999</v>
      </c>
      <c r="N196" s="677">
        <v>0</v>
      </c>
      <c r="O196" s="678">
        <v>63.072000000000003</v>
      </c>
      <c r="P196" s="679">
        <v>63.072000000000003</v>
      </c>
      <c r="Q196" s="677">
        <v>0</v>
      </c>
      <c r="R196" s="678">
        <v>63.07200000000001</v>
      </c>
      <c r="S196" s="679">
        <v>63.07200000000001</v>
      </c>
      <c r="T196" s="677">
        <v>0</v>
      </c>
      <c r="U196" s="678">
        <v>0</v>
      </c>
      <c r="V196" s="679">
        <v>0</v>
      </c>
      <c r="W196" s="677">
        <v>0</v>
      </c>
      <c r="X196" s="678">
        <v>0</v>
      </c>
      <c r="Y196" s="679">
        <v>0</v>
      </c>
      <c r="Z196" s="680">
        <v>0</v>
      </c>
      <c r="AA196" s="678">
        <v>0</v>
      </c>
      <c r="AB196" s="681">
        <v>0</v>
      </c>
    </row>
    <row r="197" spans="1:63" ht="16" thickBot="1" x14ac:dyDescent="0.4">
      <c r="A197" s="4019"/>
      <c r="B197" s="3993"/>
      <c r="C197" s="3990" t="s">
        <v>2141</v>
      </c>
      <c r="D197" s="3990"/>
      <c r="E197" s="1361">
        <v>0</v>
      </c>
      <c r="F197" s="1362">
        <v>0</v>
      </c>
      <c r="G197" s="1363">
        <v>0</v>
      </c>
      <c r="H197" s="1361">
        <v>0</v>
      </c>
      <c r="I197" s="1362">
        <v>0</v>
      </c>
      <c r="J197" s="1363">
        <v>0</v>
      </c>
      <c r="K197" s="1361">
        <v>0</v>
      </c>
      <c r="L197" s="1362">
        <v>0</v>
      </c>
      <c r="M197" s="1363">
        <v>0</v>
      </c>
      <c r="N197" s="677">
        <v>0</v>
      </c>
      <c r="O197" s="678">
        <v>0</v>
      </c>
      <c r="P197" s="679">
        <v>0</v>
      </c>
      <c r="Q197" s="677">
        <v>0</v>
      </c>
      <c r="R197" s="678">
        <v>0</v>
      </c>
      <c r="S197" s="679">
        <v>0</v>
      </c>
      <c r="T197" s="677">
        <v>0</v>
      </c>
      <c r="U197" s="678">
        <v>0</v>
      </c>
      <c r="V197" s="679">
        <v>0</v>
      </c>
      <c r="W197" s="677">
        <v>0</v>
      </c>
      <c r="X197" s="678">
        <v>0</v>
      </c>
      <c r="Y197" s="679">
        <v>0</v>
      </c>
      <c r="Z197" s="680">
        <v>0</v>
      </c>
      <c r="AA197" s="678">
        <v>0</v>
      </c>
      <c r="AB197" s="681">
        <v>0</v>
      </c>
      <c r="AF197" s="3"/>
    </row>
    <row r="198" spans="1:63" ht="16" thickBot="1" x14ac:dyDescent="0.4">
      <c r="A198" s="4019"/>
      <c r="B198" s="3993"/>
      <c r="C198" s="3991" t="s">
        <v>2142</v>
      </c>
      <c r="D198" s="3991"/>
      <c r="E198" s="1364">
        <v>0</v>
      </c>
      <c r="F198" s="1365">
        <v>0</v>
      </c>
      <c r="G198" s="1363">
        <v>0</v>
      </c>
      <c r="H198" s="1364">
        <v>0</v>
      </c>
      <c r="I198" s="1365">
        <v>0</v>
      </c>
      <c r="J198" s="1363">
        <v>0</v>
      </c>
      <c r="K198" s="1364">
        <v>0</v>
      </c>
      <c r="L198" s="1365">
        <v>0</v>
      </c>
      <c r="M198" s="1366">
        <v>0</v>
      </c>
      <c r="N198" s="682">
        <v>0</v>
      </c>
      <c r="O198" s="683">
        <v>0</v>
      </c>
      <c r="P198" s="684">
        <v>0</v>
      </c>
      <c r="Q198" s="682">
        <v>0</v>
      </c>
      <c r="R198" s="683">
        <v>0</v>
      </c>
      <c r="S198" s="684">
        <v>0</v>
      </c>
      <c r="T198" s="682">
        <v>0</v>
      </c>
      <c r="U198" s="683">
        <v>0</v>
      </c>
      <c r="V198" s="684">
        <v>0</v>
      </c>
      <c r="W198" s="682">
        <v>0</v>
      </c>
      <c r="X198" s="683">
        <v>0</v>
      </c>
      <c r="Y198" s="684">
        <v>0</v>
      </c>
      <c r="Z198" s="685">
        <v>0</v>
      </c>
      <c r="AA198" s="683">
        <v>0</v>
      </c>
      <c r="AB198" s="686">
        <v>0</v>
      </c>
      <c r="AF198" s="3"/>
    </row>
    <row r="199" spans="1:63" ht="16" thickBot="1" x14ac:dyDescent="0.4">
      <c r="A199" s="4019"/>
      <c r="B199" s="3993"/>
      <c r="C199" s="3989" t="s">
        <v>1851</v>
      </c>
      <c r="D199" s="3989"/>
      <c r="E199" s="1367">
        <v>0</v>
      </c>
      <c r="F199" s="1368">
        <v>103.54302954122029</v>
      </c>
      <c r="G199" s="1369">
        <v>103.54302954122029</v>
      </c>
      <c r="H199" s="1367">
        <v>0</v>
      </c>
      <c r="I199" s="1368">
        <v>118.26933327399993</v>
      </c>
      <c r="J199" s="1369">
        <v>118.26933327399993</v>
      </c>
      <c r="K199" s="1367">
        <v>0</v>
      </c>
      <c r="L199" s="1368">
        <v>94.60799999999999</v>
      </c>
      <c r="M199" s="1369">
        <v>94.60799999999999</v>
      </c>
      <c r="N199" s="663">
        <v>0</v>
      </c>
      <c r="O199" s="664">
        <v>63.072000000000003</v>
      </c>
      <c r="P199" s="665">
        <v>63.072000000000003</v>
      </c>
      <c r="Q199" s="663">
        <v>0</v>
      </c>
      <c r="R199" s="664">
        <v>63.07200000000001</v>
      </c>
      <c r="S199" s="665">
        <v>63.07200000000001</v>
      </c>
      <c r="T199" s="663">
        <v>0</v>
      </c>
      <c r="U199" s="664">
        <v>0</v>
      </c>
      <c r="V199" s="665">
        <v>0</v>
      </c>
      <c r="W199" s="663">
        <v>0</v>
      </c>
      <c r="X199" s="664">
        <v>0</v>
      </c>
      <c r="Y199" s="665">
        <v>0</v>
      </c>
      <c r="Z199" s="668">
        <v>0</v>
      </c>
      <c r="AA199" s="664">
        <v>0</v>
      </c>
      <c r="AB199" s="666">
        <v>0</v>
      </c>
      <c r="AF199" s="3"/>
    </row>
    <row r="200" spans="1:63" ht="16" thickBot="1" x14ac:dyDescent="0.4">
      <c r="A200" s="4019"/>
      <c r="B200" s="4021" t="s">
        <v>2144</v>
      </c>
      <c r="C200" s="3990" t="s">
        <v>2145</v>
      </c>
      <c r="D200" s="3990"/>
      <c r="E200" s="1361">
        <v>0</v>
      </c>
      <c r="F200" s="1362">
        <v>2114.0182678370561</v>
      </c>
      <c r="G200" s="1363">
        <v>2114.0182678370561</v>
      </c>
      <c r="H200" s="1361">
        <v>0</v>
      </c>
      <c r="I200" s="1362">
        <v>2343.7955861808673</v>
      </c>
      <c r="J200" s="1363">
        <v>2343.7955861808673</v>
      </c>
      <c r="K200" s="1361">
        <v>0</v>
      </c>
      <c r="L200" s="1362">
        <v>2073.8671587016893</v>
      </c>
      <c r="M200" s="1363">
        <v>2073.8671587016893</v>
      </c>
      <c r="N200" s="677">
        <v>0</v>
      </c>
      <c r="O200" s="678">
        <v>2341.3374128472096</v>
      </c>
      <c r="P200" s="679">
        <v>2341.3374128472096</v>
      </c>
      <c r="Q200" s="677">
        <v>2286.5907029733316</v>
      </c>
      <c r="R200" s="678">
        <v>0</v>
      </c>
      <c r="S200" s="679">
        <v>2286.5907029733316</v>
      </c>
      <c r="T200" s="677">
        <v>2671.2806470525152</v>
      </c>
      <c r="U200" s="678">
        <v>0</v>
      </c>
      <c r="V200" s="679">
        <v>2671.2806470525152</v>
      </c>
      <c r="W200" s="677">
        <v>3192.1092507487206</v>
      </c>
      <c r="X200" s="678">
        <v>0</v>
      </c>
      <c r="Y200" s="679">
        <v>3192.1092507487206</v>
      </c>
      <c r="Z200" s="680">
        <v>2720.4366150645556</v>
      </c>
      <c r="AA200" s="678">
        <v>0</v>
      </c>
      <c r="AB200" s="681">
        <v>2720.4366150645556</v>
      </c>
      <c r="AF200" s="3"/>
    </row>
    <row r="201" spans="1:63" ht="16" thickBot="1" x14ac:dyDescent="0.4">
      <c r="A201" s="4019"/>
      <c r="B201" s="3993"/>
      <c r="C201" s="3990" t="s">
        <v>2146</v>
      </c>
      <c r="D201" s="3990"/>
      <c r="E201" s="1361">
        <v>0</v>
      </c>
      <c r="F201" s="1362">
        <v>2182.372940874106</v>
      </c>
      <c r="G201" s="1363">
        <v>2182.372940874106</v>
      </c>
      <c r="H201" s="1361">
        <v>0</v>
      </c>
      <c r="I201" s="1362">
        <v>2420.3272723432037</v>
      </c>
      <c r="J201" s="1363">
        <v>2420.3272723432037</v>
      </c>
      <c r="K201" s="1361">
        <v>0</v>
      </c>
      <c r="L201" s="1362">
        <v>1881.4959138431147</v>
      </c>
      <c r="M201" s="1363">
        <v>1881.4959138431147</v>
      </c>
      <c r="N201" s="677">
        <v>0</v>
      </c>
      <c r="O201" s="678">
        <v>1766.3937647547764</v>
      </c>
      <c r="P201" s="679">
        <v>1766.3937647547764</v>
      </c>
      <c r="Q201" s="677">
        <v>0</v>
      </c>
      <c r="R201" s="678">
        <v>2023.8370106022303</v>
      </c>
      <c r="S201" s="679">
        <v>2023.8370106022303</v>
      </c>
      <c r="T201" s="677">
        <v>0</v>
      </c>
      <c r="U201" s="678">
        <v>1080.538353180189</v>
      </c>
      <c r="V201" s="679">
        <v>1080.538353180189</v>
      </c>
      <c r="W201" s="677">
        <v>0</v>
      </c>
      <c r="X201" s="678">
        <v>1200.3227153175085</v>
      </c>
      <c r="Y201" s="679">
        <v>1200.3227153175085</v>
      </c>
      <c r="Z201" s="680">
        <v>0</v>
      </c>
      <c r="AA201" s="678">
        <v>1522.6886948222616</v>
      </c>
      <c r="AB201" s="681">
        <v>1522.6886948222616</v>
      </c>
      <c r="AF201" s="3"/>
    </row>
    <row r="202" spans="1:63" ht="16" thickBot="1" x14ac:dyDescent="0.4">
      <c r="A202" s="4019"/>
      <c r="B202" s="3993"/>
      <c r="C202" s="3990" t="s">
        <v>2147</v>
      </c>
      <c r="D202" s="3990"/>
      <c r="E202" s="1361">
        <v>0</v>
      </c>
      <c r="F202" s="1362">
        <v>1675.0435953543167</v>
      </c>
      <c r="G202" s="1363">
        <v>1675.0435953543167</v>
      </c>
      <c r="H202" s="1361">
        <v>0</v>
      </c>
      <c r="I202" s="1362">
        <v>1377.2183239568574</v>
      </c>
      <c r="J202" s="1363">
        <v>1377.2183239568574</v>
      </c>
      <c r="K202" s="1361">
        <v>0</v>
      </c>
      <c r="L202" s="1362">
        <v>1256.678252297866</v>
      </c>
      <c r="M202" s="1363">
        <v>1256.678252297866</v>
      </c>
      <c r="N202" s="677">
        <v>0</v>
      </c>
      <c r="O202" s="678">
        <v>1711.5588545846565</v>
      </c>
      <c r="P202" s="679">
        <v>1711.5588545846565</v>
      </c>
      <c r="Q202" s="677">
        <v>984.46198333146253</v>
      </c>
      <c r="R202" s="678">
        <v>833.12376062658052</v>
      </c>
      <c r="S202" s="679">
        <v>1817.5857439580432</v>
      </c>
      <c r="T202" s="677">
        <v>0</v>
      </c>
      <c r="U202" s="678">
        <v>2048.7385748014021</v>
      </c>
      <c r="V202" s="679">
        <v>2048.7385748014021</v>
      </c>
      <c r="W202" s="677">
        <v>0</v>
      </c>
      <c r="X202" s="678">
        <v>2064.5729854013571</v>
      </c>
      <c r="Y202" s="679">
        <v>2064.5729854013571</v>
      </c>
      <c r="Z202" s="680">
        <v>0</v>
      </c>
      <c r="AA202" s="678">
        <v>1855.4065619724913</v>
      </c>
      <c r="AB202" s="681">
        <v>1855.4065619724913</v>
      </c>
      <c r="AF202" s="3"/>
    </row>
    <row r="203" spans="1:63" ht="16" thickBot="1" x14ac:dyDescent="0.4">
      <c r="A203" s="4019"/>
      <c r="B203" s="3993"/>
      <c r="C203" s="3991" t="s">
        <v>2148</v>
      </c>
      <c r="D203" s="3991"/>
      <c r="E203" s="1364">
        <v>0</v>
      </c>
      <c r="F203" s="1365">
        <v>53.883055729821045</v>
      </c>
      <c r="G203" s="1363">
        <v>53.883055729821045</v>
      </c>
      <c r="H203" s="1364">
        <v>0</v>
      </c>
      <c r="I203" s="1365">
        <v>67.441099569494199</v>
      </c>
      <c r="J203" s="1363">
        <v>67.441099569494199</v>
      </c>
      <c r="K203" s="1364">
        <v>0</v>
      </c>
      <c r="L203" s="1365">
        <v>0</v>
      </c>
      <c r="M203" s="1366">
        <v>0</v>
      </c>
      <c r="N203" s="682">
        <v>0</v>
      </c>
      <c r="O203" s="683">
        <v>126.32114439650245</v>
      </c>
      <c r="P203" s="684">
        <v>126.32114439650245</v>
      </c>
      <c r="Q203" s="682">
        <v>0</v>
      </c>
      <c r="R203" s="683">
        <v>519.52505832696841</v>
      </c>
      <c r="S203" s="684">
        <v>519.52505832696841</v>
      </c>
      <c r="T203" s="682">
        <v>0</v>
      </c>
      <c r="U203" s="683">
        <v>820.01467836090978</v>
      </c>
      <c r="V203" s="684">
        <v>820.01467836090978</v>
      </c>
      <c r="W203" s="682">
        <v>0</v>
      </c>
      <c r="X203" s="683">
        <v>1420.3207942915101</v>
      </c>
      <c r="Y203" s="684">
        <v>1420.3207942915101</v>
      </c>
      <c r="Z203" s="685">
        <v>0</v>
      </c>
      <c r="AA203" s="683">
        <v>2063.9730352975675</v>
      </c>
      <c r="AB203" s="686">
        <v>2063.9730352975675</v>
      </c>
    </row>
    <row r="204" spans="1:63" ht="16" thickBot="1" x14ac:dyDescent="0.4">
      <c r="A204" s="4019"/>
      <c r="B204" s="3993"/>
      <c r="C204" s="3989" t="s">
        <v>1851</v>
      </c>
      <c r="D204" s="3989"/>
      <c r="E204" s="1367">
        <v>0</v>
      </c>
      <c r="F204" s="1368">
        <v>6025.3178597952992</v>
      </c>
      <c r="G204" s="1369">
        <v>6025.3178597952992</v>
      </c>
      <c r="H204" s="1367">
        <v>0</v>
      </c>
      <c r="I204" s="1368">
        <v>6208.7822820504234</v>
      </c>
      <c r="J204" s="1369">
        <v>6208.7822820504234</v>
      </c>
      <c r="K204" s="1367">
        <v>0</v>
      </c>
      <c r="L204" s="1368">
        <v>5212.0413248426703</v>
      </c>
      <c r="M204" s="1369">
        <v>5212.0413248426703</v>
      </c>
      <c r="N204" s="663">
        <v>0</v>
      </c>
      <c r="O204" s="664">
        <v>5945.6111765831456</v>
      </c>
      <c r="P204" s="665">
        <v>5945.6111765831456</v>
      </c>
      <c r="Q204" s="663">
        <v>3271.0526863047944</v>
      </c>
      <c r="R204" s="664">
        <v>3376.4858295557792</v>
      </c>
      <c r="S204" s="665">
        <v>6647.5385158605732</v>
      </c>
      <c r="T204" s="663">
        <v>2671.2806470525152</v>
      </c>
      <c r="U204" s="664">
        <v>3949.2916063425009</v>
      </c>
      <c r="V204" s="665">
        <v>6620.5722533950166</v>
      </c>
      <c r="W204" s="663">
        <v>3192.1092507487206</v>
      </c>
      <c r="X204" s="664">
        <v>4685.2164950103761</v>
      </c>
      <c r="Y204" s="665">
        <v>7877.3257457590971</v>
      </c>
      <c r="Z204" s="668">
        <v>2720.4366150645556</v>
      </c>
      <c r="AA204" s="664">
        <v>5442.0682920923209</v>
      </c>
      <c r="AB204" s="666">
        <v>8162.5049071568765</v>
      </c>
    </row>
    <row r="205" spans="1:63" x14ac:dyDescent="0.35">
      <c r="A205" s="4019"/>
      <c r="B205" s="4038" t="s">
        <v>2149</v>
      </c>
      <c r="C205" s="4038"/>
      <c r="D205" s="4038"/>
      <c r="E205" s="4008"/>
      <c r="F205" s="4009"/>
      <c r="G205" s="1370">
        <v>-12.119795248821037</v>
      </c>
      <c r="H205" s="4008"/>
      <c r="I205" s="4009"/>
      <c r="J205" s="1370">
        <v>-2.4580753532342134</v>
      </c>
      <c r="K205" s="4008"/>
      <c r="L205" s="4009"/>
      <c r="M205" s="1370">
        <v>-7.2458303490377221</v>
      </c>
      <c r="N205" s="4022"/>
      <c r="O205" s="4023"/>
      <c r="P205" s="687">
        <v>-58.886058324763439</v>
      </c>
      <c r="Q205" s="4022"/>
      <c r="R205" s="4023"/>
      <c r="S205" s="687">
        <v>55.439852841497014</v>
      </c>
      <c r="T205" s="4022"/>
      <c r="U205" s="4023"/>
      <c r="V205" s="687">
        <v>17.941433958055313</v>
      </c>
      <c r="W205" s="4022"/>
      <c r="X205" s="4023"/>
      <c r="Y205" s="687">
        <v>-8.891654718973399</v>
      </c>
      <c r="Z205" s="4081"/>
      <c r="AA205" s="4023"/>
      <c r="AB205" s="688">
        <v>28.945000000000022</v>
      </c>
      <c r="AT205"/>
    </row>
    <row r="206" spans="1:63" x14ac:dyDescent="0.35">
      <c r="A206" s="4019"/>
      <c r="B206" s="3995" t="s">
        <v>2150</v>
      </c>
      <c r="C206" s="3995"/>
      <c r="D206" s="3995"/>
      <c r="E206" s="3983"/>
      <c r="F206" s="3984"/>
      <c r="G206" s="1371">
        <v>80772.418351925415</v>
      </c>
      <c r="H206" s="3983"/>
      <c r="I206" s="3984"/>
      <c r="J206" s="1371">
        <v>85021.961403289402</v>
      </c>
      <c r="K206" s="3983"/>
      <c r="L206" s="3984"/>
      <c r="M206" s="1371">
        <v>83191.075581790064</v>
      </c>
      <c r="N206" s="3983"/>
      <c r="O206" s="3984"/>
      <c r="P206" s="689">
        <v>88956.535241035745</v>
      </c>
      <c r="Q206" s="3983"/>
      <c r="R206" s="3984"/>
      <c r="S206" s="689">
        <v>51710.120670542048</v>
      </c>
      <c r="T206" s="3983"/>
      <c r="U206" s="3984"/>
      <c r="V206" s="689">
        <v>139888.40129354494</v>
      </c>
      <c r="W206" s="3983"/>
      <c r="X206" s="3984"/>
      <c r="Y206" s="689">
        <v>160033.83836155597</v>
      </c>
      <c r="Z206" s="4082"/>
      <c r="AA206" s="3984"/>
      <c r="AB206" s="690">
        <v>162196.36222511699</v>
      </c>
      <c r="BK206"/>
    </row>
    <row r="207" spans="1:63" ht="16" thickBot="1" x14ac:dyDescent="0.4">
      <c r="A207" s="4020"/>
      <c r="B207" s="4034" t="s">
        <v>2151</v>
      </c>
      <c r="C207" s="4034"/>
      <c r="D207" s="4034"/>
      <c r="E207" s="3987"/>
      <c r="F207" s="3988"/>
      <c r="G207" s="1372">
        <v>86290.785842299883</v>
      </c>
      <c r="H207" s="3987"/>
      <c r="I207" s="3988"/>
      <c r="J207" s="1372">
        <v>91453.527183027807</v>
      </c>
      <c r="K207" s="3987"/>
      <c r="L207" s="3988"/>
      <c r="M207" s="1372">
        <v>88691.575224044253</v>
      </c>
      <c r="N207" s="3987"/>
      <c r="O207" s="3988"/>
      <c r="P207" s="691">
        <v>94786.040715261988</v>
      </c>
      <c r="Q207" s="3987"/>
      <c r="R207" s="3988"/>
      <c r="S207" s="691">
        <v>57366.343056307102</v>
      </c>
      <c r="T207" s="3987"/>
      <c r="U207" s="3988"/>
      <c r="V207" s="691">
        <v>145633.63317565984</v>
      </c>
      <c r="W207" s="3987"/>
      <c r="X207" s="3988"/>
      <c r="Y207" s="691">
        <v>165425.49528282965</v>
      </c>
      <c r="Z207" s="4083"/>
      <c r="AA207" s="3988"/>
      <c r="AB207" s="692">
        <v>167679.96708514</v>
      </c>
    </row>
    <row r="208" spans="1:63" ht="15.75" customHeight="1" thickTop="1" thickBot="1" x14ac:dyDescent="0.4">
      <c r="A208" s="4043" t="s">
        <v>2161</v>
      </c>
      <c r="B208" s="3992" t="s">
        <v>2138</v>
      </c>
      <c r="C208" s="3994" t="s">
        <v>2139</v>
      </c>
      <c r="D208" s="3994"/>
      <c r="E208" s="1373">
        <v>0</v>
      </c>
      <c r="F208" s="1374">
        <v>0</v>
      </c>
      <c r="G208" s="1363">
        <v>0</v>
      </c>
      <c r="H208" s="1373">
        <v>0</v>
      </c>
      <c r="I208" s="1374">
        <v>0</v>
      </c>
      <c r="J208" s="1363">
        <v>0</v>
      </c>
      <c r="K208" s="1373">
        <v>0</v>
      </c>
      <c r="L208" s="1374">
        <v>0</v>
      </c>
      <c r="M208" s="1375">
        <v>0</v>
      </c>
      <c r="N208" s="693">
        <v>0</v>
      </c>
      <c r="O208" s="694">
        <v>0</v>
      </c>
      <c r="P208" s="695">
        <v>0</v>
      </c>
      <c r="Q208" s="693">
        <v>0</v>
      </c>
      <c r="R208" s="694">
        <v>0</v>
      </c>
      <c r="S208" s="695">
        <v>0</v>
      </c>
      <c r="T208" s="693">
        <v>0</v>
      </c>
      <c r="U208" s="694">
        <v>0</v>
      </c>
      <c r="V208" s="695">
        <v>0</v>
      </c>
      <c r="W208" s="693">
        <v>0</v>
      </c>
      <c r="X208" s="694">
        <v>0</v>
      </c>
      <c r="Y208" s="695">
        <v>0</v>
      </c>
      <c r="Z208" s="696">
        <v>0</v>
      </c>
      <c r="AA208" s="694">
        <v>0</v>
      </c>
      <c r="AB208" s="697">
        <v>0</v>
      </c>
    </row>
    <row r="209" spans="1:28" ht="16" thickBot="1" x14ac:dyDescent="0.4">
      <c r="A209" s="4044"/>
      <c r="B209" s="3993"/>
      <c r="C209" s="3990" t="s">
        <v>2140</v>
      </c>
      <c r="D209" s="3990"/>
      <c r="E209" s="1361">
        <v>0</v>
      </c>
      <c r="F209" s="1362">
        <v>0</v>
      </c>
      <c r="G209" s="1363">
        <v>0</v>
      </c>
      <c r="H209" s="1361">
        <v>0</v>
      </c>
      <c r="I209" s="1362">
        <v>0</v>
      </c>
      <c r="J209" s="1363">
        <v>0</v>
      </c>
      <c r="K209" s="1361">
        <v>0</v>
      </c>
      <c r="L209" s="1362">
        <v>0</v>
      </c>
      <c r="M209" s="1363">
        <v>0</v>
      </c>
      <c r="N209" s="677">
        <v>0</v>
      </c>
      <c r="O209" s="678">
        <v>0</v>
      </c>
      <c r="P209" s="679">
        <v>0</v>
      </c>
      <c r="Q209" s="677">
        <v>0</v>
      </c>
      <c r="R209" s="678">
        <v>0</v>
      </c>
      <c r="S209" s="679">
        <v>0</v>
      </c>
      <c r="T209" s="677">
        <v>0</v>
      </c>
      <c r="U209" s="678">
        <v>0</v>
      </c>
      <c r="V209" s="679">
        <v>0</v>
      </c>
      <c r="W209" s="677">
        <v>0</v>
      </c>
      <c r="X209" s="678">
        <v>0</v>
      </c>
      <c r="Y209" s="679">
        <v>0</v>
      </c>
      <c r="Z209" s="680">
        <v>0</v>
      </c>
      <c r="AA209" s="678">
        <v>0</v>
      </c>
      <c r="AB209" s="681">
        <v>0</v>
      </c>
    </row>
    <row r="210" spans="1:28" ht="16" thickBot="1" x14ac:dyDescent="0.4">
      <c r="A210" s="4044"/>
      <c r="B210" s="3993"/>
      <c r="C210" s="3990" t="s">
        <v>2141</v>
      </c>
      <c r="D210" s="3990"/>
      <c r="E210" s="1361">
        <v>0</v>
      </c>
      <c r="F210" s="1362">
        <v>0</v>
      </c>
      <c r="G210" s="1363">
        <v>0</v>
      </c>
      <c r="H210" s="1361">
        <v>0</v>
      </c>
      <c r="I210" s="1362">
        <v>0</v>
      </c>
      <c r="J210" s="1363">
        <v>0</v>
      </c>
      <c r="K210" s="1361">
        <v>0</v>
      </c>
      <c r="L210" s="1362">
        <v>0</v>
      </c>
      <c r="M210" s="1363">
        <v>0</v>
      </c>
      <c r="N210" s="677">
        <v>0</v>
      </c>
      <c r="O210" s="678">
        <v>0</v>
      </c>
      <c r="P210" s="679">
        <v>0</v>
      </c>
      <c r="Q210" s="677">
        <v>0</v>
      </c>
      <c r="R210" s="678">
        <v>0</v>
      </c>
      <c r="S210" s="679">
        <v>0</v>
      </c>
      <c r="T210" s="677">
        <v>0</v>
      </c>
      <c r="U210" s="678">
        <v>0</v>
      </c>
      <c r="V210" s="679">
        <v>0</v>
      </c>
      <c r="W210" s="677">
        <v>0</v>
      </c>
      <c r="X210" s="678">
        <v>0</v>
      </c>
      <c r="Y210" s="679">
        <v>0</v>
      </c>
      <c r="Z210" s="680">
        <v>0</v>
      </c>
      <c r="AA210" s="678">
        <v>0</v>
      </c>
      <c r="AB210" s="681">
        <v>0</v>
      </c>
    </row>
    <row r="211" spans="1:28" ht="16" thickBot="1" x14ac:dyDescent="0.4">
      <c r="A211" s="4044"/>
      <c r="B211" s="3993"/>
      <c r="C211" s="3991" t="s">
        <v>2142</v>
      </c>
      <c r="D211" s="3991"/>
      <c r="E211" s="1364">
        <v>0</v>
      </c>
      <c r="F211" s="1365">
        <v>0</v>
      </c>
      <c r="G211" s="1363">
        <v>0</v>
      </c>
      <c r="H211" s="1364">
        <v>0</v>
      </c>
      <c r="I211" s="1365">
        <v>0</v>
      </c>
      <c r="J211" s="1363">
        <v>0</v>
      </c>
      <c r="K211" s="1364">
        <v>0</v>
      </c>
      <c r="L211" s="1365">
        <v>0</v>
      </c>
      <c r="M211" s="1366">
        <v>0</v>
      </c>
      <c r="N211" s="682">
        <v>0</v>
      </c>
      <c r="O211" s="683">
        <v>0</v>
      </c>
      <c r="P211" s="684">
        <v>0</v>
      </c>
      <c r="Q211" s="682">
        <v>0</v>
      </c>
      <c r="R211" s="683">
        <v>0</v>
      </c>
      <c r="S211" s="684">
        <v>0</v>
      </c>
      <c r="T211" s="682">
        <v>0</v>
      </c>
      <c r="U211" s="683">
        <v>0</v>
      </c>
      <c r="V211" s="684">
        <v>0</v>
      </c>
      <c r="W211" s="682">
        <v>0</v>
      </c>
      <c r="X211" s="683">
        <v>0</v>
      </c>
      <c r="Y211" s="684">
        <v>0</v>
      </c>
      <c r="Z211" s="685">
        <v>0</v>
      </c>
      <c r="AA211" s="683">
        <v>0</v>
      </c>
      <c r="AB211" s="686">
        <v>0</v>
      </c>
    </row>
    <row r="212" spans="1:28" ht="16" thickBot="1" x14ac:dyDescent="0.4">
      <c r="A212" s="4044"/>
      <c r="B212" s="3993"/>
      <c r="C212" s="3989" t="s">
        <v>1851</v>
      </c>
      <c r="D212" s="3989"/>
      <c r="E212" s="1367">
        <v>0</v>
      </c>
      <c r="F212" s="1368">
        <v>0</v>
      </c>
      <c r="G212" s="1369">
        <v>0</v>
      </c>
      <c r="H212" s="1367">
        <v>0</v>
      </c>
      <c r="I212" s="1368">
        <v>0</v>
      </c>
      <c r="J212" s="1369">
        <v>0</v>
      </c>
      <c r="K212" s="1367">
        <v>0</v>
      </c>
      <c r="L212" s="1368">
        <v>0</v>
      </c>
      <c r="M212" s="1369">
        <v>0</v>
      </c>
      <c r="N212" s="663">
        <v>0</v>
      </c>
      <c r="O212" s="664">
        <v>0</v>
      </c>
      <c r="P212" s="665">
        <v>0</v>
      </c>
      <c r="Q212" s="663">
        <v>0</v>
      </c>
      <c r="R212" s="664">
        <v>0</v>
      </c>
      <c r="S212" s="665">
        <v>0</v>
      </c>
      <c r="T212" s="663">
        <v>0</v>
      </c>
      <c r="U212" s="664">
        <v>0</v>
      </c>
      <c r="V212" s="665">
        <v>0</v>
      </c>
      <c r="W212" s="663">
        <v>0</v>
      </c>
      <c r="X212" s="664">
        <v>0</v>
      </c>
      <c r="Y212" s="665">
        <v>0</v>
      </c>
      <c r="Z212" s="668">
        <v>0</v>
      </c>
      <c r="AA212" s="664">
        <v>0</v>
      </c>
      <c r="AB212" s="666">
        <v>0</v>
      </c>
    </row>
    <row r="213" spans="1:28" ht="16" thickBot="1" x14ac:dyDescent="0.4">
      <c r="A213" s="4044"/>
      <c r="B213" s="4021" t="s">
        <v>2143</v>
      </c>
      <c r="C213" s="4059" t="s">
        <v>2139</v>
      </c>
      <c r="D213" s="4059"/>
      <c r="E213" s="1376">
        <v>0</v>
      </c>
      <c r="F213" s="1377">
        <v>0</v>
      </c>
      <c r="G213" s="1363">
        <v>0</v>
      </c>
      <c r="H213" s="1376">
        <v>0</v>
      </c>
      <c r="I213" s="1377">
        <v>0</v>
      </c>
      <c r="J213" s="1363">
        <v>0</v>
      </c>
      <c r="K213" s="1376">
        <v>0</v>
      </c>
      <c r="L213" s="1377">
        <v>0</v>
      </c>
      <c r="M213" s="1378">
        <v>0</v>
      </c>
      <c r="N213" s="698">
        <v>0</v>
      </c>
      <c r="O213" s="699">
        <v>0</v>
      </c>
      <c r="P213" s="700">
        <v>0</v>
      </c>
      <c r="Q213" s="698">
        <v>0</v>
      </c>
      <c r="R213" s="699">
        <v>0</v>
      </c>
      <c r="S213" s="700">
        <v>0</v>
      </c>
      <c r="T213" s="698">
        <v>0</v>
      </c>
      <c r="U213" s="699">
        <v>0</v>
      </c>
      <c r="V213" s="700">
        <v>0</v>
      </c>
      <c r="W213" s="698">
        <v>0</v>
      </c>
      <c r="X213" s="699">
        <v>0</v>
      </c>
      <c r="Y213" s="700">
        <v>0</v>
      </c>
      <c r="Z213" s="701">
        <v>0</v>
      </c>
      <c r="AA213" s="699">
        <v>0</v>
      </c>
      <c r="AB213" s="702">
        <v>0</v>
      </c>
    </row>
    <row r="214" spans="1:28" ht="16" thickBot="1" x14ac:dyDescent="0.4">
      <c r="A214" s="4044"/>
      <c r="B214" s="3993"/>
      <c r="C214" s="3990" t="s">
        <v>2140</v>
      </c>
      <c r="D214" s="3990"/>
      <c r="E214" s="1361">
        <v>0</v>
      </c>
      <c r="F214" s="1362">
        <v>0</v>
      </c>
      <c r="G214" s="1363">
        <v>0</v>
      </c>
      <c r="H214" s="1361">
        <v>0</v>
      </c>
      <c r="I214" s="1362">
        <v>0</v>
      </c>
      <c r="J214" s="1363">
        <v>0</v>
      </c>
      <c r="K214" s="1361">
        <v>0</v>
      </c>
      <c r="L214" s="1362">
        <v>0</v>
      </c>
      <c r="M214" s="1363">
        <v>0</v>
      </c>
      <c r="N214" s="677">
        <v>0</v>
      </c>
      <c r="O214" s="678">
        <v>0</v>
      </c>
      <c r="P214" s="679">
        <v>0</v>
      </c>
      <c r="Q214" s="677">
        <v>0</v>
      </c>
      <c r="R214" s="678">
        <v>0</v>
      </c>
      <c r="S214" s="679">
        <v>0</v>
      </c>
      <c r="T214" s="677">
        <v>0</v>
      </c>
      <c r="U214" s="678">
        <v>0</v>
      </c>
      <c r="V214" s="679">
        <v>0</v>
      </c>
      <c r="W214" s="677">
        <v>0</v>
      </c>
      <c r="X214" s="678">
        <v>0</v>
      </c>
      <c r="Y214" s="679">
        <v>0</v>
      </c>
      <c r="Z214" s="680">
        <v>0</v>
      </c>
      <c r="AA214" s="678">
        <v>0</v>
      </c>
      <c r="AB214" s="681">
        <v>0</v>
      </c>
    </row>
    <row r="215" spans="1:28" ht="16" thickBot="1" x14ac:dyDescent="0.4">
      <c r="A215" s="4044"/>
      <c r="B215" s="3993"/>
      <c r="C215" s="3990" t="s">
        <v>2141</v>
      </c>
      <c r="D215" s="3990"/>
      <c r="E215" s="1361">
        <v>0</v>
      </c>
      <c r="F215" s="1362">
        <v>0</v>
      </c>
      <c r="G215" s="1363">
        <v>0</v>
      </c>
      <c r="H215" s="1361">
        <v>0</v>
      </c>
      <c r="I215" s="1362">
        <v>0</v>
      </c>
      <c r="J215" s="1363">
        <v>0</v>
      </c>
      <c r="K215" s="1361">
        <v>0</v>
      </c>
      <c r="L215" s="1362">
        <v>0</v>
      </c>
      <c r="M215" s="1363">
        <v>0</v>
      </c>
      <c r="N215" s="677">
        <v>0</v>
      </c>
      <c r="O215" s="678">
        <v>0</v>
      </c>
      <c r="P215" s="679">
        <v>0</v>
      </c>
      <c r="Q215" s="677">
        <v>0</v>
      </c>
      <c r="R215" s="678">
        <v>0</v>
      </c>
      <c r="S215" s="679">
        <v>0</v>
      </c>
      <c r="T215" s="677">
        <v>0</v>
      </c>
      <c r="U215" s="678">
        <v>0</v>
      </c>
      <c r="V215" s="679">
        <v>0</v>
      </c>
      <c r="W215" s="677">
        <v>0</v>
      </c>
      <c r="X215" s="678">
        <v>0</v>
      </c>
      <c r="Y215" s="679">
        <v>0</v>
      </c>
      <c r="Z215" s="680">
        <v>0</v>
      </c>
      <c r="AA215" s="678">
        <v>0</v>
      </c>
      <c r="AB215" s="681">
        <v>0</v>
      </c>
    </row>
    <row r="216" spans="1:28" ht="16" thickBot="1" x14ac:dyDescent="0.4">
      <c r="A216" s="4044"/>
      <c r="B216" s="3993"/>
      <c r="C216" s="3991" t="s">
        <v>2142</v>
      </c>
      <c r="D216" s="3991"/>
      <c r="E216" s="1364">
        <v>0</v>
      </c>
      <c r="F216" s="1365">
        <v>0</v>
      </c>
      <c r="G216" s="1363">
        <v>0</v>
      </c>
      <c r="H216" s="1364">
        <v>0</v>
      </c>
      <c r="I216" s="1365">
        <v>0</v>
      </c>
      <c r="J216" s="1363">
        <v>0</v>
      </c>
      <c r="K216" s="1364">
        <v>0</v>
      </c>
      <c r="L216" s="1365">
        <v>0</v>
      </c>
      <c r="M216" s="1366">
        <v>0</v>
      </c>
      <c r="N216" s="682">
        <v>0</v>
      </c>
      <c r="O216" s="683">
        <v>0</v>
      </c>
      <c r="P216" s="684">
        <v>0</v>
      </c>
      <c r="Q216" s="682">
        <v>0</v>
      </c>
      <c r="R216" s="683">
        <v>0</v>
      </c>
      <c r="S216" s="684">
        <v>0</v>
      </c>
      <c r="T216" s="682">
        <v>0</v>
      </c>
      <c r="U216" s="683">
        <v>0</v>
      </c>
      <c r="V216" s="684">
        <v>0</v>
      </c>
      <c r="W216" s="682">
        <v>0</v>
      </c>
      <c r="X216" s="683">
        <v>0</v>
      </c>
      <c r="Y216" s="684">
        <v>0</v>
      </c>
      <c r="Z216" s="685">
        <v>0</v>
      </c>
      <c r="AA216" s="683">
        <v>0</v>
      </c>
      <c r="AB216" s="686">
        <v>0</v>
      </c>
    </row>
    <row r="217" spans="1:28" ht="16" thickBot="1" x14ac:dyDescent="0.4">
      <c r="A217" s="4044"/>
      <c r="B217" s="3993"/>
      <c r="C217" s="3989" t="s">
        <v>1851</v>
      </c>
      <c r="D217" s="3989"/>
      <c r="E217" s="1367">
        <v>0</v>
      </c>
      <c r="F217" s="1368">
        <v>0</v>
      </c>
      <c r="G217" s="1369">
        <v>0</v>
      </c>
      <c r="H217" s="1367">
        <v>0</v>
      </c>
      <c r="I217" s="1368">
        <v>0</v>
      </c>
      <c r="J217" s="1369">
        <v>0</v>
      </c>
      <c r="K217" s="1367">
        <v>0</v>
      </c>
      <c r="L217" s="1368">
        <v>0</v>
      </c>
      <c r="M217" s="1369">
        <v>0</v>
      </c>
      <c r="N217" s="663">
        <v>0</v>
      </c>
      <c r="O217" s="664">
        <v>0</v>
      </c>
      <c r="P217" s="665">
        <v>0</v>
      </c>
      <c r="Q217" s="663">
        <v>0</v>
      </c>
      <c r="R217" s="664">
        <v>0</v>
      </c>
      <c r="S217" s="665">
        <v>0</v>
      </c>
      <c r="T217" s="663">
        <v>0</v>
      </c>
      <c r="U217" s="664">
        <v>0</v>
      </c>
      <c r="V217" s="665">
        <v>0</v>
      </c>
      <c r="W217" s="663">
        <v>0</v>
      </c>
      <c r="X217" s="664">
        <v>0</v>
      </c>
      <c r="Y217" s="665">
        <v>0</v>
      </c>
      <c r="Z217" s="668">
        <v>0</v>
      </c>
      <c r="AA217" s="664">
        <v>0</v>
      </c>
      <c r="AB217" s="666">
        <v>0</v>
      </c>
    </row>
    <row r="218" spans="1:28" x14ac:dyDescent="0.35">
      <c r="A218" s="4044"/>
      <c r="B218" s="3827" t="s">
        <v>2144</v>
      </c>
      <c r="C218" s="3990" t="s">
        <v>2145</v>
      </c>
      <c r="D218" s="3990"/>
      <c r="E218" s="1361">
        <v>0</v>
      </c>
      <c r="F218" s="1362">
        <v>0</v>
      </c>
      <c r="G218" s="1363">
        <v>0</v>
      </c>
      <c r="H218" s="1361">
        <v>0</v>
      </c>
      <c r="I218" s="1362">
        <v>0</v>
      </c>
      <c r="J218" s="1363">
        <v>0</v>
      </c>
      <c r="K218" s="1361">
        <v>0</v>
      </c>
      <c r="L218" s="1362">
        <v>0</v>
      </c>
      <c r="M218" s="1363">
        <v>0</v>
      </c>
      <c r="N218" s="677">
        <v>0</v>
      </c>
      <c r="O218" s="678">
        <v>0</v>
      </c>
      <c r="P218" s="679">
        <v>0</v>
      </c>
      <c r="Q218" s="677">
        <v>0</v>
      </c>
      <c r="R218" s="678">
        <v>0</v>
      </c>
      <c r="S218" s="679">
        <v>0</v>
      </c>
      <c r="T218" s="677">
        <v>0</v>
      </c>
      <c r="U218" s="678">
        <v>0</v>
      </c>
      <c r="V218" s="679">
        <v>0</v>
      </c>
      <c r="W218" s="677">
        <v>0</v>
      </c>
      <c r="X218" s="678">
        <v>0</v>
      </c>
      <c r="Y218" s="679">
        <v>0</v>
      </c>
      <c r="Z218" s="680">
        <v>0</v>
      </c>
      <c r="AA218" s="678">
        <v>0</v>
      </c>
      <c r="AB218" s="681">
        <v>0</v>
      </c>
    </row>
    <row r="219" spans="1:28" x14ac:dyDescent="0.35">
      <c r="A219" s="4044"/>
      <c r="B219" s="3827"/>
      <c r="C219" s="3991" t="s">
        <v>2153</v>
      </c>
      <c r="D219" s="3991"/>
      <c r="E219" s="1364">
        <v>0</v>
      </c>
      <c r="F219" s="1365">
        <v>0</v>
      </c>
      <c r="G219" s="1366">
        <v>0</v>
      </c>
      <c r="H219" s="1364">
        <v>0</v>
      </c>
      <c r="I219" s="1365">
        <v>0</v>
      </c>
      <c r="J219" s="1366">
        <v>0</v>
      </c>
      <c r="K219" s="1364">
        <v>0</v>
      </c>
      <c r="L219" s="1365">
        <v>0</v>
      </c>
      <c r="M219" s="1366">
        <v>0</v>
      </c>
      <c r="N219" s="682">
        <v>0</v>
      </c>
      <c r="O219" s="683">
        <v>0</v>
      </c>
      <c r="P219" s="684">
        <v>0</v>
      </c>
      <c r="Q219" s="682">
        <v>0</v>
      </c>
      <c r="R219" s="683">
        <v>0</v>
      </c>
      <c r="S219" s="684">
        <v>0</v>
      </c>
      <c r="T219" s="682">
        <v>0</v>
      </c>
      <c r="U219" s="683">
        <v>0</v>
      </c>
      <c r="V219" s="684">
        <v>0</v>
      </c>
      <c r="W219" s="682">
        <v>0</v>
      </c>
      <c r="X219" s="683">
        <v>0</v>
      </c>
      <c r="Y219" s="684">
        <v>0</v>
      </c>
      <c r="Z219" s="685">
        <v>0</v>
      </c>
      <c r="AA219" s="683">
        <v>0</v>
      </c>
      <c r="AB219" s="686">
        <v>0</v>
      </c>
    </row>
    <row r="220" spans="1:28" ht="16" thickBot="1" x14ac:dyDescent="0.4">
      <c r="A220" s="4044"/>
      <c r="B220" s="3827"/>
      <c r="C220" s="3989" t="s">
        <v>1851</v>
      </c>
      <c r="D220" s="3989"/>
      <c r="E220" s="1367">
        <v>0</v>
      </c>
      <c r="F220" s="1368">
        <v>0</v>
      </c>
      <c r="G220" s="1369">
        <v>0</v>
      </c>
      <c r="H220" s="1367">
        <v>0</v>
      </c>
      <c r="I220" s="1368">
        <v>0</v>
      </c>
      <c r="J220" s="1369">
        <v>0</v>
      </c>
      <c r="K220" s="1367">
        <v>0</v>
      </c>
      <c r="L220" s="1368">
        <v>0</v>
      </c>
      <c r="M220" s="1369">
        <v>0</v>
      </c>
      <c r="N220" s="663">
        <v>0</v>
      </c>
      <c r="O220" s="664">
        <v>0</v>
      </c>
      <c r="P220" s="665">
        <v>0</v>
      </c>
      <c r="Q220" s="663">
        <v>0</v>
      </c>
      <c r="R220" s="664">
        <v>0</v>
      </c>
      <c r="S220" s="665">
        <v>0</v>
      </c>
      <c r="T220" s="663">
        <v>0</v>
      </c>
      <c r="U220" s="664">
        <v>0</v>
      </c>
      <c r="V220" s="665">
        <v>0</v>
      </c>
      <c r="W220" s="663">
        <v>0</v>
      </c>
      <c r="X220" s="664">
        <v>0</v>
      </c>
      <c r="Y220" s="665">
        <v>0</v>
      </c>
      <c r="Z220" s="668">
        <v>0</v>
      </c>
      <c r="AA220" s="664">
        <v>0</v>
      </c>
      <c r="AB220" s="666">
        <v>0</v>
      </c>
    </row>
    <row r="221" spans="1:28" ht="16" thickBot="1" x14ac:dyDescent="0.4">
      <c r="A221" s="4061"/>
      <c r="B221" s="4060" t="s">
        <v>2149</v>
      </c>
      <c r="C221" s="4060"/>
      <c r="D221" s="4060"/>
      <c r="E221" s="3985"/>
      <c r="F221" s="3986"/>
      <c r="G221" s="1379">
        <v>0</v>
      </c>
      <c r="H221" s="3985"/>
      <c r="I221" s="3986"/>
      <c r="J221" s="1379">
        <v>0</v>
      </c>
      <c r="K221" s="3985"/>
      <c r="L221" s="3986"/>
      <c r="M221" s="1379">
        <v>0</v>
      </c>
      <c r="N221" s="3985"/>
      <c r="O221" s="3986"/>
      <c r="P221" s="703">
        <v>0</v>
      </c>
      <c r="Q221" s="3985"/>
      <c r="R221" s="3986"/>
      <c r="S221" s="703">
        <v>0</v>
      </c>
      <c r="T221" s="3985"/>
      <c r="U221" s="3986"/>
      <c r="V221" s="703">
        <v>0</v>
      </c>
      <c r="W221" s="3985"/>
      <c r="X221" s="3986"/>
      <c r="Y221" s="703">
        <v>0</v>
      </c>
      <c r="Z221" s="4031"/>
      <c r="AA221" s="3986"/>
      <c r="AB221" s="704">
        <v>0</v>
      </c>
    </row>
    <row r="222" spans="1:28" ht="16.5" customHeight="1" x14ac:dyDescent="0.35">
      <c r="A222" s="4043" t="s">
        <v>2154</v>
      </c>
      <c r="B222" s="4046" t="s">
        <v>2155</v>
      </c>
      <c r="C222" s="3994" t="s">
        <v>2139</v>
      </c>
      <c r="D222" s="4032"/>
      <c r="E222" s="671">
        <v>0</v>
      </c>
      <c r="F222" s="672">
        <v>0</v>
      </c>
      <c r="G222" s="1363">
        <v>0</v>
      </c>
      <c r="H222" s="671">
        <v>0</v>
      </c>
      <c r="I222" s="672">
        <v>0</v>
      </c>
      <c r="J222" s="1363">
        <v>0</v>
      </c>
      <c r="K222" s="671">
        <v>0</v>
      </c>
      <c r="L222" s="672">
        <v>0</v>
      </c>
      <c r="M222" s="1380">
        <v>0</v>
      </c>
      <c r="N222" s="671">
        <v>0</v>
      </c>
      <c r="O222" s="672">
        <v>0</v>
      </c>
      <c r="P222" s="695">
        <v>0</v>
      </c>
      <c r="Q222" s="671">
        <v>0</v>
      </c>
      <c r="R222" s="672">
        <v>0</v>
      </c>
      <c r="S222" s="695">
        <v>0</v>
      </c>
      <c r="T222" s="671">
        <v>0</v>
      </c>
      <c r="U222" s="672">
        <v>0</v>
      </c>
      <c r="V222" s="695">
        <v>0</v>
      </c>
      <c r="W222" s="671">
        <v>0</v>
      </c>
      <c r="X222" s="672">
        <v>0</v>
      </c>
      <c r="Y222" s="695">
        <v>0</v>
      </c>
      <c r="Z222" s="693">
        <v>0</v>
      </c>
      <c r="AA222" s="694">
        <v>0</v>
      </c>
      <c r="AB222" s="697">
        <v>0</v>
      </c>
    </row>
    <row r="223" spans="1:28" x14ac:dyDescent="0.35">
      <c r="A223" s="4044"/>
      <c r="B223" s="3760"/>
      <c r="C223" s="3990" t="s">
        <v>2140</v>
      </c>
      <c r="D223" s="4033"/>
      <c r="E223" s="673">
        <v>0</v>
      </c>
      <c r="F223" s="674">
        <v>103.54302954122029</v>
      </c>
      <c r="G223" s="1363">
        <v>103.54302954122029</v>
      </c>
      <c r="H223" s="673">
        <v>0</v>
      </c>
      <c r="I223" s="674">
        <v>118.26933327399993</v>
      </c>
      <c r="J223" s="1363">
        <v>118.26933327399993</v>
      </c>
      <c r="K223" s="673">
        <v>0</v>
      </c>
      <c r="L223" s="674">
        <v>94.60799999999999</v>
      </c>
      <c r="M223" s="1381">
        <v>94.60799999999999</v>
      </c>
      <c r="N223" s="673">
        <v>0</v>
      </c>
      <c r="O223" s="674">
        <v>63.072000000000003</v>
      </c>
      <c r="P223" s="679">
        <v>63.072000000000003</v>
      </c>
      <c r="Q223" s="673">
        <v>0</v>
      </c>
      <c r="R223" s="674">
        <v>63.07200000000001</v>
      </c>
      <c r="S223" s="679">
        <v>63.07200000000001</v>
      </c>
      <c r="T223" s="673">
        <v>0</v>
      </c>
      <c r="U223" s="674">
        <v>0</v>
      </c>
      <c r="V223" s="679">
        <v>0</v>
      </c>
      <c r="W223" s="673">
        <v>0</v>
      </c>
      <c r="X223" s="674">
        <v>0</v>
      </c>
      <c r="Y223" s="679">
        <v>0</v>
      </c>
      <c r="Z223" s="677">
        <v>0</v>
      </c>
      <c r="AA223" s="678">
        <v>0</v>
      </c>
      <c r="AB223" s="681">
        <v>0</v>
      </c>
    </row>
    <row r="224" spans="1:28" x14ac:dyDescent="0.35">
      <c r="A224" s="4044"/>
      <c r="B224" s="3760"/>
      <c r="C224" s="3990" t="s">
        <v>2141</v>
      </c>
      <c r="D224" s="4033"/>
      <c r="E224" s="673">
        <v>0</v>
      </c>
      <c r="F224" s="674">
        <v>0</v>
      </c>
      <c r="G224" s="1363">
        <v>0</v>
      </c>
      <c r="H224" s="673">
        <v>0</v>
      </c>
      <c r="I224" s="674">
        <v>0</v>
      </c>
      <c r="J224" s="1363">
        <v>0</v>
      </c>
      <c r="K224" s="673">
        <v>0</v>
      </c>
      <c r="L224" s="674">
        <v>0</v>
      </c>
      <c r="M224" s="1381">
        <v>0</v>
      </c>
      <c r="N224" s="673">
        <v>0</v>
      </c>
      <c r="O224" s="674">
        <v>0</v>
      </c>
      <c r="P224" s="679">
        <v>0</v>
      </c>
      <c r="Q224" s="673">
        <v>0</v>
      </c>
      <c r="R224" s="674">
        <v>0</v>
      </c>
      <c r="S224" s="679">
        <v>0</v>
      </c>
      <c r="T224" s="673">
        <v>0</v>
      </c>
      <c r="U224" s="674">
        <v>0</v>
      </c>
      <c r="V224" s="679">
        <v>0</v>
      </c>
      <c r="W224" s="673">
        <v>0</v>
      </c>
      <c r="X224" s="674">
        <v>0</v>
      </c>
      <c r="Y224" s="679">
        <v>0</v>
      </c>
      <c r="Z224" s="677">
        <v>0</v>
      </c>
      <c r="AA224" s="678">
        <v>0</v>
      </c>
      <c r="AB224" s="681">
        <v>0</v>
      </c>
    </row>
    <row r="225" spans="1:28" x14ac:dyDescent="0.35">
      <c r="A225" s="4044"/>
      <c r="B225" s="3760"/>
      <c r="C225" s="3991" t="s">
        <v>2142</v>
      </c>
      <c r="D225" s="4048"/>
      <c r="E225" s="675">
        <v>0</v>
      </c>
      <c r="F225" s="676">
        <v>0</v>
      </c>
      <c r="G225" s="1363">
        <v>0</v>
      </c>
      <c r="H225" s="675">
        <v>0</v>
      </c>
      <c r="I225" s="676">
        <v>0</v>
      </c>
      <c r="J225" s="1363">
        <v>0</v>
      </c>
      <c r="K225" s="675">
        <v>0</v>
      </c>
      <c r="L225" s="676">
        <v>0</v>
      </c>
      <c r="M225" s="1382">
        <v>0</v>
      </c>
      <c r="N225" s="675">
        <v>0</v>
      </c>
      <c r="O225" s="676">
        <v>0</v>
      </c>
      <c r="P225" s="684">
        <v>0</v>
      </c>
      <c r="Q225" s="675">
        <v>0</v>
      </c>
      <c r="R225" s="676">
        <v>0</v>
      </c>
      <c r="S225" s="684">
        <v>0</v>
      </c>
      <c r="T225" s="675">
        <v>0</v>
      </c>
      <c r="U225" s="676">
        <v>0</v>
      </c>
      <c r="V225" s="684">
        <v>0</v>
      </c>
      <c r="W225" s="675">
        <v>0</v>
      </c>
      <c r="X225" s="676">
        <v>0</v>
      </c>
      <c r="Y225" s="684">
        <v>0</v>
      </c>
      <c r="Z225" s="682">
        <v>0</v>
      </c>
      <c r="AA225" s="683">
        <v>0</v>
      </c>
      <c r="AB225" s="686">
        <v>0</v>
      </c>
    </row>
    <row r="226" spans="1:28" ht="16" thickBot="1" x14ac:dyDescent="0.4">
      <c r="A226" s="4044"/>
      <c r="B226" s="4047"/>
      <c r="C226" s="3989" t="s">
        <v>1851</v>
      </c>
      <c r="D226" s="4049"/>
      <c r="E226" s="1367">
        <v>0</v>
      </c>
      <c r="F226" s="1368">
        <v>103.54302954122029</v>
      </c>
      <c r="G226" s="1369">
        <v>103.54302954122029</v>
      </c>
      <c r="H226" s="1367">
        <v>0</v>
      </c>
      <c r="I226" s="1368">
        <v>118.26933327399993</v>
      </c>
      <c r="J226" s="1369">
        <v>118.26933327399993</v>
      </c>
      <c r="K226" s="707">
        <v>0</v>
      </c>
      <c r="L226" s="708">
        <v>94.60799999999999</v>
      </c>
      <c r="M226" s="1383">
        <v>94.60799999999999</v>
      </c>
      <c r="N226" s="707">
        <v>0</v>
      </c>
      <c r="O226" s="708">
        <v>63.072000000000003</v>
      </c>
      <c r="P226" s="665">
        <v>63.072000000000003</v>
      </c>
      <c r="Q226" s="707">
        <v>0</v>
      </c>
      <c r="R226" s="708">
        <v>63.07200000000001</v>
      </c>
      <c r="S226" s="665">
        <v>63.07200000000001</v>
      </c>
      <c r="T226" s="707">
        <v>0</v>
      </c>
      <c r="U226" s="708">
        <v>0</v>
      </c>
      <c r="V226" s="665">
        <v>0</v>
      </c>
      <c r="W226" s="707">
        <v>0</v>
      </c>
      <c r="X226" s="708">
        <v>0</v>
      </c>
      <c r="Y226" s="665">
        <v>0</v>
      </c>
      <c r="Z226" s="663">
        <v>0</v>
      </c>
      <c r="AA226" s="664">
        <v>0</v>
      </c>
      <c r="AB226" s="666">
        <v>0</v>
      </c>
    </row>
    <row r="227" spans="1:28" ht="16" thickBot="1" x14ac:dyDescent="0.4">
      <c r="A227" s="4045"/>
      <c r="B227" s="4050" t="s">
        <v>2156</v>
      </c>
      <c r="C227" s="4050"/>
      <c r="D227" s="4050"/>
      <c r="E227" s="3981"/>
      <c r="F227" s="3982"/>
      <c r="G227" s="1384">
        <v>6025.3178597952992</v>
      </c>
      <c r="H227" s="3981"/>
      <c r="I227" s="3982"/>
      <c r="J227" s="1384">
        <v>6208.7822820504234</v>
      </c>
      <c r="K227" s="3981"/>
      <c r="L227" s="3982"/>
      <c r="M227" s="1384">
        <v>5212.0413248426703</v>
      </c>
      <c r="N227" s="3981"/>
      <c r="O227" s="3982"/>
      <c r="P227" s="705">
        <v>5945.6111765831456</v>
      </c>
      <c r="Q227" s="3981"/>
      <c r="R227" s="3982"/>
      <c r="S227" s="705">
        <v>6647.5385158605732</v>
      </c>
      <c r="T227" s="3981"/>
      <c r="U227" s="3982"/>
      <c r="V227" s="705">
        <v>6620.5722533950166</v>
      </c>
      <c r="W227" s="3981"/>
      <c r="X227" s="3982"/>
      <c r="Y227" s="705">
        <v>7877.3257457590971</v>
      </c>
      <c r="Z227" s="4029"/>
      <c r="AA227" s="3982"/>
      <c r="AB227" s="706">
        <v>8162.5049071568765</v>
      </c>
    </row>
    <row r="228" spans="1:28" ht="16.5" thickTop="1" thickBot="1" x14ac:dyDescent="0.4">
      <c r="A228" s="369"/>
      <c r="B228" s="19"/>
      <c r="C228" s="19"/>
      <c r="D228" s="19"/>
      <c r="E228" s="370"/>
      <c r="F228" s="370"/>
      <c r="G228" s="1385"/>
      <c r="H228" s="370"/>
      <c r="I228" s="370"/>
      <c r="J228" s="1385"/>
      <c r="K228" s="370"/>
      <c r="L228" s="370"/>
      <c r="M228" s="1385"/>
      <c r="N228" s="370"/>
      <c r="O228" s="370"/>
      <c r="P228" s="371"/>
      <c r="Q228" s="370"/>
      <c r="R228" s="370"/>
      <c r="S228" s="371"/>
      <c r="T228" s="370"/>
      <c r="U228" s="370"/>
      <c r="V228" s="371"/>
      <c r="W228" s="370"/>
      <c r="X228" s="370"/>
      <c r="Y228" s="371"/>
    </row>
    <row r="229" spans="1:28" ht="16" thickTop="1" x14ac:dyDescent="0.35">
      <c r="A229" s="369"/>
      <c r="B229" s="19"/>
      <c r="C229" s="4051" t="s">
        <v>2157</v>
      </c>
      <c r="D229" s="4052"/>
      <c r="E229" s="4006">
        <v>0</v>
      </c>
      <c r="F229" s="4006"/>
      <c r="G229" s="4006"/>
      <c r="H229" s="4006">
        <v>0</v>
      </c>
      <c r="I229" s="4006"/>
      <c r="J229" s="4006"/>
      <c r="K229" s="4006">
        <v>0</v>
      </c>
      <c r="L229" s="4006"/>
      <c r="M229" s="4006"/>
      <c r="N229" s="4030">
        <v>0</v>
      </c>
      <c r="O229" s="4030"/>
      <c r="P229" s="4030"/>
      <c r="Q229" s="4006">
        <v>0</v>
      </c>
      <c r="R229" s="4006"/>
      <c r="S229" s="4006"/>
      <c r="T229" s="4006">
        <v>0</v>
      </c>
      <c r="U229" s="4006"/>
      <c r="V229" s="4006"/>
      <c r="W229" s="4006">
        <v>0</v>
      </c>
      <c r="X229" s="4006"/>
      <c r="Y229" s="4006"/>
      <c r="Z229" s="4006">
        <v>0</v>
      </c>
      <c r="AA229" s="4006"/>
      <c r="AB229" s="4024"/>
    </row>
    <row r="230" spans="1:28" ht="16" thickBot="1" x14ac:dyDescent="0.4">
      <c r="A230" s="369"/>
      <c r="B230" s="19"/>
      <c r="C230" s="4025" t="s">
        <v>2158</v>
      </c>
      <c r="D230" s="4026"/>
      <c r="E230" s="4007">
        <v>0.93604916867416732</v>
      </c>
      <c r="F230" s="4007"/>
      <c r="G230" s="4007"/>
      <c r="H230" s="4007">
        <v>0.92967394503148271</v>
      </c>
      <c r="I230" s="4007"/>
      <c r="J230" s="4007"/>
      <c r="K230" s="4007">
        <v>0.93798171214842729</v>
      </c>
      <c r="L230" s="4007"/>
      <c r="M230" s="4007"/>
      <c r="N230" s="4027">
        <v>0.93849827010141584</v>
      </c>
      <c r="O230" s="4027"/>
      <c r="P230" s="4027"/>
      <c r="Q230" s="4027">
        <v>0.90140172644065408</v>
      </c>
      <c r="R230" s="4027"/>
      <c r="S230" s="4027"/>
      <c r="T230" s="4027">
        <v>0.96055010263195773</v>
      </c>
      <c r="U230" s="4027"/>
      <c r="V230" s="4027"/>
      <c r="W230" s="4027">
        <v>0.96740734001094864</v>
      </c>
      <c r="X230" s="4027"/>
      <c r="Y230" s="4027"/>
      <c r="Z230" s="4027">
        <v>0.96729719742109266</v>
      </c>
      <c r="AA230" s="4027"/>
      <c r="AB230" s="4028"/>
    </row>
    <row r="231" spans="1:28" ht="16" thickTop="1" x14ac:dyDescent="0.35">
      <c r="G231" s="753"/>
      <c r="J231" s="753"/>
      <c r="M231" s="753"/>
      <c r="P231" s="753"/>
      <c r="S231" s="753"/>
      <c r="V231" s="753"/>
      <c r="Y231" s="753"/>
    </row>
    <row r="233" spans="1:28" x14ac:dyDescent="0.3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c r="AB233" s="23"/>
    </row>
  </sheetData>
  <sheetProtection algorithmName="SHA-512" hashValue="iTjkiVxqEGBT2LtOMudKbwaoEMqw88XujPZ+C1UnqU6hsHGLrm2eb4E4he/keee/V6vAl5Ce4/q/49HBCVqkCA==" saltValue="m1J7IyEHrzxhYLnPTFcYJQ==" spinCount="100000" sheet="1" objects="1" scenarios="1" formatCells="0" formatColumns="0" formatRows="0"/>
  <mergeCells count="531">
    <mergeCell ref="E207:F207"/>
    <mergeCell ref="E221:F221"/>
    <mergeCell ref="E227:F227"/>
    <mergeCell ref="E229:G229"/>
    <mergeCell ref="E230:G230"/>
    <mergeCell ref="E150:F150"/>
    <mergeCell ref="E164:F164"/>
    <mergeCell ref="E170:F170"/>
    <mergeCell ref="E172:G172"/>
    <mergeCell ref="E173:G173"/>
    <mergeCell ref="E187:G187"/>
    <mergeCell ref="E188:G188"/>
    <mergeCell ref="E205:F205"/>
    <mergeCell ref="E206:F206"/>
    <mergeCell ref="E94:F94"/>
    <mergeCell ref="E108:F108"/>
    <mergeCell ref="E114:F114"/>
    <mergeCell ref="E116:G116"/>
    <mergeCell ref="E117:G117"/>
    <mergeCell ref="E130:G130"/>
    <mergeCell ref="E131:G131"/>
    <mergeCell ref="E148:F148"/>
    <mergeCell ref="E149:F149"/>
    <mergeCell ref="E38:F38"/>
    <mergeCell ref="E52:F52"/>
    <mergeCell ref="E58:F58"/>
    <mergeCell ref="E60:G60"/>
    <mergeCell ref="E61:G61"/>
    <mergeCell ref="E74:G74"/>
    <mergeCell ref="E75:G75"/>
    <mergeCell ref="E92:F92"/>
    <mergeCell ref="E93:F93"/>
    <mergeCell ref="W230:Y230"/>
    <mergeCell ref="Z230:AB230"/>
    <mergeCell ref="C230:D230"/>
    <mergeCell ref="H230:J230"/>
    <mergeCell ref="K230:M230"/>
    <mergeCell ref="N230:P230"/>
    <mergeCell ref="Q230:S230"/>
    <mergeCell ref="T230:V230"/>
    <mergeCell ref="C229:D229"/>
    <mergeCell ref="H229:J229"/>
    <mergeCell ref="K229:M229"/>
    <mergeCell ref="N229:P229"/>
    <mergeCell ref="Q229:S229"/>
    <mergeCell ref="T229:V229"/>
    <mergeCell ref="W229:Y229"/>
    <mergeCell ref="Z229:AB229"/>
    <mergeCell ref="H227:I227"/>
    <mergeCell ref="K227:L227"/>
    <mergeCell ref="N227:O227"/>
    <mergeCell ref="Q227:R227"/>
    <mergeCell ref="T227:U227"/>
    <mergeCell ref="W227:X227"/>
    <mergeCell ref="C220:D220"/>
    <mergeCell ref="W221:X221"/>
    <mergeCell ref="Z221:AA221"/>
    <mergeCell ref="H221:I221"/>
    <mergeCell ref="K221:L221"/>
    <mergeCell ref="N221:O221"/>
    <mergeCell ref="Q221:R221"/>
    <mergeCell ref="T221:U221"/>
    <mergeCell ref="Z227:AA227"/>
    <mergeCell ref="A222:A227"/>
    <mergeCell ref="B222:B226"/>
    <mergeCell ref="C222:D222"/>
    <mergeCell ref="C223:D223"/>
    <mergeCell ref="C224:D224"/>
    <mergeCell ref="C225:D225"/>
    <mergeCell ref="C226:D226"/>
    <mergeCell ref="B227:D227"/>
    <mergeCell ref="B221:D221"/>
    <mergeCell ref="W207:X207"/>
    <mergeCell ref="Z207:AA207"/>
    <mergeCell ref="A208:A221"/>
    <mergeCell ref="B208:B212"/>
    <mergeCell ref="C208:D208"/>
    <mergeCell ref="C209:D209"/>
    <mergeCell ref="C210:D210"/>
    <mergeCell ref="C211:D211"/>
    <mergeCell ref="C212:D212"/>
    <mergeCell ref="B213:B217"/>
    <mergeCell ref="B207:D207"/>
    <mergeCell ref="H207:I207"/>
    <mergeCell ref="K207:L207"/>
    <mergeCell ref="N207:O207"/>
    <mergeCell ref="Q207:R207"/>
    <mergeCell ref="T207:U207"/>
    <mergeCell ref="C213:D213"/>
    <mergeCell ref="C214:D214"/>
    <mergeCell ref="C215:D215"/>
    <mergeCell ref="C216:D216"/>
    <mergeCell ref="C217:D217"/>
    <mergeCell ref="B218:B220"/>
    <mergeCell ref="C218:D218"/>
    <mergeCell ref="C219:D219"/>
    <mergeCell ref="K206:L206"/>
    <mergeCell ref="N206:O206"/>
    <mergeCell ref="Q206:R206"/>
    <mergeCell ref="T206:U206"/>
    <mergeCell ref="W206:X206"/>
    <mergeCell ref="Z206:AA206"/>
    <mergeCell ref="B205:D205"/>
    <mergeCell ref="H205:I205"/>
    <mergeCell ref="K205:L205"/>
    <mergeCell ref="N205:O205"/>
    <mergeCell ref="Q205:R205"/>
    <mergeCell ref="T205:U205"/>
    <mergeCell ref="Z188:AB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W205:X205"/>
    <mergeCell ref="Z205:AA205"/>
    <mergeCell ref="B206:D206"/>
    <mergeCell ref="H206:I206"/>
    <mergeCell ref="A188:A189"/>
    <mergeCell ref="B188:B189"/>
    <mergeCell ref="C188:D189"/>
    <mergeCell ref="H188:J188"/>
    <mergeCell ref="K188:M188"/>
    <mergeCell ref="N188:P188"/>
    <mergeCell ref="Q188:S188"/>
    <mergeCell ref="T188:V188"/>
    <mergeCell ref="W188:Y188"/>
    <mergeCell ref="A184:D184"/>
    <mergeCell ref="B186:D186"/>
    <mergeCell ref="N186:AB186"/>
    <mergeCell ref="A187:D187"/>
    <mergeCell ref="H187:J187"/>
    <mergeCell ref="K187:M187"/>
    <mergeCell ref="N187:P187"/>
    <mergeCell ref="Q187:S187"/>
    <mergeCell ref="T187:V187"/>
    <mergeCell ref="W187:Y187"/>
    <mergeCell ref="Z187:AB187"/>
    <mergeCell ref="A174:D174"/>
    <mergeCell ref="A180:D183"/>
    <mergeCell ref="R181:R182"/>
    <mergeCell ref="S181:T182"/>
    <mergeCell ref="C173:D173"/>
    <mergeCell ref="H173:J173"/>
    <mergeCell ref="K173:M173"/>
    <mergeCell ref="N173:P173"/>
    <mergeCell ref="Q173:S173"/>
    <mergeCell ref="T173:V173"/>
    <mergeCell ref="A172:B173"/>
    <mergeCell ref="C172:D172"/>
    <mergeCell ref="H172:J172"/>
    <mergeCell ref="K172:M172"/>
    <mergeCell ref="N172:P172"/>
    <mergeCell ref="Q172:S172"/>
    <mergeCell ref="T172:V172"/>
    <mergeCell ref="A175:D175"/>
    <mergeCell ref="W172:Y172"/>
    <mergeCell ref="Z172:AB172"/>
    <mergeCell ref="W173:Y173"/>
    <mergeCell ref="Z173:AB173"/>
    <mergeCell ref="C163:D163"/>
    <mergeCell ref="W164:X164"/>
    <mergeCell ref="Z164:AA164"/>
    <mergeCell ref="A165:A170"/>
    <mergeCell ref="B165:B169"/>
    <mergeCell ref="C165:D165"/>
    <mergeCell ref="C166:D166"/>
    <mergeCell ref="C167:D167"/>
    <mergeCell ref="C168:D168"/>
    <mergeCell ref="C169:D169"/>
    <mergeCell ref="B170:D170"/>
    <mergeCell ref="B164:D164"/>
    <mergeCell ref="H164:I164"/>
    <mergeCell ref="K164:L164"/>
    <mergeCell ref="N164:O164"/>
    <mergeCell ref="Q164:R164"/>
    <mergeCell ref="T164:U164"/>
    <mergeCell ref="Z170:AA170"/>
    <mergeCell ref="H170:I170"/>
    <mergeCell ref="K170:L170"/>
    <mergeCell ref="N170:O170"/>
    <mergeCell ref="Q170:R170"/>
    <mergeCell ref="T170:U170"/>
    <mergeCell ref="W170:X170"/>
    <mergeCell ref="W150:X150"/>
    <mergeCell ref="Z150:AA150"/>
    <mergeCell ref="A151:A164"/>
    <mergeCell ref="B151:B155"/>
    <mergeCell ref="C151:D151"/>
    <mergeCell ref="C152:D152"/>
    <mergeCell ref="C153:D153"/>
    <mergeCell ref="C154:D154"/>
    <mergeCell ref="C155:D155"/>
    <mergeCell ref="B156:B160"/>
    <mergeCell ref="B150:D150"/>
    <mergeCell ref="H150:I150"/>
    <mergeCell ref="K150:L150"/>
    <mergeCell ref="N150:O150"/>
    <mergeCell ref="Q150:R150"/>
    <mergeCell ref="T150:U150"/>
    <mergeCell ref="C156:D156"/>
    <mergeCell ref="C157:D157"/>
    <mergeCell ref="C158:D158"/>
    <mergeCell ref="C159:D159"/>
    <mergeCell ref="C160:D160"/>
    <mergeCell ref="B161:B163"/>
    <mergeCell ref="C161:D161"/>
    <mergeCell ref="C162:D162"/>
    <mergeCell ref="C138:D138"/>
    <mergeCell ref="C139:D139"/>
    <mergeCell ref="C140:D140"/>
    <mergeCell ref="C141:D141"/>
    <mergeCell ref="C142:D142"/>
    <mergeCell ref="W148:X148"/>
    <mergeCell ref="Z148:AA148"/>
    <mergeCell ref="B149:D149"/>
    <mergeCell ref="H149:I149"/>
    <mergeCell ref="K149:L149"/>
    <mergeCell ref="N149:O149"/>
    <mergeCell ref="Q149:R149"/>
    <mergeCell ref="T149:U149"/>
    <mergeCell ref="W149:X149"/>
    <mergeCell ref="Z149:AA149"/>
    <mergeCell ref="B148:D148"/>
    <mergeCell ref="H148:I148"/>
    <mergeCell ref="K148:L148"/>
    <mergeCell ref="N148:O148"/>
    <mergeCell ref="Q148:R148"/>
    <mergeCell ref="T148:U148"/>
    <mergeCell ref="Q131:S131"/>
    <mergeCell ref="T131:V131"/>
    <mergeCell ref="W131:Y131"/>
    <mergeCell ref="Z131:AB131"/>
    <mergeCell ref="A133:A150"/>
    <mergeCell ref="B133:B137"/>
    <mergeCell ref="C133:D133"/>
    <mergeCell ref="C134:D134"/>
    <mergeCell ref="C135:D135"/>
    <mergeCell ref="C136:D136"/>
    <mergeCell ref="A131:A132"/>
    <mergeCell ref="B131:B132"/>
    <mergeCell ref="C131:D132"/>
    <mergeCell ref="H131:J131"/>
    <mergeCell ref="K131:M131"/>
    <mergeCell ref="N131:P131"/>
    <mergeCell ref="B143:B147"/>
    <mergeCell ref="C143:D143"/>
    <mergeCell ref="C144:D144"/>
    <mergeCell ref="C145:D145"/>
    <mergeCell ref="C146:D146"/>
    <mergeCell ref="C147:D147"/>
    <mergeCell ref="C137:D137"/>
    <mergeCell ref="B138:B142"/>
    <mergeCell ref="B129:D129"/>
    <mergeCell ref="N129:AB129"/>
    <mergeCell ref="A130:D130"/>
    <mergeCell ref="H130:J130"/>
    <mergeCell ref="K130:M130"/>
    <mergeCell ref="N130:P130"/>
    <mergeCell ref="Q130:S130"/>
    <mergeCell ref="T130:V130"/>
    <mergeCell ref="W130:Y130"/>
    <mergeCell ref="Z130:AB130"/>
    <mergeCell ref="W117:Y117"/>
    <mergeCell ref="Z117:AB117"/>
    <mergeCell ref="A123:D126"/>
    <mergeCell ref="R124:R125"/>
    <mergeCell ref="S124:T125"/>
    <mergeCell ref="A127:D127"/>
    <mergeCell ref="C117:D117"/>
    <mergeCell ref="H117:J117"/>
    <mergeCell ref="K117:M117"/>
    <mergeCell ref="N117:P117"/>
    <mergeCell ref="Q117:S117"/>
    <mergeCell ref="T117:V117"/>
    <mergeCell ref="C116:D116"/>
    <mergeCell ref="H116:J116"/>
    <mergeCell ref="K116:M116"/>
    <mergeCell ref="N116:P116"/>
    <mergeCell ref="Q116:S116"/>
    <mergeCell ref="T116:V116"/>
    <mergeCell ref="W116:Y116"/>
    <mergeCell ref="Z116:AB116"/>
    <mergeCell ref="H114:I114"/>
    <mergeCell ref="K114:L114"/>
    <mergeCell ref="N114:O114"/>
    <mergeCell ref="Q114:R114"/>
    <mergeCell ref="T114:U114"/>
    <mergeCell ref="W114:X114"/>
    <mergeCell ref="C107:D107"/>
    <mergeCell ref="W108:X108"/>
    <mergeCell ref="Z108:AA108"/>
    <mergeCell ref="A109:A114"/>
    <mergeCell ref="B109:B113"/>
    <mergeCell ref="C109:D109"/>
    <mergeCell ref="C110:D110"/>
    <mergeCell ref="C111:D111"/>
    <mergeCell ref="C112:D112"/>
    <mergeCell ref="C113:D113"/>
    <mergeCell ref="B114:D114"/>
    <mergeCell ref="B108:D108"/>
    <mergeCell ref="H108:I108"/>
    <mergeCell ref="K108:L108"/>
    <mergeCell ref="N108:O108"/>
    <mergeCell ref="Q108:R108"/>
    <mergeCell ref="T108:U108"/>
    <mergeCell ref="Z114:AA114"/>
    <mergeCell ref="W94:X94"/>
    <mergeCell ref="Z94:AA94"/>
    <mergeCell ref="A95:A108"/>
    <mergeCell ref="B95:B99"/>
    <mergeCell ref="C95:D95"/>
    <mergeCell ref="C96:D96"/>
    <mergeCell ref="C97:D97"/>
    <mergeCell ref="C98:D98"/>
    <mergeCell ref="C99:D99"/>
    <mergeCell ref="B100:B104"/>
    <mergeCell ref="B94:D94"/>
    <mergeCell ref="H94:I94"/>
    <mergeCell ref="K94:L94"/>
    <mergeCell ref="N94:O94"/>
    <mergeCell ref="Q94:R94"/>
    <mergeCell ref="T94:U94"/>
    <mergeCell ref="C100:D100"/>
    <mergeCell ref="C101:D101"/>
    <mergeCell ref="C102:D102"/>
    <mergeCell ref="C103:D103"/>
    <mergeCell ref="C104:D104"/>
    <mergeCell ref="B105:B107"/>
    <mergeCell ref="C105:D105"/>
    <mergeCell ref="C106:D106"/>
    <mergeCell ref="K93:L93"/>
    <mergeCell ref="N93:O93"/>
    <mergeCell ref="Q93:R93"/>
    <mergeCell ref="T93:U93"/>
    <mergeCell ref="W93:X93"/>
    <mergeCell ref="Z93:AA93"/>
    <mergeCell ref="B92:D92"/>
    <mergeCell ref="H92:I92"/>
    <mergeCell ref="K92:L92"/>
    <mergeCell ref="N92:O92"/>
    <mergeCell ref="Q92:R92"/>
    <mergeCell ref="T92:U92"/>
    <mergeCell ref="Z75:AB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W92:X92"/>
    <mergeCell ref="Z92:AA92"/>
    <mergeCell ref="B93:D93"/>
    <mergeCell ref="H93:I93"/>
    <mergeCell ref="A75:A76"/>
    <mergeCell ref="B75:B76"/>
    <mergeCell ref="C75:D76"/>
    <mergeCell ref="H75:J75"/>
    <mergeCell ref="K75:M75"/>
    <mergeCell ref="N75:P75"/>
    <mergeCell ref="Q75:S75"/>
    <mergeCell ref="T75:V75"/>
    <mergeCell ref="W75:Y75"/>
    <mergeCell ref="W61:Y61"/>
    <mergeCell ref="Z61:AB61"/>
    <mergeCell ref="A67:D70"/>
    <mergeCell ref="B73:D73"/>
    <mergeCell ref="N73:AB73"/>
    <mergeCell ref="A74:D74"/>
    <mergeCell ref="H74:J74"/>
    <mergeCell ref="K74:M74"/>
    <mergeCell ref="N74:P74"/>
    <mergeCell ref="Q74:S74"/>
    <mergeCell ref="C61:D61"/>
    <mergeCell ref="H61:J61"/>
    <mergeCell ref="K61:M61"/>
    <mergeCell ref="N61:P61"/>
    <mergeCell ref="Q61:S61"/>
    <mergeCell ref="T61:V61"/>
    <mergeCell ref="T74:V74"/>
    <mergeCell ref="W74:Y74"/>
    <mergeCell ref="Z74:AB74"/>
    <mergeCell ref="C60:D60"/>
    <mergeCell ref="H60:J60"/>
    <mergeCell ref="K60:M60"/>
    <mergeCell ref="N60:P60"/>
    <mergeCell ref="Q60:S60"/>
    <mergeCell ref="T60:V60"/>
    <mergeCell ref="W60:Y60"/>
    <mergeCell ref="Z60:AB60"/>
    <mergeCell ref="H58:I58"/>
    <mergeCell ref="K58:L58"/>
    <mergeCell ref="N58:O58"/>
    <mergeCell ref="Q58:R58"/>
    <mergeCell ref="T58:U58"/>
    <mergeCell ref="W58:X58"/>
    <mergeCell ref="C51:D51"/>
    <mergeCell ref="W52:X52"/>
    <mergeCell ref="Z52:AA52"/>
    <mergeCell ref="A53:A58"/>
    <mergeCell ref="B53:B57"/>
    <mergeCell ref="C53:D53"/>
    <mergeCell ref="C54:D54"/>
    <mergeCell ref="C55:D55"/>
    <mergeCell ref="C56:D56"/>
    <mergeCell ref="C57:D57"/>
    <mergeCell ref="B58:D58"/>
    <mergeCell ref="B52:D52"/>
    <mergeCell ref="H52:I52"/>
    <mergeCell ref="K52:L52"/>
    <mergeCell ref="N52:O52"/>
    <mergeCell ref="Q52:R52"/>
    <mergeCell ref="T52:U52"/>
    <mergeCell ref="Z58:AA58"/>
    <mergeCell ref="W38:X38"/>
    <mergeCell ref="Z38:AA38"/>
    <mergeCell ref="A39:A52"/>
    <mergeCell ref="B39:B43"/>
    <mergeCell ref="C39:D39"/>
    <mergeCell ref="C40:D40"/>
    <mergeCell ref="C41:D41"/>
    <mergeCell ref="C42:D42"/>
    <mergeCell ref="C43:D43"/>
    <mergeCell ref="B44:B48"/>
    <mergeCell ref="B38:D38"/>
    <mergeCell ref="H38:I38"/>
    <mergeCell ref="K38:L38"/>
    <mergeCell ref="N38:O38"/>
    <mergeCell ref="Q38:R38"/>
    <mergeCell ref="T38:U38"/>
    <mergeCell ref="C44:D44"/>
    <mergeCell ref="C45:D45"/>
    <mergeCell ref="C46:D46"/>
    <mergeCell ref="C47:D47"/>
    <mergeCell ref="C48:D48"/>
    <mergeCell ref="B49:B51"/>
    <mergeCell ref="C49:D49"/>
    <mergeCell ref="C50:D50"/>
    <mergeCell ref="K37:L37"/>
    <mergeCell ref="N37:O37"/>
    <mergeCell ref="Q37:R37"/>
    <mergeCell ref="T37:U37"/>
    <mergeCell ref="W37:X37"/>
    <mergeCell ref="Z37:AA37"/>
    <mergeCell ref="B36:D36"/>
    <mergeCell ref="H36:I36"/>
    <mergeCell ref="K36:L36"/>
    <mergeCell ref="N36:O36"/>
    <mergeCell ref="Q36:R36"/>
    <mergeCell ref="T36:U36"/>
    <mergeCell ref="E36:F36"/>
    <mergeCell ref="E37:F37"/>
    <mergeCell ref="Z19:AB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W36:X36"/>
    <mergeCell ref="Z36:AA36"/>
    <mergeCell ref="B37:D37"/>
    <mergeCell ref="H37:I37"/>
    <mergeCell ref="A19:A20"/>
    <mergeCell ref="B19:B20"/>
    <mergeCell ref="C19:D20"/>
    <mergeCell ref="H19:J19"/>
    <mergeCell ref="K19:M19"/>
    <mergeCell ref="N19:P19"/>
    <mergeCell ref="Q19:S19"/>
    <mergeCell ref="T19:V19"/>
    <mergeCell ref="W19:Y19"/>
    <mergeCell ref="E19:G19"/>
    <mergeCell ref="A18:D18"/>
    <mergeCell ref="A1:D4"/>
    <mergeCell ref="A7:D7"/>
    <mergeCell ref="A11:D14"/>
    <mergeCell ref="R12:R13"/>
    <mergeCell ref="S12:T13"/>
    <mergeCell ref="A15:D15"/>
    <mergeCell ref="B17:D17"/>
    <mergeCell ref="N17:AB17"/>
    <mergeCell ref="A8:D8"/>
    <mergeCell ref="H18:J18"/>
    <mergeCell ref="K18:M18"/>
    <mergeCell ref="N18:P18"/>
    <mergeCell ref="Q18:S18"/>
    <mergeCell ref="T18:V18"/>
    <mergeCell ref="W18:Y18"/>
    <mergeCell ref="Z18:AB18"/>
    <mergeCell ref="E18:G18"/>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7111117893"/>
    <pageSetUpPr autoPageBreaks="0"/>
  </sheetPr>
  <dimension ref="A1:O38"/>
  <sheetViews>
    <sheetView showGridLines="0" zoomScale="85" zoomScaleNormal="85" workbookViewId="0">
      <pane xSplit="1" topLeftCell="B1" activePane="topRight" state="frozen"/>
      <selection activeCell="B9" sqref="B9:C10"/>
      <selection pane="topRight" activeCell="A6" sqref="A6"/>
    </sheetView>
  </sheetViews>
  <sheetFormatPr baseColWidth="10" defaultColWidth="11" defaultRowHeight="15.5" x14ac:dyDescent="0.35"/>
  <cols>
    <col min="1" max="1" width="24" style="27" customWidth="1"/>
    <col min="2" max="2" width="181.5" style="514" customWidth="1"/>
    <col min="3" max="3" width="181.5" style="27" customWidth="1"/>
    <col min="4" max="5" width="191.5" style="27" customWidth="1"/>
    <col min="6" max="7" width="11" style="27"/>
    <col min="8" max="8" width="11" style="27" customWidth="1"/>
    <col min="9" max="11" width="11" style="27"/>
    <col min="12" max="15" width="25.58203125" style="27" customWidth="1"/>
    <col min="16" max="16384" width="11" style="27"/>
  </cols>
  <sheetData>
    <row r="1" spans="1:5" s="26" customFormat="1" ht="15.65" customHeight="1" x14ac:dyDescent="0.35">
      <c r="A1" s="4112" t="s">
        <v>2198</v>
      </c>
      <c r="B1" s="4112"/>
      <c r="C1" s="515"/>
    </row>
    <row r="2" spans="1:5" s="26" customFormat="1" ht="15.65" customHeight="1" x14ac:dyDescent="0.35">
      <c r="A2" s="4112"/>
      <c r="B2" s="4112"/>
      <c r="C2" s="515"/>
    </row>
    <row r="3" spans="1:5" s="26" customFormat="1" ht="15.65" customHeight="1" x14ac:dyDescent="0.35">
      <c r="A3" s="4112"/>
      <c r="B3" s="4112"/>
      <c r="C3" s="515"/>
    </row>
    <row r="4" spans="1:5" s="26" customFormat="1" ht="15.65" customHeight="1" x14ac:dyDescent="0.35">
      <c r="A4" s="4112"/>
      <c r="B4" s="4112"/>
      <c r="C4" s="515"/>
    </row>
    <row r="5" spans="1:5" s="26" customFormat="1" ht="15.65" customHeight="1" x14ac:dyDescent="0.35">
      <c r="A5" s="1681"/>
      <c r="B5" s="1681"/>
      <c r="C5" s="37"/>
    </row>
    <row r="6" spans="1:5" s="26" customFormat="1" ht="15.65" customHeight="1" x14ac:dyDescent="0.35">
      <c r="A6" s="1681"/>
      <c r="B6" s="1681"/>
      <c r="C6" s="37"/>
    </row>
    <row r="7" spans="1:5" s="26" customFormat="1" ht="15.65" customHeight="1" x14ac:dyDescent="0.35">
      <c r="A7" s="3375" t="s">
        <v>2199</v>
      </c>
      <c r="B7" s="3375"/>
      <c r="C7" s="37"/>
    </row>
    <row r="8" spans="1:5" x14ac:dyDescent="0.35">
      <c r="A8" s="3375" t="s">
        <v>2200</v>
      </c>
      <c r="B8" s="3375"/>
      <c r="C8" s="1988"/>
    </row>
    <row r="9" spans="1:5" ht="30" customHeight="1" x14ac:dyDescent="0.35">
      <c r="A9" s="3583" t="s">
        <v>2201</v>
      </c>
      <c r="B9" s="3515"/>
      <c r="C9" s="3515"/>
      <c r="D9" s="3515"/>
      <c r="E9" s="3515"/>
    </row>
    <row r="10" spans="1:5" ht="31.5" customHeight="1" x14ac:dyDescent="0.35">
      <c r="A10" s="1678" t="s">
        <v>2202</v>
      </c>
      <c r="B10" s="1989" t="s">
        <v>2203</v>
      </c>
      <c r="C10" s="2107" t="s">
        <v>2204</v>
      </c>
      <c r="D10" s="2110" t="s">
        <v>2205</v>
      </c>
      <c r="E10" s="2110" t="s">
        <v>2206</v>
      </c>
    </row>
    <row r="11" spans="1:5" ht="180" customHeight="1" x14ac:dyDescent="0.35">
      <c r="A11" s="1679" t="s">
        <v>2207</v>
      </c>
      <c r="B11" s="1990" t="s">
        <v>2208</v>
      </c>
      <c r="C11" s="2108" t="s">
        <v>2209</v>
      </c>
      <c r="D11" s="2114" t="s">
        <v>2210</v>
      </c>
      <c r="E11" s="2114" t="s">
        <v>2211</v>
      </c>
    </row>
    <row r="12" spans="1:5" ht="255.65" customHeight="1" x14ac:dyDescent="0.35">
      <c r="A12" s="1679" t="s">
        <v>2212</v>
      </c>
      <c r="B12" s="1991" t="s">
        <v>2213</v>
      </c>
      <c r="C12" s="2109" t="s">
        <v>2214</v>
      </c>
      <c r="D12" s="2115" t="s">
        <v>2215</v>
      </c>
      <c r="E12" s="2115" t="s">
        <v>2216</v>
      </c>
    </row>
    <row r="13" spans="1:5" ht="409.5" customHeight="1" x14ac:dyDescent="0.35">
      <c r="A13" s="1679" t="s">
        <v>2217</v>
      </c>
      <c r="B13" s="1992" t="s">
        <v>2218</v>
      </c>
      <c r="C13" s="2109" t="s">
        <v>2219</v>
      </c>
      <c r="D13" s="2114" t="s">
        <v>2220</v>
      </c>
      <c r="E13" s="2114"/>
    </row>
    <row r="14" spans="1:5" ht="225" customHeight="1" x14ac:dyDescent="0.35">
      <c r="A14" s="1679" t="s">
        <v>2221</v>
      </c>
      <c r="B14" s="1990" t="s">
        <v>2222</v>
      </c>
      <c r="C14" s="2108" t="s">
        <v>2223</v>
      </c>
      <c r="D14" s="2114" t="s">
        <v>2224</v>
      </c>
      <c r="E14" s="2114" t="s">
        <v>2225</v>
      </c>
    </row>
    <row r="15" spans="1:5" ht="409.5" customHeight="1" x14ac:dyDescent="0.35">
      <c r="A15" s="4101" t="s">
        <v>2226</v>
      </c>
      <c r="B15" s="4113" t="s">
        <v>2227</v>
      </c>
      <c r="C15" s="4107" t="s">
        <v>2228</v>
      </c>
      <c r="D15" s="4098" t="s">
        <v>2229</v>
      </c>
      <c r="E15" s="4095" t="s">
        <v>2230</v>
      </c>
    </row>
    <row r="16" spans="1:5" ht="147" customHeight="1" x14ac:dyDescent="0.35">
      <c r="A16" s="4103"/>
      <c r="B16" s="4114"/>
      <c r="C16" s="4109"/>
      <c r="D16" s="4099"/>
      <c r="E16" s="4096"/>
    </row>
    <row r="17" spans="1:8" ht="400" customHeight="1" x14ac:dyDescent="0.35">
      <c r="A17" s="4101" t="s">
        <v>2231</v>
      </c>
      <c r="B17" s="4104" t="s">
        <v>2232</v>
      </c>
      <c r="C17" s="4110" t="s">
        <v>2233</v>
      </c>
      <c r="D17" s="4095" t="s">
        <v>2234</v>
      </c>
      <c r="E17" s="4095" t="s">
        <v>2235</v>
      </c>
    </row>
    <row r="18" spans="1:8" ht="409.5" customHeight="1" x14ac:dyDescent="0.35">
      <c r="A18" s="4103"/>
      <c r="B18" s="4106"/>
      <c r="C18" s="4111"/>
      <c r="D18" s="4096"/>
      <c r="E18" s="4096"/>
    </row>
    <row r="19" spans="1:8" ht="409.5" customHeight="1" x14ac:dyDescent="0.35">
      <c r="A19" s="4101" t="s">
        <v>2236</v>
      </c>
      <c r="B19" s="4104" t="s">
        <v>2237</v>
      </c>
      <c r="C19" s="4110" t="s">
        <v>2238</v>
      </c>
      <c r="D19" s="4095" t="s">
        <v>2239</v>
      </c>
      <c r="E19" s="4095" t="s">
        <v>2240</v>
      </c>
    </row>
    <row r="20" spans="1:8" ht="195" customHeight="1" x14ac:dyDescent="0.35">
      <c r="A20" s="4103"/>
      <c r="B20" s="4106"/>
      <c r="C20" s="4111"/>
      <c r="D20" s="4096"/>
      <c r="E20" s="4096"/>
    </row>
    <row r="21" spans="1:8" ht="190.9" customHeight="1" x14ac:dyDescent="0.35">
      <c r="A21" s="4101" t="s">
        <v>2241</v>
      </c>
      <c r="B21" s="4104" t="s">
        <v>2242</v>
      </c>
      <c r="C21" s="4107" t="s">
        <v>2243</v>
      </c>
      <c r="D21" s="4098" t="s">
        <v>2244</v>
      </c>
      <c r="E21" s="4095" t="s">
        <v>2245</v>
      </c>
    </row>
    <row r="22" spans="1:8" ht="400" customHeight="1" x14ac:dyDescent="0.35">
      <c r="A22" s="4102"/>
      <c r="B22" s="4105"/>
      <c r="C22" s="4108"/>
      <c r="D22" s="4100"/>
      <c r="E22" s="4097"/>
    </row>
    <row r="23" spans="1:8" ht="409" customHeight="1" x14ac:dyDescent="0.35">
      <c r="A23" s="4103"/>
      <c r="B23" s="4106"/>
      <c r="C23" s="4109"/>
      <c r="D23" s="4099"/>
      <c r="E23" s="4096"/>
    </row>
    <row r="24" spans="1:8" ht="246" customHeight="1" x14ac:dyDescent="0.35">
      <c r="A24" s="1679" t="s">
        <v>2246</v>
      </c>
      <c r="B24" s="1991" t="s">
        <v>2247</v>
      </c>
      <c r="C24" s="2109" t="s">
        <v>2247</v>
      </c>
      <c r="D24" s="2111" t="s">
        <v>2247</v>
      </c>
      <c r="E24" s="2111" t="s">
        <v>2248</v>
      </c>
      <c r="F24" s="1677"/>
      <c r="G24" s="1677"/>
      <c r="H24" s="1677"/>
    </row>
    <row r="25" spans="1:8" ht="409" customHeight="1" thickBot="1" x14ac:dyDescent="0.4">
      <c r="A25" s="1680" t="s">
        <v>2249</v>
      </c>
      <c r="B25" s="1993" t="s">
        <v>2250</v>
      </c>
      <c r="C25" s="2112" t="s">
        <v>2251</v>
      </c>
      <c r="D25" s="2113" t="s">
        <v>2252</v>
      </c>
      <c r="E25" s="2116" t="s">
        <v>2253</v>
      </c>
      <c r="F25" s="1677"/>
      <c r="G25" s="1677"/>
      <c r="H25" s="1677"/>
    </row>
    <row r="26" spans="1:8" ht="16" thickTop="1" x14ac:dyDescent="0.35">
      <c r="F26" s="1677"/>
      <c r="G26" s="1677"/>
      <c r="H26" s="1677"/>
    </row>
    <row r="35" spans="12:15" ht="47.15" customHeight="1" x14ac:dyDescent="0.35">
      <c r="L35" s="1842"/>
      <c r="M35" s="1842"/>
      <c r="N35" s="1842"/>
      <c r="O35" s="1842"/>
    </row>
    <row r="36" spans="12:15" ht="50.5" customHeight="1" x14ac:dyDescent="0.35">
      <c r="L36" s="1842"/>
      <c r="M36" s="1842"/>
      <c r="N36" s="1842"/>
      <c r="O36" s="1842"/>
    </row>
    <row r="37" spans="12:15" ht="48.65" customHeight="1" x14ac:dyDescent="0.35">
      <c r="L37" s="1842"/>
      <c r="M37" s="1842"/>
      <c r="N37" s="1842"/>
      <c r="O37" s="1842"/>
    </row>
    <row r="38" spans="12:15" ht="55" customHeight="1" x14ac:dyDescent="0.35">
      <c r="L38" s="1842"/>
      <c r="M38" s="1842"/>
      <c r="N38" s="1842"/>
      <c r="O38" s="1842"/>
    </row>
  </sheetData>
  <sheetProtection algorithmName="SHA-512" hashValue="bhUysuSJZvYK49clZJOMsRudEHrhIfc1qVpizyyuQAB8gvjcyvxQ3hnslh65G/VU7ajMMwF7KCbpK5x9u9RBMw==" saltValue="v6A4S6+erD6p0I1IydwQ9A==" spinCount="100000" sheet="1" objects="1" scenarios="1" formatCells="0" formatColumns="0" formatRows="0"/>
  <mergeCells count="24">
    <mergeCell ref="B19:B20"/>
    <mergeCell ref="C19:C20"/>
    <mergeCell ref="A1:B4"/>
    <mergeCell ref="A7:B7"/>
    <mergeCell ref="A15:A16"/>
    <mergeCell ref="B15:B16"/>
    <mergeCell ref="C15:C16"/>
    <mergeCell ref="A8:B8"/>
    <mergeCell ref="E15:E16"/>
    <mergeCell ref="E17:E18"/>
    <mergeCell ref="E19:E20"/>
    <mergeCell ref="E21:E23"/>
    <mergeCell ref="A9:E9"/>
    <mergeCell ref="D15:D16"/>
    <mergeCell ref="D17:D18"/>
    <mergeCell ref="D19:D20"/>
    <mergeCell ref="D21:D23"/>
    <mergeCell ref="A21:A23"/>
    <mergeCell ref="B21:B23"/>
    <mergeCell ref="C21:C23"/>
    <mergeCell ref="A17:A18"/>
    <mergeCell ref="B17:B18"/>
    <mergeCell ref="C17:C18"/>
    <mergeCell ref="A19:A20"/>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xr:uid="{5E157C8F-AA03-421C-B369-41552EE2F6EE}"/>
    <hyperlink ref="B25" r:id="rId2" display="https://www.cmfchile.cl/institucional/mercados/entidad.php?mercado=O&amp;rut=76727040&amp;grupo=&amp;tipoentidad=SARYT&amp;row=AAAwy2ACTAAABzsAAh&amp;vig=VI&amp;control=svs&amp;pestania=49" xr:uid="{52118B9B-2996-486F-BAAD-DCF55149EAD5}"/>
    <hyperlink ref="D25" r:id="rId3" display="https://www.cmfchile.cl/institucional/mercados/entidad.php?mercado=O&amp;rut=96790240&amp;grupo=&amp;tipoentidad=SARYT&amp;row=A%20ABbBQABwAAABBVAAT&amp;vig=VI&amp;control=svs&amp;pestania=49" xr:uid="{422A18DE-97E2-4099-B4D0-AEB1E85E3EA9}"/>
    <hyperlink ref="E25" r:id="rId4" display="https://www.cmfchile.cl/institucional/mercados/entidad.php?mercado=O&amp;rut=76485762&amp;grupo=&amp;tipoentidad=SARYT&amp;row=AABbBQABwAAAA6dAAC&amp;vig=VI&amp;control=svs&amp;pestania=49" xr:uid="{076704AE-1593-457C-8E93-5B5C6F92BB0A}"/>
  </hyperlinks>
  <pageMargins left="0.7" right="0.7" top="0.75" bottom="0.75" header="0.3" footer="0.3"/>
  <pageSetup orientation="portrait" r:id="rId5"/>
  <drawing r:id="rId6"/>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7111117893"/>
    <pageSetUpPr autoPageBreaks="0"/>
  </sheetPr>
  <dimension ref="A1:H22"/>
  <sheetViews>
    <sheetView zoomScale="115" zoomScaleNormal="115" workbookViewId="0">
      <pane xSplit="2" ySplit="10" topLeftCell="C11" activePane="bottomRight" state="frozen"/>
      <selection pane="topRight" activeCell="B9" sqref="B9:C10"/>
      <selection pane="bottomLeft" activeCell="B9" sqref="B9:C10"/>
      <selection pane="bottomRight" activeCell="A6" sqref="A6"/>
    </sheetView>
  </sheetViews>
  <sheetFormatPr baseColWidth="10" defaultColWidth="11" defaultRowHeight="15.5" x14ac:dyDescent="0.35"/>
  <cols>
    <col min="1" max="1" width="18.58203125" style="27" customWidth="1"/>
    <col min="2" max="2" width="109.58203125" style="27" customWidth="1"/>
    <col min="3" max="3" width="30.58203125" style="27" customWidth="1"/>
    <col min="4" max="16384" width="11" style="27"/>
  </cols>
  <sheetData>
    <row r="1" spans="1:8" s="26" customFormat="1" ht="15.65" customHeight="1" x14ac:dyDescent="0.35">
      <c r="A1" s="4118" t="s">
        <v>2254</v>
      </c>
      <c r="B1" s="4118"/>
      <c r="C1" s="1811"/>
    </row>
    <row r="2" spans="1:8" s="26" customFormat="1" ht="15.65" customHeight="1" x14ac:dyDescent="0.35">
      <c r="A2" s="4118"/>
      <c r="B2" s="4118"/>
      <c r="C2" s="1811"/>
    </row>
    <row r="3" spans="1:8" s="26" customFormat="1" ht="15.65" customHeight="1" x14ac:dyDescent="0.35">
      <c r="A3" s="4118"/>
      <c r="B3" s="4118"/>
      <c r="C3" s="1811"/>
    </row>
    <row r="4" spans="1:8" s="26" customFormat="1" ht="15.65" customHeight="1" x14ac:dyDescent="0.35">
      <c r="A4" s="4118"/>
      <c r="B4" s="4118"/>
      <c r="C4" s="1811"/>
    </row>
    <row r="5" spans="1:8" s="26" customFormat="1" ht="15.65" customHeight="1" x14ac:dyDescent="0.35">
      <c r="A5" s="37"/>
      <c r="B5" s="37"/>
      <c r="C5" s="37"/>
    </row>
    <row r="6" spans="1:8" s="26" customFormat="1" ht="15.65" customHeight="1" x14ac:dyDescent="0.35">
      <c r="A6" s="37"/>
      <c r="B6" s="37"/>
      <c r="C6" s="37"/>
    </row>
    <row r="7" spans="1:8" s="26" customFormat="1" ht="15.75" customHeight="1" x14ac:dyDescent="0.35">
      <c r="A7" s="3375" t="s">
        <v>2255</v>
      </c>
      <c r="B7" s="3375"/>
      <c r="C7" s="1810"/>
    </row>
    <row r="8" spans="1:8" s="26" customFormat="1" ht="15.75" customHeight="1" thickBot="1" x14ac:dyDescent="0.4">
      <c r="A8" s="24"/>
      <c r="B8" s="24"/>
      <c r="C8" s="24"/>
    </row>
    <row r="9" spans="1:8" ht="30" customHeight="1" thickTop="1" x14ac:dyDescent="0.35">
      <c r="A9" s="3603" t="s">
        <v>2256</v>
      </c>
      <c r="B9" s="3604"/>
      <c r="C9" s="95">
        <v>2025</v>
      </c>
      <c r="D9" s="1677"/>
      <c r="E9" s="1677"/>
      <c r="F9" s="1677"/>
      <c r="G9" s="1677"/>
      <c r="H9" s="1677"/>
    </row>
    <row r="10" spans="1:8" ht="40" customHeight="1" x14ac:dyDescent="0.35">
      <c r="A10" s="60"/>
      <c r="B10" s="243" t="s">
        <v>160</v>
      </c>
      <c r="C10" s="1813" t="s">
        <v>1642</v>
      </c>
      <c r="D10" s="1677"/>
      <c r="E10" s="1677"/>
      <c r="F10" s="1677"/>
      <c r="G10" s="1677"/>
      <c r="H10" s="1677"/>
    </row>
    <row r="11" spans="1:8" ht="37" customHeight="1" x14ac:dyDescent="0.35">
      <c r="A11" s="4119" t="s">
        <v>630</v>
      </c>
      <c r="B11" s="3293" t="s">
        <v>2257</v>
      </c>
      <c r="C11" s="3294" t="s">
        <v>2998</v>
      </c>
      <c r="D11" s="1677"/>
      <c r="E11" s="1677"/>
      <c r="F11" s="1677"/>
      <c r="G11" s="1677"/>
      <c r="H11" s="1677"/>
    </row>
    <row r="12" spans="1:8" ht="71.150000000000006" customHeight="1" thickBot="1" x14ac:dyDescent="0.4">
      <c r="A12" s="4120"/>
      <c r="B12" s="3308" t="s">
        <v>2258</v>
      </c>
      <c r="C12" s="3309" t="s">
        <v>2999</v>
      </c>
    </row>
    <row r="13" spans="1:8" ht="37" customHeight="1" thickTop="1" x14ac:dyDescent="0.35">
      <c r="A13" s="4115" t="s">
        <v>2259</v>
      </c>
      <c r="B13" s="1842" t="s">
        <v>2260</v>
      </c>
      <c r="C13" s="3302" t="s">
        <v>3000</v>
      </c>
    </row>
    <row r="14" spans="1:8" ht="55" customHeight="1" x14ac:dyDescent="0.35">
      <c r="A14" s="4116"/>
      <c r="B14" s="3295" t="s">
        <v>2261</v>
      </c>
      <c r="C14" s="3296" t="s">
        <v>3000</v>
      </c>
    </row>
    <row r="15" spans="1:8" ht="37" customHeight="1" thickBot="1" x14ac:dyDescent="0.4">
      <c r="A15" s="4121"/>
      <c r="B15" s="3303" t="s">
        <v>2262</v>
      </c>
      <c r="C15" s="3304" t="s">
        <v>3001</v>
      </c>
    </row>
    <row r="16" spans="1:8" ht="37" customHeight="1" thickTop="1" x14ac:dyDescent="0.35">
      <c r="A16" s="4122" t="s">
        <v>2263</v>
      </c>
      <c r="B16" s="3305" t="s">
        <v>2264</v>
      </c>
      <c r="C16" s="3306" t="s">
        <v>3000</v>
      </c>
    </row>
    <row r="17" spans="1:3" ht="37" customHeight="1" x14ac:dyDescent="0.35">
      <c r="A17" s="4116"/>
      <c r="B17" s="3297" t="s">
        <v>2265</v>
      </c>
      <c r="C17" s="3298" t="s">
        <v>3000</v>
      </c>
    </row>
    <row r="18" spans="1:3" ht="37" customHeight="1" thickBot="1" x14ac:dyDescent="0.4">
      <c r="A18" s="4121"/>
      <c r="B18" s="3303" t="s">
        <v>2266</v>
      </c>
      <c r="C18" s="3307" t="s">
        <v>3002</v>
      </c>
    </row>
    <row r="19" spans="1:3" ht="37" customHeight="1" thickTop="1" x14ac:dyDescent="0.35">
      <c r="A19" s="4115" t="s">
        <v>2267</v>
      </c>
      <c r="B19" s="1842" t="s">
        <v>2268</v>
      </c>
      <c r="C19" s="3296" t="s">
        <v>3003</v>
      </c>
    </row>
    <row r="20" spans="1:3" ht="90" customHeight="1" x14ac:dyDescent="0.35">
      <c r="A20" s="4116"/>
      <c r="B20" s="3300" t="s">
        <v>2269</v>
      </c>
      <c r="C20" s="3298" t="s">
        <v>2986</v>
      </c>
    </row>
    <row r="21" spans="1:3" ht="37" customHeight="1" thickBot="1" x14ac:dyDescent="0.4">
      <c r="A21" s="4117"/>
      <c r="B21" s="3299" t="s">
        <v>2270</v>
      </c>
      <c r="C21" s="3301" t="s">
        <v>2987</v>
      </c>
    </row>
    <row r="22" spans="1:3" ht="16" thickTop="1" x14ac:dyDescent="0.35"/>
  </sheetData>
  <sheetProtection formatCells="0" formatColumns="0" formatRow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7111117893"/>
    <pageSetUpPr autoPageBreaks="0"/>
  </sheetPr>
  <dimension ref="A1:N37"/>
  <sheetViews>
    <sheetView zoomScale="90" zoomScaleNormal="90" workbookViewId="0">
      <selection activeCell="A6" sqref="A6"/>
    </sheetView>
  </sheetViews>
  <sheetFormatPr baseColWidth="10" defaultColWidth="11" defaultRowHeight="15.5" x14ac:dyDescent="0.35"/>
  <cols>
    <col min="1" max="1" width="17.58203125" style="27" customWidth="1"/>
    <col min="2" max="2" width="16.08203125" style="27" customWidth="1"/>
    <col min="3" max="3" width="24.33203125" style="27" customWidth="1"/>
    <col min="4" max="4" width="70.58203125" style="27" customWidth="1"/>
    <col min="5" max="5" width="13.83203125" style="27" customWidth="1"/>
    <col min="6" max="6" width="80.25" style="27" customWidth="1"/>
    <col min="7" max="7" width="70.58203125" style="27" hidden="1" customWidth="1"/>
    <col min="8" max="8" width="10.33203125" style="27" customWidth="1"/>
    <col min="9" max="9" width="11" style="27"/>
    <col min="10" max="10" width="37.08203125" style="27" customWidth="1"/>
    <col min="11" max="16384" width="11" style="27"/>
  </cols>
  <sheetData>
    <row r="1" spans="1:14" s="26" customFormat="1" ht="15.65" customHeight="1" x14ac:dyDescent="0.35">
      <c r="A1" s="4136" t="s">
        <v>2271</v>
      </c>
      <c r="B1" s="4136"/>
      <c r="C1" s="4136"/>
      <c r="D1" s="4136"/>
      <c r="E1" s="515"/>
      <c r="F1" s="515"/>
      <c r="G1" s="37"/>
    </row>
    <row r="2" spans="1:14" s="26" customFormat="1" ht="15.65" customHeight="1" x14ac:dyDescent="0.35">
      <c r="A2" s="4136"/>
      <c r="B2" s="4136"/>
      <c r="C2" s="4136"/>
      <c r="D2" s="4136"/>
      <c r="E2" s="515"/>
      <c r="F2" s="515"/>
      <c r="G2" s="37"/>
    </row>
    <row r="3" spans="1:14" s="26" customFormat="1" ht="15.65" customHeight="1" x14ac:dyDescent="0.35">
      <c r="A3" s="4136"/>
      <c r="B3" s="4136"/>
      <c r="C3" s="4136"/>
      <c r="D3" s="4136"/>
      <c r="E3" s="515"/>
      <c r="F3" s="515"/>
      <c r="G3" s="37"/>
      <c r="H3" s="25"/>
      <c r="I3" s="25"/>
      <c r="J3" s="25"/>
    </row>
    <row r="4" spans="1:14" s="26" customFormat="1" ht="15.65" customHeight="1" x14ac:dyDescent="0.35">
      <c r="A4" s="4136"/>
      <c r="B4" s="4136"/>
      <c r="C4" s="4136"/>
      <c r="D4" s="4136"/>
      <c r="E4" s="515"/>
      <c r="F4" s="515"/>
      <c r="G4" s="37"/>
      <c r="H4" s="25"/>
      <c r="I4" s="25"/>
      <c r="J4" s="25"/>
      <c r="K4" s="3310"/>
      <c r="L4" s="3310"/>
      <c r="M4" s="3310"/>
    </row>
    <row r="5" spans="1:14" s="26" customFormat="1" ht="15.65" customHeight="1" x14ac:dyDescent="0.35">
      <c r="A5" s="37"/>
      <c r="B5" s="37"/>
      <c r="C5" s="37"/>
      <c r="D5" s="37"/>
      <c r="E5" s="37"/>
      <c r="F5" s="37"/>
      <c r="G5" s="37"/>
      <c r="H5" s="25"/>
      <c r="I5" s="25"/>
      <c r="J5" s="25"/>
      <c r="K5" s="3310"/>
      <c r="L5" s="3310"/>
      <c r="M5" s="3310"/>
    </row>
    <row r="6" spans="1:14" s="26" customFormat="1" ht="15.65" customHeight="1" x14ac:dyDescent="0.35">
      <c r="A6" s="37"/>
      <c r="B6" s="37"/>
      <c r="C6" s="37"/>
      <c r="D6" s="37"/>
      <c r="E6" s="37"/>
      <c r="F6" s="37"/>
      <c r="G6" s="37"/>
      <c r="H6" s="25"/>
      <c r="I6" s="25"/>
      <c r="J6" s="25"/>
      <c r="K6" s="3310"/>
      <c r="L6" s="3310"/>
      <c r="M6" s="3310"/>
      <c r="N6" s="25"/>
    </row>
    <row r="7" spans="1:14" s="26" customFormat="1" ht="35.15" customHeight="1" x14ac:dyDescent="0.35">
      <c r="A7" s="3375" t="s">
        <v>2796</v>
      </c>
      <c r="B7" s="3375"/>
      <c r="C7" s="3375"/>
      <c r="D7" s="3375"/>
      <c r="E7" s="505"/>
      <c r="F7" s="505"/>
      <c r="G7" s="39"/>
      <c r="H7" s="25"/>
      <c r="I7" s="25"/>
      <c r="J7" s="25"/>
      <c r="K7" s="3310"/>
      <c r="L7" s="3310"/>
      <c r="M7" s="3310"/>
      <c r="N7" s="25"/>
    </row>
    <row r="8" spans="1:14" s="26" customFormat="1" ht="15.65" customHeight="1" thickBot="1" x14ac:dyDescent="0.4">
      <c r="A8" s="24"/>
      <c r="B8" s="24"/>
      <c r="C8" s="24"/>
      <c r="D8" s="24"/>
      <c r="H8" s="25"/>
      <c r="I8" s="25"/>
      <c r="J8" s="25"/>
      <c r="K8" s="37"/>
      <c r="L8" s="37"/>
      <c r="M8" s="37"/>
      <c r="N8" s="25"/>
    </row>
    <row r="9" spans="1:14" ht="30" customHeight="1" thickTop="1" x14ac:dyDescent="0.35">
      <c r="A9" s="3603" t="s">
        <v>2272</v>
      </c>
      <c r="B9" s="3604"/>
      <c r="C9" s="3604"/>
      <c r="D9" s="3604"/>
      <c r="E9" s="3604"/>
      <c r="F9" s="2971">
        <v>2025</v>
      </c>
      <c r="G9" s="241">
        <v>2023</v>
      </c>
    </row>
    <row r="10" spans="1:14" ht="40" customHeight="1" x14ac:dyDescent="0.35">
      <c r="A10" s="60" t="s">
        <v>2273</v>
      </c>
      <c r="B10" s="243" t="s">
        <v>2274</v>
      </c>
      <c r="C10" s="243" t="s">
        <v>2275</v>
      </c>
      <c r="D10" s="243" t="s">
        <v>2276</v>
      </c>
      <c r="E10" s="243" t="s">
        <v>1352</v>
      </c>
      <c r="F10" s="420" t="s">
        <v>2277</v>
      </c>
      <c r="G10" s="421" t="s">
        <v>2277</v>
      </c>
    </row>
    <row r="11" spans="1:14" ht="70" customHeight="1" x14ac:dyDescent="0.35">
      <c r="A11" s="4137" t="s">
        <v>2278</v>
      </c>
      <c r="B11" s="1687" t="s">
        <v>2279</v>
      </c>
      <c r="C11" s="1687" t="s">
        <v>2280</v>
      </c>
      <c r="D11" s="1687" t="s">
        <v>2281</v>
      </c>
      <c r="E11" s="1687" t="s">
        <v>2282</v>
      </c>
      <c r="F11" s="1688">
        <v>1319882.740844154</v>
      </c>
      <c r="G11" s="1688">
        <v>1188386</v>
      </c>
    </row>
    <row r="12" spans="1:14" ht="92.5" customHeight="1" thickBot="1" x14ac:dyDescent="0.4">
      <c r="A12" s="4138"/>
      <c r="B12" s="1689" t="s">
        <v>2283</v>
      </c>
      <c r="C12" s="1689" t="s">
        <v>2284</v>
      </c>
      <c r="D12" s="1689" t="s">
        <v>2285</v>
      </c>
      <c r="E12" s="1689"/>
      <c r="F12" s="1682" t="s">
        <v>2286</v>
      </c>
      <c r="G12" s="1682" t="s">
        <v>2286</v>
      </c>
    </row>
    <row r="13" spans="1:14" ht="20.149999999999999" customHeight="1" x14ac:dyDescent="0.35">
      <c r="A13" s="4132" t="s">
        <v>2287</v>
      </c>
      <c r="B13" s="4129" t="s">
        <v>2288</v>
      </c>
      <c r="C13" s="1690" t="s">
        <v>2289</v>
      </c>
      <c r="D13" s="1690" t="s">
        <v>2290</v>
      </c>
      <c r="E13" s="1690" t="s">
        <v>2291</v>
      </c>
      <c r="F13" s="1683">
        <v>31721389.039115489</v>
      </c>
      <c r="G13" s="1994">
        <v>28935081.122705996</v>
      </c>
    </row>
    <row r="14" spans="1:14" ht="20.149999999999999" customHeight="1" thickBot="1" x14ac:dyDescent="0.4">
      <c r="A14" s="4135"/>
      <c r="B14" s="4131"/>
      <c r="C14" s="1689" t="s">
        <v>2292</v>
      </c>
      <c r="D14" s="1689" t="s">
        <v>2293</v>
      </c>
      <c r="E14" s="1689" t="s">
        <v>1442</v>
      </c>
      <c r="F14" s="1686">
        <v>0.43831723420809376</v>
      </c>
      <c r="G14" s="1995">
        <v>0.42268775183827817</v>
      </c>
    </row>
    <row r="15" spans="1:14" ht="35.15" customHeight="1" x14ac:dyDescent="0.35">
      <c r="A15" s="4132" t="s">
        <v>2294</v>
      </c>
      <c r="B15" s="4129" t="s">
        <v>2295</v>
      </c>
      <c r="C15" s="4129" t="s">
        <v>2296</v>
      </c>
      <c r="D15" s="1690" t="s">
        <v>2297</v>
      </c>
      <c r="E15" s="1690" t="s">
        <v>2298</v>
      </c>
      <c r="F15" s="1683">
        <v>93215888.494684041</v>
      </c>
      <c r="G15" s="1698">
        <v>81910388.567394182</v>
      </c>
      <c r="I15" s="1996"/>
    </row>
    <row r="16" spans="1:14" ht="35.15" customHeight="1" x14ac:dyDescent="0.35">
      <c r="A16" s="4133"/>
      <c r="B16" s="4130"/>
      <c r="C16" s="4130"/>
      <c r="D16" s="1691" t="s">
        <v>2299</v>
      </c>
      <c r="E16" s="1691" t="s">
        <v>1442</v>
      </c>
      <c r="F16" s="1692">
        <v>1</v>
      </c>
      <c r="G16" s="1692">
        <v>1</v>
      </c>
    </row>
    <row r="17" spans="1:8" ht="35.15" customHeight="1" x14ac:dyDescent="0.35">
      <c r="A17" s="4133"/>
      <c r="B17" s="4130"/>
      <c r="C17" s="4130" t="s">
        <v>994</v>
      </c>
      <c r="D17" s="1691" t="s">
        <v>2300</v>
      </c>
      <c r="E17" s="1691" t="s">
        <v>2298</v>
      </c>
      <c r="F17" s="1685">
        <v>74599986.81290631</v>
      </c>
      <c r="G17" s="1685">
        <v>70042885.979444519</v>
      </c>
    </row>
    <row r="18" spans="1:8" ht="35.15" customHeight="1" thickBot="1" x14ac:dyDescent="0.4">
      <c r="A18" s="4134"/>
      <c r="B18" s="4131"/>
      <c r="C18" s="4131"/>
      <c r="D18" s="1689" t="s">
        <v>2301</v>
      </c>
      <c r="E18" s="1689" t="s">
        <v>1442</v>
      </c>
      <c r="F18" s="1686">
        <v>1</v>
      </c>
      <c r="G18" s="1686">
        <v>1</v>
      </c>
    </row>
    <row r="19" spans="1:8" ht="35.15" customHeight="1" x14ac:dyDescent="0.35">
      <c r="A19" s="4132" t="s">
        <v>2302</v>
      </c>
      <c r="B19" s="1690" t="s">
        <v>2303</v>
      </c>
      <c r="C19" s="1690" t="s">
        <v>2304</v>
      </c>
      <c r="D19" s="1690" t="s">
        <v>2305</v>
      </c>
      <c r="E19" s="1690" t="s">
        <v>2017</v>
      </c>
      <c r="F19" s="1683">
        <v>56356.536724999998</v>
      </c>
      <c r="G19" s="1683">
        <v>50708.953999999998</v>
      </c>
    </row>
    <row r="20" spans="1:8" ht="35.15" customHeight="1" x14ac:dyDescent="0.35">
      <c r="A20" s="4133"/>
      <c r="B20" s="1691" t="s">
        <v>2306</v>
      </c>
      <c r="C20" s="1691" t="s">
        <v>2307</v>
      </c>
      <c r="D20" s="1691" t="s">
        <v>2308</v>
      </c>
      <c r="E20" s="1691" t="s">
        <v>2017</v>
      </c>
      <c r="F20" s="1685">
        <v>100780160</v>
      </c>
      <c r="G20" s="1685">
        <v>91456894</v>
      </c>
    </row>
    <row r="21" spans="1:8" ht="35.15" customHeight="1" x14ac:dyDescent="0.35">
      <c r="A21" s="4133"/>
      <c r="B21" s="1691" t="s">
        <v>2309</v>
      </c>
      <c r="C21" s="1691" t="s">
        <v>2310</v>
      </c>
      <c r="D21" s="1691" t="s">
        <v>2311</v>
      </c>
      <c r="E21" s="1691" t="s">
        <v>2017</v>
      </c>
      <c r="F21" s="1685">
        <v>390912194</v>
      </c>
      <c r="G21" s="1685">
        <v>393839769</v>
      </c>
    </row>
    <row r="22" spans="1:8" ht="35.15" customHeight="1" x14ac:dyDescent="0.35">
      <c r="A22" s="4133"/>
      <c r="B22" s="1691" t="s">
        <v>2312</v>
      </c>
      <c r="C22" s="1691" t="s">
        <v>2313</v>
      </c>
      <c r="D22" s="1691" t="s">
        <v>2314</v>
      </c>
      <c r="E22" s="1691" t="s">
        <v>2017</v>
      </c>
      <c r="F22" s="1685">
        <v>14476.637725000001</v>
      </c>
      <c r="G22" s="1685">
        <v>20823.984</v>
      </c>
    </row>
    <row r="23" spans="1:8" ht="35.15" customHeight="1" thickBot="1" x14ac:dyDescent="0.4">
      <c r="A23" s="4135"/>
      <c r="B23" s="1689" t="s">
        <v>2315</v>
      </c>
      <c r="C23" s="1689" t="s">
        <v>2316</v>
      </c>
      <c r="D23" s="1689" t="s">
        <v>2317</v>
      </c>
      <c r="E23" s="1689" t="s">
        <v>2017</v>
      </c>
      <c r="F23" s="1693">
        <v>1448.668725</v>
      </c>
      <c r="G23" s="1693">
        <v>4916.6970000000001</v>
      </c>
    </row>
    <row r="24" spans="1:8" ht="60" customHeight="1" x14ac:dyDescent="0.35">
      <c r="A24" s="4132" t="s">
        <v>2318</v>
      </c>
      <c r="B24" s="4129" t="s">
        <v>2319</v>
      </c>
      <c r="C24" s="4129" t="s">
        <v>2320</v>
      </c>
      <c r="D24" s="1690" t="s">
        <v>2321</v>
      </c>
      <c r="E24" s="1690" t="s">
        <v>1442</v>
      </c>
      <c r="F24" s="4140" t="s">
        <v>2322</v>
      </c>
      <c r="G24" s="4140" t="s">
        <v>2322</v>
      </c>
    </row>
    <row r="25" spans="1:8" ht="60" customHeight="1" x14ac:dyDescent="0.35">
      <c r="A25" s="4133"/>
      <c r="B25" s="4130"/>
      <c r="C25" s="4130"/>
      <c r="D25" s="1691" t="s">
        <v>2323</v>
      </c>
      <c r="E25" s="1691" t="s">
        <v>1442</v>
      </c>
      <c r="F25" s="4141"/>
      <c r="G25" s="4141"/>
    </row>
    <row r="26" spans="1:8" ht="70" customHeight="1" x14ac:dyDescent="0.35">
      <c r="A26" s="4133"/>
      <c r="B26" s="1691" t="s">
        <v>2324</v>
      </c>
      <c r="C26" s="1691" t="s">
        <v>2325</v>
      </c>
      <c r="D26" s="1691" t="s">
        <v>2734</v>
      </c>
      <c r="E26" s="1691" t="s">
        <v>1442</v>
      </c>
      <c r="F26" s="1694" t="s">
        <v>2326</v>
      </c>
      <c r="G26" s="1694" t="s">
        <v>2326</v>
      </c>
    </row>
    <row r="27" spans="1:8" ht="120" customHeight="1" thickBot="1" x14ac:dyDescent="0.4">
      <c r="A27" s="4135"/>
      <c r="B27" s="1689" t="s">
        <v>2327</v>
      </c>
      <c r="C27" s="1689" t="s">
        <v>2328</v>
      </c>
      <c r="D27" s="1689"/>
      <c r="E27" s="1689"/>
      <c r="F27" s="1682" t="s">
        <v>2329</v>
      </c>
      <c r="G27" s="1682" t="s">
        <v>2330</v>
      </c>
    </row>
    <row r="28" spans="1:8" ht="20.149999999999999" customHeight="1" x14ac:dyDescent="0.35">
      <c r="A28" s="4123" t="s">
        <v>2331</v>
      </c>
      <c r="B28" s="4129" t="s">
        <v>2332</v>
      </c>
      <c r="C28" s="4129" t="s">
        <v>2333</v>
      </c>
      <c r="D28" s="1690" t="s">
        <v>2334</v>
      </c>
      <c r="E28" s="1690"/>
      <c r="F28" s="4140" t="s">
        <v>2335</v>
      </c>
      <c r="G28" s="4140" t="s">
        <v>2336</v>
      </c>
      <c r="H28" s="28"/>
    </row>
    <row r="29" spans="1:8" ht="35.15" customHeight="1" thickBot="1" x14ac:dyDescent="0.4">
      <c r="A29" s="4124"/>
      <c r="B29" s="4131"/>
      <c r="C29" s="4131"/>
      <c r="D29" s="1689" t="s">
        <v>2337</v>
      </c>
      <c r="E29" s="1689" t="s">
        <v>2338</v>
      </c>
      <c r="F29" s="4142"/>
      <c r="G29" s="4142"/>
    </row>
    <row r="30" spans="1:8" ht="35.15" customHeight="1" x14ac:dyDescent="0.35">
      <c r="A30" s="4123" t="s">
        <v>2339</v>
      </c>
      <c r="B30" s="1690" t="s">
        <v>2340</v>
      </c>
      <c r="C30" s="1690" t="s">
        <v>729</v>
      </c>
      <c r="D30" s="1690" t="s">
        <v>2341</v>
      </c>
      <c r="E30" s="1690" t="s">
        <v>1442</v>
      </c>
      <c r="F30" s="1695">
        <v>0.79718060196663176</v>
      </c>
      <c r="G30" s="1695">
        <v>0.7851083883129123</v>
      </c>
    </row>
    <row r="31" spans="1:8" ht="70" customHeight="1" thickBot="1" x14ac:dyDescent="0.4">
      <c r="A31" s="4124"/>
      <c r="B31" s="1689" t="s">
        <v>2342</v>
      </c>
      <c r="C31" s="1689" t="s">
        <v>2343</v>
      </c>
      <c r="D31" s="1689" t="s">
        <v>2344</v>
      </c>
      <c r="E31" s="1689"/>
      <c r="F31" s="1682" t="s">
        <v>2345</v>
      </c>
      <c r="G31" s="1682" t="s">
        <v>2346</v>
      </c>
    </row>
    <row r="32" spans="1:8" ht="35.15" customHeight="1" x14ac:dyDescent="0.35">
      <c r="A32" s="4123" t="s">
        <v>2347</v>
      </c>
      <c r="B32" s="4126" t="s">
        <v>2348</v>
      </c>
      <c r="C32" s="4129" t="s">
        <v>2349</v>
      </c>
      <c r="D32" s="1690" t="s">
        <v>2350</v>
      </c>
      <c r="E32" s="1690" t="s">
        <v>553</v>
      </c>
      <c r="F32" s="1700">
        <v>5.2480110615434947</v>
      </c>
      <c r="G32" s="1700">
        <v>75.254493736957613</v>
      </c>
    </row>
    <row r="33" spans="1:7" ht="35.15" customHeight="1" x14ac:dyDescent="0.35">
      <c r="A33" s="4125"/>
      <c r="B33" s="4127"/>
      <c r="C33" s="4130"/>
      <c r="D33" s="1699" t="s">
        <v>2351</v>
      </c>
      <c r="E33" s="1699" t="s">
        <v>1464</v>
      </c>
      <c r="F33" s="1701">
        <v>7.5937802175645057</v>
      </c>
      <c r="G33" s="1701">
        <v>41.334198418138534</v>
      </c>
    </row>
    <row r="34" spans="1:7" ht="35.15" customHeight="1" thickBot="1" x14ac:dyDescent="0.4">
      <c r="A34" s="4124"/>
      <c r="B34" s="4128"/>
      <c r="C34" s="4131"/>
      <c r="D34" s="360" t="s">
        <v>2352</v>
      </c>
      <c r="E34" s="360" t="s">
        <v>2353</v>
      </c>
      <c r="F34" s="1702">
        <v>7.2168740878236166</v>
      </c>
      <c r="G34" s="1702">
        <v>47.730512158993911</v>
      </c>
    </row>
    <row r="35" spans="1:7" ht="160" customHeight="1" x14ac:dyDescent="0.35">
      <c r="A35" s="4123" t="s">
        <v>2354</v>
      </c>
      <c r="B35" s="1690" t="s">
        <v>2355</v>
      </c>
      <c r="C35" s="1690" t="s">
        <v>2356</v>
      </c>
      <c r="D35" s="1690" t="s">
        <v>2357</v>
      </c>
      <c r="E35" s="1690"/>
      <c r="F35" s="1778" t="s">
        <v>2736</v>
      </c>
      <c r="G35" s="1778" t="s">
        <v>2358</v>
      </c>
    </row>
    <row r="36" spans="1:7" ht="80.150000000000006" customHeight="1" thickBot="1" x14ac:dyDescent="0.4">
      <c r="A36" s="4139"/>
      <c r="B36" s="1696" t="s">
        <v>2359</v>
      </c>
      <c r="C36" s="1697" t="s">
        <v>2360</v>
      </c>
      <c r="D36" s="1697" t="s">
        <v>2361</v>
      </c>
      <c r="E36" s="1697" t="s">
        <v>2362</v>
      </c>
      <c r="F36" s="1779" t="s">
        <v>2363</v>
      </c>
      <c r="G36" s="1779" t="s">
        <v>2364</v>
      </c>
    </row>
    <row r="37" spans="1:7" ht="16" thickTop="1" x14ac:dyDescent="0.35">
      <c r="C37" s="1988"/>
    </row>
  </sheetData>
  <sheetProtection algorithmName="SHA-512" hashValue="XvH77mCmO9z3s8Ablqmxyyvnoc2CBBt1Hnt9vQN94K7Hxlw9+UX4ORyvOQB6TxHrrayoK4AVHwbuLJGhcYHePQ==" saltValue="MTxRRJnR7PD2wll5bab1pQ==" spinCount="100000" sheet="1" objects="1" scenarios="1" formatCells="0" formatColumns="0" formatRows="0"/>
  <mergeCells count="27">
    <mergeCell ref="A35:A36"/>
    <mergeCell ref="G24:G25"/>
    <mergeCell ref="A28:A29"/>
    <mergeCell ref="B28:B29"/>
    <mergeCell ref="C28:C29"/>
    <mergeCell ref="G28:G29"/>
    <mergeCell ref="A24:A27"/>
    <mergeCell ref="B24:B25"/>
    <mergeCell ref="C24:C25"/>
    <mergeCell ref="F24:F25"/>
    <mergeCell ref="F28:F29"/>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s>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70181B-0C67-4539-ADFC-558AD1F128AD}">
  <sheetPr>
    <tabColor theme="7" tint="-0.249977111117893"/>
    <pageSetUpPr autoPageBreaks="0"/>
  </sheetPr>
  <dimension ref="A1:K32"/>
  <sheetViews>
    <sheetView topLeftCell="A20" zoomScale="90" zoomScaleNormal="90" workbookViewId="0">
      <selection activeCell="C28" sqref="C28"/>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27.08203125" style="27" customWidth="1"/>
    <col min="5" max="5" width="21.08203125" style="27" customWidth="1"/>
    <col min="6" max="6" width="32.58203125" style="27" customWidth="1"/>
    <col min="7" max="7" width="39" style="27" customWidth="1"/>
    <col min="8" max="8" width="11" style="27"/>
    <col min="9" max="9" width="17.58203125" style="27" customWidth="1"/>
    <col min="10" max="10" width="11" style="27"/>
    <col min="11" max="11" width="19.58203125" style="27" customWidth="1"/>
    <col min="12" max="16384" width="11" style="27"/>
  </cols>
  <sheetData>
    <row r="1" spans="1:6" s="26" customFormat="1" ht="15.65" customHeight="1" x14ac:dyDescent="0.35">
      <c r="A1" s="3310" t="s">
        <v>2508</v>
      </c>
      <c r="B1" s="3310"/>
      <c r="C1" s="3310"/>
    </row>
    <row r="2" spans="1:6" s="26" customFormat="1" ht="15.65" customHeight="1" x14ac:dyDescent="0.35">
      <c r="A2" s="3310"/>
      <c r="B2" s="3310"/>
      <c r="C2" s="3310"/>
    </row>
    <row r="3" spans="1:6" s="26" customFormat="1" ht="15.65" customHeight="1" x14ac:dyDescent="0.35">
      <c r="A3" s="3310"/>
      <c r="B3" s="3310"/>
      <c r="C3" s="3310"/>
      <c r="D3" s="25"/>
      <c r="E3" s="25"/>
      <c r="F3" s="25"/>
    </row>
    <row r="4" spans="1:6" s="26" customFormat="1" ht="15.65" customHeight="1" x14ac:dyDescent="0.35">
      <c r="A4" s="3310"/>
      <c r="B4" s="3310"/>
      <c r="C4" s="3310"/>
      <c r="D4" s="25"/>
      <c r="E4" s="25"/>
      <c r="F4" s="25"/>
    </row>
    <row r="5" spans="1:6" s="26" customFormat="1" ht="15.65" customHeight="1" x14ac:dyDescent="0.35">
      <c r="A5" s="37"/>
      <c r="B5" s="37"/>
      <c r="C5" s="37"/>
      <c r="D5" s="25"/>
      <c r="E5" s="25"/>
      <c r="F5" s="25"/>
    </row>
    <row r="6" spans="1:6" s="26" customFormat="1" ht="15.65" customHeight="1" x14ac:dyDescent="0.35">
      <c r="A6" s="37"/>
      <c r="B6" s="37"/>
      <c r="C6" s="37"/>
      <c r="D6" s="25"/>
      <c r="E6" s="25"/>
      <c r="F6" s="25"/>
    </row>
    <row r="7" spans="1:6" s="26" customFormat="1" ht="21" customHeight="1" x14ac:dyDescent="0.35">
      <c r="A7" s="3788" t="s">
        <v>2552</v>
      </c>
      <c r="B7" s="3788"/>
      <c r="C7" s="3788"/>
      <c r="D7" s="25"/>
      <c r="E7" s="25"/>
      <c r="F7" s="25"/>
    </row>
    <row r="8" spans="1:6" s="26" customFormat="1" ht="15.75" customHeight="1" thickBot="1" x14ac:dyDescent="0.4">
      <c r="A8" s="24"/>
      <c r="B8" s="24"/>
      <c r="C8" s="24"/>
      <c r="D8" s="25"/>
      <c r="E8" s="25"/>
      <c r="F8" s="25"/>
    </row>
    <row r="9" spans="1:6" ht="30" customHeight="1" thickTop="1" x14ac:dyDescent="0.35">
      <c r="A9" s="3819" t="s">
        <v>2510</v>
      </c>
      <c r="B9" s="4143"/>
      <c r="C9" s="4143"/>
      <c r="D9" s="3818">
        <v>2025</v>
      </c>
      <c r="E9" s="3604"/>
      <c r="F9" s="3605"/>
    </row>
    <row r="10" spans="1:6" ht="35.15" customHeight="1" x14ac:dyDescent="0.35">
      <c r="A10" s="60" t="s">
        <v>2511</v>
      </c>
      <c r="B10" s="243" t="s">
        <v>2512</v>
      </c>
      <c r="C10" s="372" t="s">
        <v>2513</v>
      </c>
      <c r="D10" s="4168" t="s">
        <v>2514</v>
      </c>
      <c r="E10" s="4169"/>
      <c r="F10" s="4170"/>
    </row>
    <row r="11" spans="1:6" ht="60" customHeight="1" x14ac:dyDescent="0.35">
      <c r="A11" s="4144" t="s">
        <v>2515</v>
      </c>
      <c r="B11" s="4147" t="s">
        <v>2516</v>
      </c>
      <c r="C11" s="1705" t="s">
        <v>2553</v>
      </c>
      <c r="D11" s="4171" t="s">
        <v>2518</v>
      </c>
      <c r="E11" s="4172"/>
      <c r="F11" s="4173"/>
    </row>
    <row r="12" spans="1:6" ht="220" customHeight="1" x14ac:dyDescent="0.35">
      <c r="A12" s="4145"/>
      <c r="B12" s="4130"/>
      <c r="C12" s="1684" t="s">
        <v>2554</v>
      </c>
      <c r="D12" s="4174" t="s">
        <v>2518</v>
      </c>
      <c r="E12" s="4175"/>
      <c r="F12" s="4176"/>
    </row>
    <row r="13" spans="1:6" ht="35.15" customHeight="1" thickBot="1" x14ac:dyDescent="0.4">
      <c r="A13" s="4146"/>
      <c r="B13" s="4131"/>
      <c r="C13" s="1997" t="s">
        <v>2520</v>
      </c>
      <c r="D13" s="4177" t="s">
        <v>2521</v>
      </c>
      <c r="E13" s="4178"/>
      <c r="F13" s="4179"/>
    </row>
    <row r="14" spans="1:6" ht="31.5" customHeight="1" x14ac:dyDescent="0.35">
      <c r="A14" s="4123" t="s">
        <v>2522</v>
      </c>
      <c r="B14" s="4129" t="s">
        <v>2523</v>
      </c>
      <c r="C14" s="1706" t="s">
        <v>2524</v>
      </c>
      <c r="D14" s="4153" t="s">
        <v>2525</v>
      </c>
      <c r="E14" s="4154"/>
      <c r="F14" s="4155"/>
    </row>
    <row r="15" spans="1:6" ht="31.5" customHeight="1" thickBot="1" x14ac:dyDescent="0.4">
      <c r="A15" s="4124"/>
      <c r="B15" s="4131"/>
      <c r="C15" s="1707" t="s">
        <v>2526</v>
      </c>
      <c r="D15" s="4156" t="s">
        <v>2525</v>
      </c>
      <c r="E15" s="4157"/>
      <c r="F15" s="4158"/>
    </row>
    <row r="16" spans="1:6" ht="40" customHeight="1" x14ac:dyDescent="0.35">
      <c r="A16" s="4123" t="s">
        <v>2527</v>
      </c>
      <c r="B16" s="4129" t="s">
        <v>2528</v>
      </c>
      <c r="C16" s="4151" t="s">
        <v>2529</v>
      </c>
      <c r="D16" s="4159" t="s">
        <v>2530</v>
      </c>
      <c r="E16" s="4160"/>
      <c r="F16" s="4161"/>
    </row>
    <row r="17" spans="1:11" ht="49.5" customHeight="1" thickBot="1" x14ac:dyDescent="0.4">
      <c r="A17" s="4124"/>
      <c r="B17" s="4131"/>
      <c r="C17" s="4152"/>
      <c r="D17" s="4162"/>
      <c r="E17" s="4163"/>
      <c r="F17" s="4164"/>
    </row>
    <row r="18" spans="1:11" ht="50.15" customHeight="1" x14ac:dyDescent="0.35">
      <c r="A18" s="4123" t="s">
        <v>2531</v>
      </c>
      <c r="B18" s="4129" t="s">
        <v>2528</v>
      </c>
      <c r="C18" s="1706" t="s">
        <v>2532</v>
      </c>
      <c r="D18" s="4153" t="s">
        <v>2530</v>
      </c>
      <c r="E18" s="4154"/>
      <c r="F18" s="4155"/>
      <c r="K18" s="1998"/>
    </row>
    <row r="19" spans="1:11" ht="31.5" customHeight="1" thickBot="1" x14ac:dyDescent="0.4">
      <c r="A19" s="4124"/>
      <c r="B19" s="4131"/>
      <c r="C19" s="1707" t="s">
        <v>2533</v>
      </c>
      <c r="D19" s="4165" t="s">
        <v>2530</v>
      </c>
      <c r="E19" s="4166"/>
      <c r="F19" s="4167"/>
    </row>
    <row r="20" spans="1:11" ht="70" customHeight="1" x14ac:dyDescent="0.35">
      <c r="A20" s="4123" t="s">
        <v>2534</v>
      </c>
      <c r="B20" s="4129" t="s">
        <v>2535</v>
      </c>
      <c r="C20" s="1708" t="s">
        <v>2536</v>
      </c>
      <c r="D20" s="4188" t="s">
        <v>2525</v>
      </c>
      <c r="E20" s="4189"/>
      <c r="F20" s="4190"/>
      <c r="K20" s="1999"/>
    </row>
    <row r="21" spans="1:11" ht="31.5" customHeight="1" x14ac:dyDescent="0.35">
      <c r="A21" s="4125"/>
      <c r="B21" s="4130"/>
      <c r="C21" s="1684" t="s">
        <v>2537</v>
      </c>
      <c r="D21" s="4191" t="s">
        <v>2525</v>
      </c>
      <c r="E21" s="4192"/>
      <c r="F21" s="4193"/>
    </row>
    <row r="22" spans="1:11" ht="31.5" customHeight="1" thickBot="1" x14ac:dyDescent="0.4">
      <c r="A22" s="4124"/>
      <c r="B22" s="4131"/>
      <c r="C22" s="1709" t="s">
        <v>2538</v>
      </c>
      <c r="D22" s="4177" t="s">
        <v>2525</v>
      </c>
      <c r="E22" s="4178"/>
      <c r="F22" s="4179"/>
    </row>
    <row r="23" spans="1:11" ht="60" customHeight="1" thickBot="1" x14ac:dyDescent="0.4">
      <c r="A23" s="1711" t="s">
        <v>2539</v>
      </c>
      <c r="B23" s="1712"/>
      <c r="C23" s="1713" t="s">
        <v>2540</v>
      </c>
      <c r="D23" s="4194" t="s">
        <v>2541</v>
      </c>
      <c r="E23" s="4195"/>
      <c r="F23" s="4196"/>
    </row>
    <row r="24" spans="1:11" ht="80.150000000000006" customHeight="1" x14ac:dyDescent="0.35">
      <c r="A24" s="4123" t="s">
        <v>2542</v>
      </c>
      <c r="B24" s="4129" t="s">
        <v>2543</v>
      </c>
      <c r="C24" s="1708" t="s">
        <v>2544</v>
      </c>
      <c r="D24" s="4197"/>
      <c r="E24" s="4198"/>
      <c r="F24" s="4199"/>
      <c r="I24" s="2001"/>
    </row>
    <row r="25" spans="1:11" ht="60" customHeight="1" x14ac:dyDescent="0.35">
      <c r="A25" s="4125"/>
      <c r="B25" s="4130"/>
      <c r="C25" s="1684" t="s">
        <v>2545</v>
      </c>
      <c r="D25" s="4185"/>
      <c r="E25" s="4186"/>
      <c r="F25" s="4187"/>
      <c r="G25" s="2003"/>
      <c r="I25" s="2004"/>
      <c r="K25" s="2005"/>
    </row>
    <row r="26" spans="1:11" ht="29.15" customHeight="1" x14ac:dyDescent="0.35">
      <c r="A26" s="4148"/>
      <c r="B26" s="4149"/>
      <c r="C26" s="4183" t="s">
        <v>2546</v>
      </c>
      <c r="D26" s="2165" t="s">
        <v>1418</v>
      </c>
      <c r="E26" s="2167" t="s">
        <v>1421</v>
      </c>
      <c r="F26" s="2166" t="s">
        <v>1505</v>
      </c>
      <c r="G26" s="2003"/>
      <c r="I26" s="2004"/>
      <c r="K26" s="2005"/>
    </row>
    <row r="27" spans="1:11" ht="60" customHeight="1" thickBot="1" x14ac:dyDescent="0.4">
      <c r="A27" s="4124"/>
      <c r="B27" s="4131"/>
      <c r="C27" s="4200"/>
      <c r="D27" s="2259"/>
      <c r="E27" s="2260"/>
      <c r="F27" s="2261"/>
      <c r="I27" s="2001"/>
    </row>
    <row r="28" spans="1:11" ht="100" customHeight="1" x14ac:dyDescent="0.35">
      <c r="A28" s="4123" t="s">
        <v>2547</v>
      </c>
      <c r="B28" s="4129" t="s">
        <v>2548</v>
      </c>
      <c r="C28" s="1708" t="s">
        <v>2549</v>
      </c>
      <c r="D28" s="4180"/>
      <c r="E28" s="4181"/>
      <c r="F28" s="4182"/>
      <c r="I28" s="2001"/>
    </row>
    <row r="29" spans="1:11" ht="31.5" customHeight="1" x14ac:dyDescent="0.35">
      <c r="A29" s="4125"/>
      <c r="B29" s="4130"/>
      <c r="C29" s="1684" t="s">
        <v>2550</v>
      </c>
      <c r="D29" s="4185"/>
      <c r="E29" s="4186"/>
      <c r="F29" s="4187"/>
      <c r="G29" s="2003"/>
      <c r="I29" s="2004"/>
      <c r="K29" s="2005"/>
    </row>
    <row r="30" spans="1:11" ht="31.5" customHeight="1" x14ac:dyDescent="0.35">
      <c r="A30" s="4148"/>
      <c r="B30" s="4149"/>
      <c r="C30" s="4183" t="s">
        <v>2551</v>
      </c>
      <c r="D30" s="2165" t="s">
        <v>1418</v>
      </c>
      <c r="E30" s="2167" t="s">
        <v>1410</v>
      </c>
      <c r="F30" s="2166" t="s">
        <v>1505</v>
      </c>
      <c r="G30" s="2003"/>
      <c r="I30" s="2004"/>
      <c r="K30" s="2005"/>
    </row>
    <row r="31" spans="1:11" ht="55" customHeight="1" thickBot="1" x14ac:dyDescent="0.4">
      <c r="A31" s="4139"/>
      <c r="B31" s="4150"/>
      <c r="C31" s="4184"/>
      <c r="D31" s="2257"/>
      <c r="E31" s="2258"/>
      <c r="F31" s="1812"/>
      <c r="I31" s="2001"/>
    </row>
    <row r="32" spans="1:11" ht="16" thickTop="1" x14ac:dyDescent="0.35"/>
  </sheetData>
  <sheetProtection formatCells="0" formatColumns="0" formatRows="0" insertColumns="0" insertRows="0" insertHyperlinks="0" deleteColumns="0" deleteRows="0" sort="0" autoFilter="0" pivotTables="0"/>
  <mergeCells count="38">
    <mergeCell ref="D28:F28"/>
    <mergeCell ref="C30:C31"/>
    <mergeCell ref="D29:F29"/>
    <mergeCell ref="D25:F25"/>
    <mergeCell ref="D20:F20"/>
    <mergeCell ref="D21:F21"/>
    <mergeCell ref="D22:F22"/>
    <mergeCell ref="D23:F23"/>
    <mergeCell ref="D24:F24"/>
    <mergeCell ref="C26:C27"/>
    <mergeCell ref="D9:F9"/>
    <mergeCell ref="D10:F10"/>
    <mergeCell ref="D11:F11"/>
    <mergeCell ref="D12:F12"/>
    <mergeCell ref="D13:F13"/>
    <mergeCell ref="D14:F14"/>
    <mergeCell ref="D15:F15"/>
    <mergeCell ref="D16:F17"/>
    <mergeCell ref="D18:F18"/>
    <mergeCell ref="D19:F19"/>
    <mergeCell ref="A28:A31"/>
    <mergeCell ref="B28:B31"/>
    <mergeCell ref="A16:A17"/>
    <mergeCell ref="B16:B17"/>
    <mergeCell ref="C16:C17"/>
    <mergeCell ref="A18:A19"/>
    <mergeCell ref="B18:B19"/>
    <mergeCell ref="A20:A22"/>
    <mergeCell ref="B20:B22"/>
    <mergeCell ref="A24:A27"/>
    <mergeCell ref="B24:B27"/>
    <mergeCell ref="A14:A15"/>
    <mergeCell ref="B14:B15"/>
    <mergeCell ref="A1:C4"/>
    <mergeCell ref="A7:C7"/>
    <mergeCell ref="A9:C9"/>
    <mergeCell ref="A11:A13"/>
    <mergeCell ref="B11:B13"/>
  </mergeCells>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7111117893"/>
    <pageSetUpPr autoPageBreaks="0"/>
  </sheetPr>
  <dimension ref="A1:U52"/>
  <sheetViews>
    <sheetView showGridLines="0" zoomScale="90" zoomScaleNormal="90" workbookViewId="0">
      <pane ySplit="11" topLeftCell="A12" activePane="bottomLeft" state="frozen"/>
      <selection activeCell="B9" sqref="B9:C10"/>
      <selection pane="bottomLeft" activeCell="A6" sqref="A6"/>
    </sheetView>
  </sheetViews>
  <sheetFormatPr baseColWidth="10" defaultColWidth="11" defaultRowHeight="15.5" x14ac:dyDescent="0.35"/>
  <cols>
    <col min="1" max="1" width="9.83203125" style="1" customWidth="1"/>
    <col min="2" max="2" width="3.58203125" style="1" customWidth="1"/>
    <col min="3" max="3" width="35.58203125" style="1" customWidth="1"/>
    <col min="4" max="4" width="50.58203125" style="1" customWidth="1"/>
    <col min="5" max="6" width="17.58203125" style="1" customWidth="1"/>
    <col min="7" max="7" width="19.08203125" style="1" customWidth="1"/>
    <col min="8" max="8" width="17.5" customWidth="1"/>
    <col min="13" max="16" width="11" style="1"/>
    <col min="17" max="17" width="3.58203125" style="1" customWidth="1"/>
    <col min="18" max="18" width="35.58203125" style="70" customWidth="1"/>
    <col min="19" max="19" width="48.5" style="70" customWidth="1"/>
    <col min="20" max="20" width="17.58203125" style="70" customWidth="1"/>
    <col min="21" max="21" width="17.58203125" style="1" customWidth="1"/>
    <col min="22" max="16384" width="11" style="1"/>
  </cols>
  <sheetData>
    <row r="1" spans="1:21" s="5" customFormat="1" ht="15.65" customHeight="1" x14ac:dyDescent="0.35">
      <c r="A1" s="3310" t="s">
        <v>1348</v>
      </c>
      <c r="B1" s="3310"/>
      <c r="C1" s="3310"/>
      <c r="D1" s="3310"/>
      <c r="E1" s="3310"/>
      <c r="F1" s="3310"/>
      <c r="R1" s="39"/>
      <c r="S1" s="39"/>
      <c r="T1" s="39"/>
    </row>
    <row r="2" spans="1:21" s="5" customFormat="1" ht="15.65" customHeight="1" x14ac:dyDescent="0.35">
      <c r="A2" s="3310"/>
      <c r="B2" s="3310"/>
      <c r="C2" s="3310"/>
      <c r="D2" s="3310"/>
      <c r="E2" s="3310"/>
      <c r="F2" s="3310"/>
      <c r="R2" s="39"/>
      <c r="S2" s="39"/>
      <c r="T2" s="39"/>
    </row>
    <row r="3" spans="1:21" s="5" customFormat="1" ht="15.65" customHeight="1" x14ac:dyDescent="0.35">
      <c r="A3" s="3310"/>
      <c r="B3" s="3310"/>
      <c r="C3" s="3310"/>
      <c r="D3" s="3310"/>
      <c r="E3" s="3310"/>
      <c r="F3" s="3310"/>
      <c r="R3" s="39"/>
      <c r="S3" s="39"/>
      <c r="T3" s="39"/>
    </row>
    <row r="4" spans="1:21" s="5" customFormat="1" ht="15.65" customHeight="1" x14ac:dyDescent="0.35">
      <c r="A4" s="3310"/>
      <c r="B4" s="3310"/>
      <c r="C4" s="3310"/>
      <c r="D4" s="3310"/>
      <c r="E4" s="3310"/>
      <c r="F4" s="3310"/>
      <c r="R4" s="39"/>
      <c r="S4" s="39"/>
      <c r="T4" s="39"/>
    </row>
    <row r="5" spans="1:21" s="5" customFormat="1" ht="15.65" customHeight="1" x14ac:dyDescent="0.35">
      <c r="A5" s="40"/>
      <c r="B5" s="40"/>
      <c r="C5" s="40"/>
      <c r="R5" s="39"/>
      <c r="S5" s="39"/>
      <c r="T5" s="39"/>
    </row>
    <row r="6" spans="1:21" s="5" customFormat="1" ht="15.65" customHeight="1" x14ac:dyDescent="0.35">
      <c r="A6" s="40"/>
      <c r="B6" s="40"/>
      <c r="C6" s="40"/>
      <c r="R6" s="39"/>
      <c r="S6" s="39"/>
      <c r="T6" s="39"/>
    </row>
    <row r="7" spans="1:21" s="5" customFormat="1" ht="15.75" customHeight="1" x14ac:dyDescent="0.35">
      <c r="A7" s="3788" t="s">
        <v>2365</v>
      </c>
      <c r="B7" s="3788"/>
      <c r="C7" s="3788"/>
      <c r="D7" s="3788"/>
      <c r="R7" s="39"/>
      <c r="S7" s="39"/>
      <c r="T7" s="39"/>
    </row>
    <row r="8" spans="1:21" s="5" customFormat="1" ht="15.65" customHeight="1" x14ac:dyDescent="0.35"/>
    <row r="9" spans="1:21" s="5" customFormat="1" ht="15.65" customHeight="1" thickBot="1" x14ac:dyDescent="0.4"/>
    <row r="10" spans="1:21" ht="25" customHeight="1" thickTop="1" thickBot="1" x14ac:dyDescent="0.4">
      <c r="B10" s="3908" t="s">
        <v>2366</v>
      </c>
      <c r="C10" s="3909"/>
      <c r="D10" s="3909"/>
      <c r="E10" s="2959" t="s">
        <v>2367</v>
      </c>
      <c r="F10" s="2958" t="s">
        <v>2367</v>
      </c>
      <c r="G10" s="2959" t="s">
        <v>2367</v>
      </c>
      <c r="H10" s="2901" t="s">
        <v>2367</v>
      </c>
      <c r="Q10" s="4210" t="s">
        <v>2368</v>
      </c>
      <c r="R10" s="4211"/>
      <c r="S10" s="4212"/>
      <c r="T10" s="1827" t="s">
        <v>2367</v>
      </c>
      <c r="U10" s="1828" t="s">
        <v>2367</v>
      </c>
    </row>
    <row r="11" spans="1:21" ht="30" customHeight="1" thickTop="1" thickBot="1" x14ac:dyDescent="0.4">
      <c r="B11" s="4208" t="s">
        <v>2369</v>
      </c>
      <c r="C11" s="4209"/>
      <c r="D11" s="2899" t="s">
        <v>2370</v>
      </c>
      <c r="E11" s="1830" t="s">
        <v>1800</v>
      </c>
      <c r="F11" s="1830" t="s">
        <v>1355</v>
      </c>
      <c r="G11" s="2960" t="s">
        <v>1356</v>
      </c>
      <c r="H11" s="2900" t="s">
        <v>1395</v>
      </c>
      <c r="Q11" s="4208" t="s">
        <v>2369</v>
      </c>
      <c r="R11" s="4209"/>
      <c r="S11" s="1832" t="s">
        <v>2370</v>
      </c>
      <c r="T11" s="1829" t="s">
        <v>1800</v>
      </c>
      <c r="U11" s="1830" t="s">
        <v>1356</v>
      </c>
    </row>
    <row r="12" spans="1:21" ht="20.5" customHeight="1" thickTop="1" x14ac:dyDescent="0.35">
      <c r="B12" s="4201" t="s">
        <v>2371</v>
      </c>
      <c r="C12" s="4202"/>
      <c r="D12" s="4202"/>
      <c r="E12" s="4202"/>
      <c r="F12" s="4202"/>
      <c r="G12" s="4202"/>
      <c r="H12" s="4203"/>
      <c r="Q12" s="1715">
        <v>1</v>
      </c>
      <c r="R12" s="1717" t="s">
        <v>2372</v>
      </c>
      <c r="S12" s="1831" t="s">
        <v>2373</v>
      </c>
      <c r="T12" s="500" t="s">
        <v>2374</v>
      </c>
      <c r="U12" s="362" t="s">
        <v>2374</v>
      </c>
    </row>
    <row r="13" spans="1:21" ht="50.15" customHeight="1" x14ac:dyDescent="0.35">
      <c r="B13" s="1715">
        <v>1</v>
      </c>
      <c r="C13" s="1717" t="s">
        <v>2375</v>
      </c>
      <c r="D13" s="1831" t="s">
        <v>2376</v>
      </c>
      <c r="E13" s="2961" t="s">
        <v>2374</v>
      </c>
      <c r="F13" s="2962" t="s">
        <v>2374</v>
      </c>
      <c r="G13" s="2961" t="s">
        <v>2374</v>
      </c>
      <c r="H13" s="2963" t="s">
        <v>2374</v>
      </c>
      <c r="Q13" s="1715">
        <v>2</v>
      </c>
      <c r="R13" s="1717" t="s">
        <v>2377</v>
      </c>
      <c r="S13" s="1831" t="s">
        <v>2378</v>
      </c>
      <c r="T13" s="500" t="s">
        <v>2374</v>
      </c>
      <c r="U13" s="362" t="s">
        <v>2374</v>
      </c>
    </row>
    <row r="14" spans="1:21" ht="50.15" customHeight="1" x14ac:dyDescent="0.35">
      <c r="B14" s="1715">
        <v>2</v>
      </c>
      <c r="C14" s="1717" t="s">
        <v>2379</v>
      </c>
      <c r="D14" s="1831" t="s">
        <v>2380</v>
      </c>
      <c r="E14" s="2964" t="s">
        <v>2374</v>
      </c>
      <c r="F14" s="2962" t="s">
        <v>2374</v>
      </c>
      <c r="G14" s="2961" t="s">
        <v>2374</v>
      </c>
      <c r="H14" s="2963" t="s">
        <v>2374</v>
      </c>
      <c r="Q14" s="1715">
        <v>3</v>
      </c>
      <c r="R14" s="1717" t="s">
        <v>2381</v>
      </c>
      <c r="S14" s="1831" t="s">
        <v>2382</v>
      </c>
      <c r="T14" s="500" t="s">
        <v>2374</v>
      </c>
      <c r="U14" s="362" t="s">
        <v>2374</v>
      </c>
    </row>
    <row r="15" spans="1:21" ht="50.15" customHeight="1" x14ac:dyDescent="0.35">
      <c r="B15" s="1715">
        <v>3</v>
      </c>
      <c r="C15" s="1717" t="s">
        <v>2383</v>
      </c>
      <c r="D15" s="1831" t="s">
        <v>2384</v>
      </c>
      <c r="E15" s="2964" t="s">
        <v>2374</v>
      </c>
      <c r="F15" s="2962" t="s">
        <v>2374</v>
      </c>
      <c r="G15" s="2961" t="s">
        <v>2374</v>
      </c>
      <c r="H15" s="2963" t="s">
        <v>2374</v>
      </c>
      <c r="Q15" s="1715">
        <v>4</v>
      </c>
      <c r="R15" s="1717" t="s">
        <v>2385</v>
      </c>
      <c r="S15" s="1831" t="s">
        <v>2386</v>
      </c>
      <c r="T15" s="500" t="s">
        <v>2374</v>
      </c>
      <c r="U15" s="362" t="s">
        <v>2374</v>
      </c>
    </row>
    <row r="16" spans="1:21" ht="50.15" customHeight="1" x14ac:dyDescent="0.35">
      <c r="B16" s="1715">
        <v>4</v>
      </c>
      <c r="C16" s="1717" t="s">
        <v>2387</v>
      </c>
      <c r="D16" s="1831" t="s">
        <v>2388</v>
      </c>
      <c r="E16" s="2964" t="s">
        <v>2374</v>
      </c>
      <c r="F16" s="2962" t="s">
        <v>2374</v>
      </c>
      <c r="G16" s="2961" t="s">
        <v>2389</v>
      </c>
      <c r="H16" s="2963" t="s">
        <v>2374</v>
      </c>
      <c r="Q16" s="1715">
        <v>5</v>
      </c>
      <c r="R16" s="1717" t="s">
        <v>2390</v>
      </c>
      <c r="S16" s="1831" t="s">
        <v>2391</v>
      </c>
      <c r="T16" s="500" t="s">
        <v>2374</v>
      </c>
      <c r="U16" s="362" t="s">
        <v>2374</v>
      </c>
    </row>
    <row r="17" spans="2:21" ht="50.15" customHeight="1" x14ac:dyDescent="0.35">
      <c r="B17" s="1715">
        <v>5</v>
      </c>
      <c r="C17" s="1717" t="s">
        <v>2392</v>
      </c>
      <c r="D17" s="1831" t="s">
        <v>2393</v>
      </c>
      <c r="E17" s="2964" t="s">
        <v>2374</v>
      </c>
      <c r="F17" s="2962" t="s">
        <v>2374</v>
      </c>
      <c r="G17" s="2961" t="s">
        <v>2374</v>
      </c>
      <c r="H17" s="2963" t="s">
        <v>2374</v>
      </c>
      <c r="Q17" s="1715">
        <v>6</v>
      </c>
      <c r="R17" s="1717" t="s">
        <v>2394</v>
      </c>
      <c r="S17" s="1831" t="s">
        <v>2395</v>
      </c>
      <c r="T17" s="500" t="s">
        <v>2374</v>
      </c>
      <c r="U17" s="362" t="s">
        <v>2374</v>
      </c>
    </row>
    <row r="18" spans="2:21" ht="50.15" customHeight="1" x14ac:dyDescent="0.35">
      <c r="B18" s="1715">
        <v>6</v>
      </c>
      <c r="C18" s="1717" t="s">
        <v>2396</v>
      </c>
      <c r="D18" s="1831" t="s">
        <v>2397</v>
      </c>
      <c r="E18" s="2964" t="s">
        <v>2374</v>
      </c>
      <c r="F18" s="2962" t="s">
        <v>2374</v>
      </c>
      <c r="G18" s="2961" t="s">
        <v>2374</v>
      </c>
      <c r="H18" s="2963" t="s">
        <v>2374</v>
      </c>
      <c r="Q18" s="1715">
        <v>7</v>
      </c>
      <c r="R18" s="1717" t="s">
        <v>2398</v>
      </c>
      <c r="S18" s="1831" t="s">
        <v>2399</v>
      </c>
      <c r="T18" s="500" t="s">
        <v>2374</v>
      </c>
      <c r="U18" s="362" t="s">
        <v>2374</v>
      </c>
    </row>
    <row r="19" spans="2:21" ht="50.15" customHeight="1" x14ac:dyDescent="0.35">
      <c r="B19" s="1715">
        <v>7</v>
      </c>
      <c r="C19" s="1717" t="s">
        <v>2400</v>
      </c>
      <c r="D19" s="1831" t="s">
        <v>2401</v>
      </c>
      <c r="E19" s="2964" t="s">
        <v>2389</v>
      </c>
      <c r="F19" s="2962" t="s">
        <v>2374</v>
      </c>
      <c r="G19" s="2961" t="s">
        <v>2374</v>
      </c>
      <c r="H19" s="2963" t="s">
        <v>2374</v>
      </c>
      <c r="Q19" s="1715">
        <v>8</v>
      </c>
      <c r="R19" s="1717" t="s">
        <v>2402</v>
      </c>
      <c r="S19" s="1831" t="s">
        <v>2403</v>
      </c>
      <c r="T19" s="500" t="s">
        <v>2374</v>
      </c>
      <c r="U19" s="362" t="s">
        <v>2374</v>
      </c>
    </row>
    <row r="20" spans="2:21" ht="50.15" customHeight="1" x14ac:dyDescent="0.35">
      <c r="B20" s="1715">
        <v>8</v>
      </c>
      <c r="C20" s="1717" t="s">
        <v>1768</v>
      </c>
      <c r="D20" s="1831" t="s">
        <v>2404</v>
      </c>
      <c r="E20" s="2964" t="s">
        <v>2374</v>
      </c>
      <c r="F20" s="2962" t="s">
        <v>2374</v>
      </c>
      <c r="G20" s="2961" t="s">
        <v>2374</v>
      </c>
      <c r="H20" s="2963" t="s">
        <v>2374</v>
      </c>
      <c r="Q20" s="1715">
        <v>9</v>
      </c>
      <c r="R20" s="1717" t="s">
        <v>2405</v>
      </c>
      <c r="S20" s="1831" t="s">
        <v>2406</v>
      </c>
      <c r="T20" s="500" t="s">
        <v>2374</v>
      </c>
      <c r="U20" s="363" t="s">
        <v>2407</v>
      </c>
    </row>
    <row r="21" spans="2:21" ht="50.15" customHeight="1" x14ac:dyDescent="0.35">
      <c r="B21" s="1715">
        <v>9</v>
      </c>
      <c r="C21" s="1717" t="s">
        <v>2408</v>
      </c>
      <c r="D21" s="1831" t="s">
        <v>2409</v>
      </c>
      <c r="E21" s="2964" t="s">
        <v>2389</v>
      </c>
      <c r="F21" s="2962" t="s">
        <v>2374</v>
      </c>
      <c r="G21" s="2961" t="s">
        <v>2389</v>
      </c>
      <c r="H21" s="2965" t="s">
        <v>2374</v>
      </c>
      <c r="Q21" s="1715">
        <v>10</v>
      </c>
      <c r="R21" s="1717" t="s">
        <v>2410</v>
      </c>
      <c r="S21" s="1831" t="s">
        <v>2411</v>
      </c>
      <c r="T21" s="500" t="s">
        <v>2374</v>
      </c>
      <c r="U21" s="363" t="s">
        <v>2374</v>
      </c>
    </row>
    <row r="22" spans="2:21" ht="50.15" customHeight="1" x14ac:dyDescent="0.35">
      <c r="B22" s="1715">
        <v>10</v>
      </c>
      <c r="C22" s="1717" t="s">
        <v>2412</v>
      </c>
      <c r="D22" s="1831" t="s">
        <v>2413</v>
      </c>
      <c r="E22" s="2964" t="s">
        <v>2374</v>
      </c>
      <c r="F22" s="2962" t="s">
        <v>2374</v>
      </c>
      <c r="G22" s="2961" t="s">
        <v>2374</v>
      </c>
      <c r="H22" s="2965" t="s">
        <v>2374</v>
      </c>
      <c r="Q22" s="1715">
        <v>11</v>
      </c>
      <c r="R22" s="1717" t="s">
        <v>2414</v>
      </c>
      <c r="S22" s="1831" t="s">
        <v>2415</v>
      </c>
      <c r="T22" s="500" t="s">
        <v>2374</v>
      </c>
      <c r="U22" s="363" t="s">
        <v>2374</v>
      </c>
    </row>
    <row r="23" spans="2:21" ht="50.15" customHeight="1" x14ac:dyDescent="0.35">
      <c r="B23" s="1715">
        <v>11</v>
      </c>
      <c r="C23" s="1717" t="s">
        <v>2416</v>
      </c>
      <c r="D23" s="1831" t="s">
        <v>2417</v>
      </c>
      <c r="E23" s="2964" t="s">
        <v>2374</v>
      </c>
      <c r="F23" s="2962" t="s">
        <v>2374</v>
      </c>
      <c r="G23" s="2961" t="s">
        <v>2389</v>
      </c>
      <c r="H23" s="2965" t="s">
        <v>2374</v>
      </c>
      <c r="Q23" s="1715">
        <v>12</v>
      </c>
      <c r="R23" s="1717" t="s">
        <v>2418</v>
      </c>
      <c r="S23" s="1831" t="s">
        <v>2419</v>
      </c>
      <c r="T23" s="500" t="s">
        <v>2374</v>
      </c>
      <c r="U23" s="363" t="s">
        <v>2374</v>
      </c>
    </row>
    <row r="24" spans="2:21" ht="50.15" customHeight="1" x14ac:dyDescent="0.35">
      <c r="B24" s="1715">
        <v>12</v>
      </c>
      <c r="C24" s="1717" t="s">
        <v>2420</v>
      </c>
      <c r="D24" s="1831" t="s">
        <v>2421</v>
      </c>
      <c r="E24" s="2964" t="s">
        <v>2374</v>
      </c>
      <c r="F24" s="2962" t="s">
        <v>2374</v>
      </c>
      <c r="G24" s="2961" t="s">
        <v>2374</v>
      </c>
      <c r="H24" s="2965" t="s">
        <v>2374</v>
      </c>
      <c r="Q24" s="1715">
        <v>13</v>
      </c>
      <c r="R24" s="1717" t="s">
        <v>2422</v>
      </c>
      <c r="S24" s="1831" t="s">
        <v>2423</v>
      </c>
      <c r="T24" s="500" t="s">
        <v>2374</v>
      </c>
      <c r="U24" s="363" t="s">
        <v>2374</v>
      </c>
    </row>
    <row r="25" spans="2:21" ht="50.15" customHeight="1" x14ac:dyDescent="0.35">
      <c r="B25" s="1715">
        <v>13</v>
      </c>
      <c r="C25" s="1717" t="s">
        <v>2424</v>
      </c>
      <c r="D25" s="1831" t="s">
        <v>2425</v>
      </c>
      <c r="E25" s="2964" t="s">
        <v>2374</v>
      </c>
      <c r="F25" s="2962" t="s">
        <v>2374</v>
      </c>
      <c r="G25" s="2961" t="s">
        <v>2374</v>
      </c>
      <c r="H25" s="2965" t="s">
        <v>2374</v>
      </c>
      <c r="Q25" s="1715">
        <v>14</v>
      </c>
      <c r="R25" s="1717" t="s">
        <v>2426</v>
      </c>
      <c r="S25" s="1831" t="s">
        <v>2427</v>
      </c>
      <c r="T25" s="500" t="s">
        <v>2374</v>
      </c>
      <c r="U25" s="363" t="s">
        <v>2374</v>
      </c>
    </row>
    <row r="26" spans="2:21" ht="50.15" customHeight="1" x14ac:dyDescent="0.35">
      <c r="B26" s="1715">
        <v>14</v>
      </c>
      <c r="C26" s="1717" t="s">
        <v>2428</v>
      </c>
      <c r="D26" s="1831" t="s">
        <v>2429</v>
      </c>
      <c r="E26" s="2964" t="s">
        <v>2374</v>
      </c>
      <c r="F26" s="2962" t="s">
        <v>2374</v>
      </c>
      <c r="G26" s="2961" t="s">
        <v>2374</v>
      </c>
      <c r="H26" s="2965" t="s">
        <v>2374</v>
      </c>
      <c r="Q26" s="1715">
        <v>15</v>
      </c>
      <c r="R26" s="1717" t="s">
        <v>2430</v>
      </c>
      <c r="S26" s="1831" t="s">
        <v>2431</v>
      </c>
      <c r="T26" s="500" t="s">
        <v>2374</v>
      </c>
      <c r="U26" s="363" t="s">
        <v>2374</v>
      </c>
    </row>
    <row r="27" spans="2:21" ht="50.15" customHeight="1" x14ac:dyDescent="0.35">
      <c r="B27" s="1715">
        <v>15</v>
      </c>
      <c r="C27" s="1717" t="s">
        <v>2432</v>
      </c>
      <c r="D27" s="1831" t="s">
        <v>2433</v>
      </c>
      <c r="E27" s="2964" t="s">
        <v>2374</v>
      </c>
      <c r="F27" s="2962" t="s">
        <v>2374</v>
      </c>
      <c r="G27" s="2961" t="s">
        <v>2374</v>
      </c>
      <c r="H27" s="2965" t="s">
        <v>2374</v>
      </c>
      <c r="Q27" s="1715">
        <v>16</v>
      </c>
      <c r="R27" s="1717" t="s">
        <v>2434</v>
      </c>
      <c r="S27" s="1831" t="s">
        <v>2435</v>
      </c>
      <c r="T27" s="500" t="s">
        <v>2374</v>
      </c>
      <c r="U27" s="363" t="s">
        <v>2374</v>
      </c>
    </row>
    <row r="28" spans="2:21" ht="61.5" customHeight="1" x14ac:dyDescent="0.35">
      <c r="B28" s="1715">
        <v>16</v>
      </c>
      <c r="C28" s="1717" t="s">
        <v>2436</v>
      </c>
      <c r="D28" s="1831" t="s">
        <v>2437</v>
      </c>
      <c r="E28" s="2964" t="s">
        <v>2374</v>
      </c>
      <c r="F28" s="2962" t="s">
        <v>2374</v>
      </c>
      <c r="G28" s="2961" t="s">
        <v>2389</v>
      </c>
      <c r="H28" s="2965" t="s">
        <v>2374</v>
      </c>
      <c r="Q28" s="1715">
        <v>17</v>
      </c>
      <c r="R28" s="1717" t="s">
        <v>2438</v>
      </c>
      <c r="S28" s="1831" t="s">
        <v>2439</v>
      </c>
      <c r="T28" s="500" t="s">
        <v>2374</v>
      </c>
      <c r="U28" s="363" t="s">
        <v>2374</v>
      </c>
    </row>
    <row r="29" spans="2:21" ht="50.15" customHeight="1" x14ac:dyDescent="0.35">
      <c r="B29" s="1715">
        <v>17</v>
      </c>
      <c r="C29" s="1717" t="s">
        <v>2440</v>
      </c>
      <c r="D29" s="1831" t="s">
        <v>2441</v>
      </c>
      <c r="E29" s="2961" t="s">
        <v>2389</v>
      </c>
      <c r="F29" s="2962" t="s">
        <v>2374</v>
      </c>
      <c r="G29" s="2961" t="s">
        <v>2389</v>
      </c>
      <c r="H29" s="2965" t="s">
        <v>2374</v>
      </c>
      <c r="Q29" s="1715">
        <v>18</v>
      </c>
      <c r="R29" s="1717" t="s">
        <v>2442</v>
      </c>
      <c r="S29" s="1831" t="s">
        <v>2443</v>
      </c>
      <c r="T29" s="500" t="s">
        <v>2374</v>
      </c>
      <c r="U29" s="363" t="s">
        <v>2374</v>
      </c>
    </row>
    <row r="30" spans="2:21" ht="50.15" customHeight="1" x14ac:dyDescent="0.35">
      <c r="B30" s="1715">
        <v>18</v>
      </c>
      <c r="C30" s="1717" t="s">
        <v>2444</v>
      </c>
      <c r="D30" s="1831" t="s">
        <v>2445</v>
      </c>
      <c r="E30" s="2964" t="s">
        <v>2374</v>
      </c>
      <c r="F30" s="2962" t="s">
        <v>2374</v>
      </c>
      <c r="G30" s="2961" t="s">
        <v>2374</v>
      </c>
      <c r="H30" s="2965" t="s">
        <v>2374</v>
      </c>
      <c r="Q30" s="1715">
        <v>19</v>
      </c>
      <c r="R30" s="1717" t="s">
        <v>2446</v>
      </c>
      <c r="S30" s="1831" t="s">
        <v>2447</v>
      </c>
      <c r="T30" s="500" t="s">
        <v>2374</v>
      </c>
      <c r="U30" s="363" t="s">
        <v>11</v>
      </c>
    </row>
    <row r="31" spans="2:21" ht="50.15" customHeight="1" x14ac:dyDescent="0.35">
      <c r="B31" s="1715">
        <v>19</v>
      </c>
      <c r="C31" s="1717" t="s">
        <v>2448</v>
      </c>
      <c r="D31" s="1831" t="s">
        <v>2449</v>
      </c>
      <c r="E31" s="2964" t="s">
        <v>2374</v>
      </c>
      <c r="F31" s="2962" t="s">
        <v>2374</v>
      </c>
      <c r="G31" s="2961" t="s">
        <v>2374</v>
      </c>
      <c r="H31" s="2965" t="s">
        <v>2374</v>
      </c>
      <c r="Q31" s="1715">
        <v>20</v>
      </c>
      <c r="R31" s="1717" t="s">
        <v>2450</v>
      </c>
      <c r="S31" s="1831" t="s">
        <v>2451</v>
      </c>
      <c r="T31" s="500" t="s">
        <v>2374</v>
      </c>
      <c r="U31" s="363" t="s">
        <v>2374</v>
      </c>
    </row>
    <row r="32" spans="2:21" ht="55" customHeight="1" x14ac:dyDescent="0.35">
      <c r="B32" s="1715">
        <v>20</v>
      </c>
      <c r="C32" s="1717" t="s">
        <v>2452</v>
      </c>
      <c r="D32" s="1831" t="s">
        <v>2453</v>
      </c>
      <c r="E32" s="2961" t="s">
        <v>2374</v>
      </c>
      <c r="F32" s="2962" t="s">
        <v>2374</v>
      </c>
      <c r="G32" s="2961" t="s">
        <v>2374</v>
      </c>
      <c r="H32" s="2965" t="s">
        <v>2374</v>
      </c>
      <c r="Q32" s="1715">
        <v>21</v>
      </c>
      <c r="R32" s="1717" t="s">
        <v>2454</v>
      </c>
      <c r="S32" s="1831" t="s">
        <v>2455</v>
      </c>
      <c r="T32" s="500" t="s">
        <v>2374</v>
      </c>
      <c r="U32" s="363" t="s">
        <v>2374</v>
      </c>
    </row>
    <row r="33" spans="1:21" ht="50.15" customHeight="1" x14ac:dyDescent="0.35">
      <c r="B33" s="1715">
        <v>21</v>
      </c>
      <c r="C33" s="1717" t="s">
        <v>2456</v>
      </c>
      <c r="D33" s="1831" t="s">
        <v>2457</v>
      </c>
      <c r="E33" s="2964" t="s">
        <v>11</v>
      </c>
      <c r="F33" s="2962" t="s">
        <v>11</v>
      </c>
      <c r="G33" s="2961" t="s">
        <v>11</v>
      </c>
      <c r="H33" s="2965" t="s">
        <v>11</v>
      </c>
      <c r="Q33" s="1715">
        <v>22</v>
      </c>
      <c r="R33" s="1717" t="s">
        <v>2458</v>
      </c>
      <c r="S33" s="1831" t="s">
        <v>2459</v>
      </c>
      <c r="T33" s="500" t="s">
        <v>2374</v>
      </c>
      <c r="U33" s="363" t="s">
        <v>2374</v>
      </c>
    </row>
    <row r="34" spans="1:21" ht="50.15" customHeight="1" x14ac:dyDescent="0.35">
      <c r="B34" s="1715">
        <v>22</v>
      </c>
      <c r="C34" s="1717" t="s">
        <v>2460</v>
      </c>
      <c r="D34" s="1831" t="s">
        <v>2461</v>
      </c>
      <c r="E34" s="2961" t="s">
        <v>2374</v>
      </c>
      <c r="F34" s="2962" t="s">
        <v>2374</v>
      </c>
      <c r="G34" s="2961" t="s">
        <v>2374</v>
      </c>
      <c r="H34" s="2965" t="s">
        <v>2374</v>
      </c>
      <c r="Q34" s="1715">
        <v>23</v>
      </c>
      <c r="R34" s="1717" t="s">
        <v>2462</v>
      </c>
      <c r="S34" s="1831" t="s">
        <v>2463</v>
      </c>
      <c r="T34" s="500" t="s">
        <v>2374</v>
      </c>
      <c r="U34" s="363" t="s">
        <v>2374</v>
      </c>
    </row>
    <row r="35" spans="1:21" ht="50.15" customHeight="1" x14ac:dyDescent="0.35">
      <c r="B35" s="1715">
        <v>23</v>
      </c>
      <c r="C35" s="1717" t="s">
        <v>2464</v>
      </c>
      <c r="D35" s="1831" t="s">
        <v>2465</v>
      </c>
      <c r="E35" s="2961" t="s">
        <v>2374</v>
      </c>
      <c r="F35" s="2962" t="s">
        <v>11</v>
      </c>
      <c r="G35" s="2961" t="s">
        <v>11</v>
      </c>
      <c r="H35" s="2965" t="s">
        <v>2374</v>
      </c>
      <c r="Q35" s="1715">
        <v>24</v>
      </c>
      <c r="R35" s="1717" t="s">
        <v>2466</v>
      </c>
      <c r="S35" s="1831" t="s">
        <v>2467</v>
      </c>
      <c r="T35" s="500" t="s">
        <v>2374</v>
      </c>
      <c r="U35" s="363" t="s">
        <v>2374</v>
      </c>
    </row>
    <row r="36" spans="1:21" ht="50.15" customHeight="1" x14ac:dyDescent="0.35">
      <c r="B36" s="1715">
        <v>24</v>
      </c>
      <c r="C36" s="1717" t="s">
        <v>2468</v>
      </c>
      <c r="D36" s="1831" t="s">
        <v>2469</v>
      </c>
      <c r="E36" s="2964" t="s">
        <v>11</v>
      </c>
      <c r="F36" s="2962" t="s">
        <v>11</v>
      </c>
      <c r="G36" s="2961" t="s">
        <v>11</v>
      </c>
      <c r="H36" s="2965" t="s">
        <v>11</v>
      </c>
      <c r="Q36" s="1715">
        <v>25</v>
      </c>
      <c r="R36" s="1717" t="s">
        <v>2470</v>
      </c>
      <c r="S36" s="1831" t="s">
        <v>2471</v>
      </c>
      <c r="T36" s="500" t="s">
        <v>11</v>
      </c>
      <c r="U36" s="363" t="s">
        <v>11</v>
      </c>
    </row>
    <row r="37" spans="1:21" ht="50.15" customHeight="1" x14ac:dyDescent="0.35">
      <c r="B37" s="1715">
        <v>25</v>
      </c>
      <c r="C37" s="1717" t="s">
        <v>2472</v>
      </c>
      <c r="D37" s="1831" t="s">
        <v>2473</v>
      </c>
      <c r="E37" s="2961" t="s">
        <v>2374</v>
      </c>
      <c r="F37" s="2962" t="s">
        <v>2374</v>
      </c>
      <c r="G37" s="2961" t="s">
        <v>2374</v>
      </c>
      <c r="H37" s="2965" t="s">
        <v>2374</v>
      </c>
      <c r="Q37" s="1715">
        <v>26</v>
      </c>
      <c r="R37" s="1717" t="s">
        <v>2474</v>
      </c>
      <c r="S37" s="1831" t="s">
        <v>2475</v>
      </c>
      <c r="T37" s="500" t="s">
        <v>2374</v>
      </c>
      <c r="U37" s="363" t="s">
        <v>2374</v>
      </c>
    </row>
    <row r="38" spans="1:21" ht="50.15" customHeight="1" x14ac:dyDescent="0.35">
      <c r="B38" s="1715">
        <v>26</v>
      </c>
      <c r="C38" s="1717" t="s">
        <v>2476</v>
      </c>
      <c r="D38" s="1831" t="s">
        <v>2477</v>
      </c>
      <c r="E38" s="2961" t="s">
        <v>2374</v>
      </c>
      <c r="F38" s="2962" t="s">
        <v>2374</v>
      </c>
      <c r="G38" s="2961" t="s">
        <v>2374</v>
      </c>
      <c r="H38" s="2965" t="s">
        <v>2374</v>
      </c>
      <c r="Q38" s="1715">
        <v>27</v>
      </c>
      <c r="R38" s="1717" t="s">
        <v>2478</v>
      </c>
      <c r="S38" s="1831" t="s">
        <v>2479</v>
      </c>
      <c r="T38" s="500" t="s">
        <v>2374</v>
      </c>
      <c r="U38" s="363" t="s">
        <v>2374</v>
      </c>
    </row>
    <row r="39" spans="1:21" ht="50.15" customHeight="1" x14ac:dyDescent="0.35">
      <c r="B39" s="1715">
        <v>27</v>
      </c>
      <c r="C39" s="1717" t="s">
        <v>2480</v>
      </c>
      <c r="D39" s="1831" t="s">
        <v>2481</v>
      </c>
      <c r="E39" s="2961" t="s">
        <v>2374</v>
      </c>
      <c r="F39" s="2962" t="s">
        <v>2374</v>
      </c>
      <c r="G39" s="2961" t="s">
        <v>2374</v>
      </c>
      <c r="H39" s="2965" t="s">
        <v>2374</v>
      </c>
      <c r="Q39" s="1715">
        <v>28</v>
      </c>
      <c r="R39" s="1717" t="s">
        <v>2482</v>
      </c>
      <c r="S39" s="1831" t="s">
        <v>2483</v>
      </c>
      <c r="T39" s="500" t="s">
        <v>2374</v>
      </c>
      <c r="U39" s="363" t="s">
        <v>11</v>
      </c>
    </row>
    <row r="40" spans="1:21" ht="55" customHeight="1" x14ac:dyDescent="0.35">
      <c r="B40" s="1715">
        <v>28</v>
      </c>
      <c r="C40" s="1717" t="s">
        <v>2484</v>
      </c>
      <c r="D40" s="1831" t="s">
        <v>2485</v>
      </c>
      <c r="E40" s="2961" t="s">
        <v>2374</v>
      </c>
      <c r="F40" s="2962" t="s">
        <v>2374</v>
      </c>
      <c r="G40" s="2961" t="s">
        <v>2374</v>
      </c>
      <c r="H40" s="2965" t="s">
        <v>2374</v>
      </c>
      <c r="Q40" s="1715">
        <v>29</v>
      </c>
      <c r="R40" s="1717" t="s">
        <v>2486</v>
      </c>
      <c r="S40" s="1831" t="s">
        <v>2487</v>
      </c>
      <c r="T40" s="500" t="s">
        <v>11</v>
      </c>
      <c r="U40" s="363" t="s">
        <v>11</v>
      </c>
    </row>
    <row r="41" spans="1:21" ht="50.15" customHeight="1" x14ac:dyDescent="0.35">
      <c r="B41" s="1715">
        <v>29</v>
      </c>
      <c r="C41" s="1717" t="s">
        <v>2488</v>
      </c>
      <c r="D41" s="1831" t="s">
        <v>2489</v>
      </c>
      <c r="E41" s="2964" t="s">
        <v>2389</v>
      </c>
      <c r="F41" s="2962" t="s">
        <v>2374</v>
      </c>
      <c r="G41" s="2961" t="s">
        <v>2389</v>
      </c>
      <c r="H41" s="2965" t="s">
        <v>2374</v>
      </c>
      <c r="Q41" s="1715">
        <v>30</v>
      </c>
      <c r="R41" s="1717" t="s">
        <v>2490</v>
      </c>
      <c r="S41" s="1831" t="s">
        <v>2491</v>
      </c>
      <c r="T41" s="500" t="s">
        <v>2374</v>
      </c>
      <c r="U41" s="363" t="s">
        <v>2374</v>
      </c>
    </row>
    <row r="42" spans="1:21" ht="50.15" customHeight="1" x14ac:dyDescent="0.35">
      <c r="B42" s="1715">
        <v>30</v>
      </c>
      <c r="C42" s="1717" t="s">
        <v>2492</v>
      </c>
      <c r="D42" s="1831" t="s">
        <v>2493</v>
      </c>
      <c r="E42" s="2961" t="s">
        <v>2374</v>
      </c>
      <c r="F42" s="2962" t="s">
        <v>2374</v>
      </c>
      <c r="G42" s="2961" t="s">
        <v>2374</v>
      </c>
      <c r="H42" s="2965" t="s">
        <v>2374</v>
      </c>
      <c r="Q42" s="1715">
        <v>31</v>
      </c>
      <c r="R42" s="1717" t="s">
        <v>2494</v>
      </c>
      <c r="S42" s="1831" t="s">
        <v>2495</v>
      </c>
      <c r="T42" s="500" t="s">
        <v>2374</v>
      </c>
      <c r="U42" s="363" t="s">
        <v>2374</v>
      </c>
    </row>
    <row r="43" spans="1:21" ht="50.15" customHeight="1" thickBot="1" x14ac:dyDescent="0.4">
      <c r="B43" s="1715">
        <v>31</v>
      </c>
      <c r="C43" s="1717" t="s">
        <v>2496</v>
      </c>
      <c r="D43" s="1831" t="s">
        <v>2497</v>
      </c>
      <c r="E43" s="2961" t="s">
        <v>2374</v>
      </c>
      <c r="F43" s="2962" t="s">
        <v>2374</v>
      </c>
      <c r="G43" s="2961" t="s">
        <v>11</v>
      </c>
      <c r="H43" s="2965" t="s">
        <v>2374</v>
      </c>
      <c r="Q43" s="1716">
        <v>32</v>
      </c>
      <c r="R43" s="1718" t="s">
        <v>2498</v>
      </c>
      <c r="S43" s="1833" t="s">
        <v>2499</v>
      </c>
      <c r="T43" s="361" t="s">
        <v>2374</v>
      </c>
      <c r="U43" s="364" t="s">
        <v>2374</v>
      </c>
    </row>
    <row r="44" spans="1:21" ht="50.15" customHeight="1" thickTop="1" x14ac:dyDescent="0.35">
      <c r="B44" s="1715">
        <v>32</v>
      </c>
      <c r="C44" s="1717" t="s">
        <v>2500</v>
      </c>
      <c r="D44" s="1831" t="s">
        <v>2501</v>
      </c>
      <c r="E44" s="2961" t="s">
        <v>2374</v>
      </c>
      <c r="F44" s="2962" t="s">
        <v>2374</v>
      </c>
      <c r="G44" s="2961" t="s">
        <v>2374</v>
      </c>
      <c r="H44" s="2965" t="s">
        <v>2374</v>
      </c>
    </row>
    <row r="45" spans="1:21" ht="50.15" customHeight="1" x14ac:dyDescent="0.35">
      <c r="B45" s="1715">
        <v>33</v>
      </c>
      <c r="C45" s="1717" t="s">
        <v>2502</v>
      </c>
      <c r="D45" s="1831" t="s">
        <v>2503</v>
      </c>
      <c r="E45" s="2961" t="s">
        <v>2374</v>
      </c>
      <c r="F45" s="2962" t="s">
        <v>2374</v>
      </c>
      <c r="G45" s="2961" t="s">
        <v>2374</v>
      </c>
      <c r="H45" s="2965" t="s">
        <v>2374</v>
      </c>
    </row>
    <row r="46" spans="1:21" ht="21.65" customHeight="1" x14ac:dyDescent="0.35">
      <c r="B46" s="4201" t="s">
        <v>2504</v>
      </c>
      <c r="C46" s="4202"/>
      <c r="D46" s="4202"/>
      <c r="E46" s="4202"/>
      <c r="F46" s="4202"/>
      <c r="G46" s="4202"/>
      <c r="H46" s="4203"/>
    </row>
    <row r="47" spans="1:21" x14ac:dyDescent="0.35">
      <c r="A47" s="400"/>
      <c r="B47" s="1715">
        <v>1</v>
      </c>
      <c r="C47" s="4206" t="s">
        <v>2505</v>
      </c>
      <c r="D47" s="4207"/>
      <c r="E47" s="2961" t="s">
        <v>2374</v>
      </c>
      <c r="F47" s="2961" t="s">
        <v>2374</v>
      </c>
      <c r="G47" s="2961" t="s">
        <v>2374</v>
      </c>
      <c r="H47" s="2963" t="s">
        <v>2374</v>
      </c>
    </row>
    <row r="48" spans="1:21" x14ac:dyDescent="0.35">
      <c r="B48" s="1715">
        <v>2</v>
      </c>
      <c r="C48" s="4206" t="s">
        <v>2506</v>
      </c>
      <c r="D48" s="4207"/>
      <c r="E48" s="2961" t="s">
        <v>2374</v>
      </c>
      <c r="F48" s="2961" t="s">
        <v>2374</v>
      </c>
      <c r="G48" s="2961" t="s">
        <v>2374</v>
      </c>
      <c r="H48" s="2963" t="s">
        <v>2374</v>
      </c>
    </row>
    <row r="49" spans="2:8" x14ac:dyDescent="0.35">
      <c r="B49" s="1715">
        <v>3</v>
      </c>
      <c r="C49" s="4206" t="s">
        <v>2379</v>
      </c>
      <c r="D49" s="4207"/>
      <c r="E49" s="2964" t="s">
        <v>11</v>
      </c>
      <c r="F49" s="2961" t="s">
        <v>11</v>
      </c>
      <c r="G49" s="2961" t="s">
        <v>11</v>
      </c>
      <c r="H49" s="2963" t="s">
        <v>11</v>
      </c>
    </row>
    <row r="50" spans="2:8" x14ac:dyDescent="0.35">
      <c r="B50" s="1715">
        <v>4</v>
      </c>
      <c r="C50" s="4206" t="s">
        <v>2263</v>
      </c>
      <c r="D50" s="4207"/>
      <c r="E50" s="2961" t="s">
        <v>11</v>
      </c>
      <c r="F50" s="2961" t="s">
        <v>11</v>
      </c>
      <c r="G50" s="2961" t="s">
        <v>11</v>
      </c>
      <c r="H50" s="2963" t="s">
        <v>11</v>
      </c>
    </row>
    <row r="51" spans="2:8" ht="16" thickBot="1" x14ac:dyDescent="0.4">
      <c r="B51" s="1716">
        <v>5</v>
      </c>
      <c r="C51" s="4204" t="s">
        <v>2507</v>
      </c>
      <c r="D51" s="4205"/>
      <c r="E51" s="2966" t="s">
        <v>2374</v>
      </c>
      <c r="F51" s="2967" t="s">
        <v>2374</v>
      </c>
      <c r="G51" s="2967" t="s">
        <v>2374</v>
      </c>
      <c r="H51" s="2968" t="s">
        <v>2374</v>
      </c>
    </row>
    <row r="52" spans="2:8" ht="16" thickTop="1" x14ac:dyDescent="0.35"/>
  </sheetData>
  <sheetProtection algorithmName="SHA-512" hashValue="4MpVi91PrvKEfubXxeHhriD/tQZtYjZit6SiXwWOd0KphoSqKhZ835zEWvzEC4IA9ZKMS/9lrvLlqV4aQWgoDA==" saltValue="0V4D+FZW8yvHlIsbnWUOeA==" spinCount="100000" sheet="1" objects="1" scenarios="1" formatCells="0" formatColumns="0" formatRows="0"/>
  <mergeCells count="13">
    <mergeCell ref="B11:C11"/>
    <mergeCell ref="Q11:R11"/>
    <mergeCell ref="A1:F4"/>
    <mergeCell ref="A7:D7"/>
    <mergeCell ref="B10:D10"/>
    <mergeCell ref="Q10:S10"/>
    <mergeCell ref="B12:H12"/>
    <mergeCell ref="B46:H46"/>
    <mergeCell ref="C51:D51"/>
    <mergeCell ref="C47:D47"/>
    <mergeCell ref="C48:D48"/>
    <mergeCell ref="C49:D49"/>
    <mergeCell ref="C50:D50"/>
  </mergeCells>
  <hyperlinks>
    <hyperlink ref="F10" r:id="rId1" xr:uid="{8F9E6085-A042-4D13-B461-D2781C88EFD1}"/>
    <hyperlink ref="E10" r:id="rId2" xr:uid="{C6D06B01-63FC-4D0F-8E35-C8B8E8765173}"/>
    <hyperlink ref="U10" r:id="rId3" xr:uid="{4ACF731D-009A-46F8-801D-CC143B72E0B1}"/>
    <hyperlink ref="T10" r:id="rId4" xr:uid="{45D2FEB0-1E52-4F91-9A7A-95CBDF69C2F7}"/>
    <hyperlink ref="H10" r:id="rId5" xr:uid="{BF2701C1-B548-4C11-90B5-3FF301B69D0A}"/>
    <hyperlink ref="G10" r:id="rId6" xr:uid="{63420F98-F6C9-4086-9D70-6C76E474F73A}"/>
  </hyperlinks>
  <pageMargins left="0.7" right="0.7" top="0.75" bottom="0.75" header="0.3" footer="0.3"/>
  <pageSetup orientation="portrait" r:id="rId7"/>
  <drawing r:id="rId8"/>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7111117893"/>
    <pageSetUpPr autoPageBreaks="0"/>
  </sheetPr>
  <dimension ref="A1:J30"/>
  <sheetViews>
    <sheetView topLeftCell="A24" zoomScale="90" zoomScaleNormal="90" workbookViewId="0">
      <selection activeCell="E11" sqref="E11"/>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40.58203125" style="27" customWidth="1"/>
    <col min="5" max="5" width="29.83203125" style="27" customWidth="1"/>
    <col min="6" max="6" width="39" style="27" customWidth="1"/>
    <col min="7" max="7" width="11" style="27"/>
    <col min="8" max="8" width="17.58203125" style="27" customWidth="1"/>
    <col min="9" max="9" width="11" style="27"/>
    <col min="10" max="10" width="19.58203125" style="27" customWidth="1"/>
    <col min="11" max="16384" width="11" style="27"/>
  </cols>
  <sheetData>
    <row r="1" spans="1:4" s="26" customFormat="1" ht="15.65" customHeight="1" x14ac:dyDescent="0.35">
      <c r="A1" s="3310" t="s">
        <v>2508</v>
      </c>
      <c r="B1" s="3310"/>
      <c r="C1" s="3310"/>
    </row>
    <row r="2" spans="1:4" s="26" customFormat="1" ht="15.65" customHeight="1" x14ac:dyDescent="0.35">
      <c r="A2" s="3310"/>
      <c r="B2" s="3310"/>
      <c r="C2" s="3310"/>
    </row>
    <row r="3" spans="1:4" s="26" customFormat="1" ht="15.65" customHeight="1" x14ac:dyDescent="0.35">
      <c r="A3" s="3310"/>
      <c r="B3" s="3310"/>
      <c r="C3" s="3310"/>
      <c r="D3" s="25"/>
    </row>
    <row r="4" spans="1:4" s="26" customFormat="1" ht="15.65" customHeight="1" x14ac:dyDescent="0.35">
      <c r="A4" s="3310"/>
      <c r="B4" s="3310"/>
      <c r="C4" s="3310"/>
      <c r="D4" s="25"/>
    </row>
    <row r="5" spans="1:4" s="26" customFormat="1" ht="15.65" customHeight="1" x14ac:dyDescent="0.35">
      <c r="A5" s="37"/>
      <c r="B5" s="37"/>
      <c r="C5" s="37"/>
      <c r="D5" s="25"/>
    </row>
    <row r="6" spans="1:4" s="26" customFormat="1" ht="15.65" customHeight="1" x14ac:dyDescent="0.35">
      <c r="A6" s="37"/>
      <c r="B6" s="37"/>
      <c r="C6" s="37"/>
      <c r="D6" s="25"/>
    </row>
    <row r="7" spans="1:4" s="26" customFormat="1" ht="21" customHeight="1" x14ac:dyDescent="0.35">
      <c r="A7" s="3788" t="s">
        <v>2509</v>
      </c>
      <c r="B7" s="3788"/>
      <c r="C7" s="3788"/>
      <c r="D7" s="25"/>
    </row>
    <row r="8" spans="1:4" s="26" customFormat="1" ht="15.75" customHeight="1" thickBot="1" x14ac:dyDescent="0.4">
      <c r="A8" s="24"/>
      <c r="B8" s="24"/>
      <c r="C8" s="24"/>
      <c r="D8" s="25"/>
    </row>
    <row r="9" spans="1:4" ht="30" customHeight="1" thickTop="1" x14ac:dyDescent="0.35">
      <c r="A9" s="3819" t="s">
        <v>2510</v>
      </c>
      <c r="B9" s="4143"/>
      <c r="C9" s="4143"/>
      <c r="D9" s="96">
        <v>2024</v>
      </c>
    </row>
    <row r="10" spans="1:4" ht="35.15" customHeight="1" x14ac:dyDescent="0.35">
      <c r="A10" s="60" t="s">
        <v>2511</v>
      </c>
      <c r="B10" s="243" t="s">
        <v>2512</v>
      </c>
      <c r="C10" s="372" t="s">
        <v>2513</v>
      </c>
      <c r="D10" s="359" t="s">
        <v>2514</v>
      </c>
    </row>
    <row r="11" spans="1:4" ht="60" customHeight="1" x14ac:dyDescent="0.35">
      <c r="A11" s="4144" t="s">
        <v>2515</v>
      </c>
      <c r="B11" s="4147" t="s">
        <v>2516</v>
      </c>
      <c r="C11" s="1705" t="s">
        <v>2517</v>
      </c>
      <c r="D11" s="1688" t="s">
        <v>2518</v>
      </c>
    </row>
    <row r="12" spans="1:4" ht="220" customHeight="1" x14ac:dyDescent="0.35">
      <c r="A12" s="4145"/>
      <c r="B12" s="4130"/>
      <c r="C12" s="1684" t="s">
        <v>2519</v>
      </c>
      <c r="D12" s="1685" t="s">
        <v>2518</v>
      </c>
    </row>
    <row r="13" spans="1:4" ht="35.15" customHeight="1" thickBot="1" x14ac:dyDescent="0.4">
      <c r="A13" s="4146"/>
      <c r="B13" s="4131"/>
      <c r="C13" s="1997" t="s">
        <v>2520</v>
      </c>
      <c r="D13" s="1682" t="s">
        <v>2521</v>
      </c>
    </row>
    <row r="14" spans="1:4" ht="31.5" customHeight="1" x14ac:dyDescent="0.35">
      <c r="A14" s="4123" t="s">
        <v>2522</v>
      </c>
      <c r="B14" s="4129" t="s">
        <v>2523</v>
      </c>
      <c r="C14" s="1706" t="s">
        <v>2524</v>
      </c>
      <c r="D14" s="1683" t="s">
        <v>2525</v>
      </c>
    </row>
    <row r="15" spans="1:4" ht="31.5" customHeight="1" thickBot="1" x14ac:dyDescent="0.4">
      <c r="A15" s="4124"/>
      <c r="B15" s="4131"/>
      <c r="C15" s="1707" t="s">
        <v>2526</v>
      </c>
      <c r="D15" s="1686" t="s">
        <v>2525</v>
      </c>
    </row>
    <row r="16" spans="1:4" ht="40" customHeight="1" x14ac:dyDescent="0.35">
      <c r="A16" s="4123" t="s">
        <v>2527</v>
      </c>
      <c r="B16" s="4129" t="s">
        <v>2528</v>
      </c>
      <c r="C16" s="4151" t="s">
        <v>2529</v>
      </c>
      <c r="D16" s="4213" t="s">
        <v>2530</v>
      </c>
    </row>
    <row r="17" spans="1:10" ht="49.5" customHeight="1" thickBot="1" x14ac:dyDescent="0.4">
      <c r="A17" s="4124"/>
      <c r="B17" s="4131"/>
      <c r="C17" s="4152"/>
      <c r="D17" s="4214"/>
    </row>
    <row r="18" spans="1:10" ht="50.15" customHeight="1" x14ac:dyDescent="0.35">
      <c r="A18" s="4123" t="s">
        <v>2531</v>
      </c>
      <c r="B18" s="4129" t="s">
        <v>2528</v>
      </c>
      <c r="C18" s="1706" t="s">
        <v>2532</v>
      </c>
      <c r="D18" s="1683" t="s">
        <v>2530</v>
      </c>
      <c r="J18" s="1998"/>
    </row>
    <row r="19" spans="1:10" ht="31.5" customHeight="1" thickBot="1" x14ac:dyDescent="0.4">
      <c r="A19" s="4124"/>
      <c r="B19" s="4131"/>
      <c r="C19" s="1707" t="s">
        <v>2533</v>
      </c>
      <c r="D19" s="1693" t="s">
        <v>2530</v>
      </c>
    </row>
    <row r="20" spans="1:10" ht="70" customHeight="1" x14ac:dyDescent="0.35">
      <c r="A20" s="4123" t="s">
        <v>2534</v>
      </c>
      <c r="B20" s="4129" t="s">
        <v>2535</v>
      </c>
      <c r="C20" s="1708" t="s">
        <v>2536</v>
      </c>
      <c r="D20" s="1704" t="s">
        <v>2525</v>
      </c>
      <c r="J20" s="1999"/>
    </row>
    <row r="21" spans="1:10" ht="31.5" customHeight="1" x14ac:dyDescent="0.35">
      <c r="A21" s="4125"/>
      <c r="B21" s="4130"/>
      <c r="C21" s="1684" t="s">
        <v>2537</v>
      </c>
      <c r="D21" s="1694" t="s">
        <v>2525</v>
      </c>
    </row>
    <row r="22" spans="1:10" ht="31.5" customHeight="1" thickBot="1" x14ac:dyDescent="0.4">
      <c r="A22" s="4124"/>
      <c r="B22" s="4131"/>
      <c r="C22" s="1709" t="s">
        <v>2538</v>
      </c>
      <c r="D22" s="1682" t="s">
        <v>2525</v>
      </c>
    </row>
    <row r="23" spans="1:10" ht="60" customHeight="1" thickBot="1" x14ac:dyDescent="0.4">
      <c r="A23" s="1711" t="s">
        <v>2539</v>
      </c>
      <c r="B23" s="1712"/>
      <c r="C23" s="1713" t="s">
        <v>2540</v>
      </c>
      <c r="D23" s="1714" t="s">
        <v>2541</v>
      </c>
    </row>
    <row r="24" spans="1:10" ht="80.150000000000006" customHeight="1" x14ac:dyDescent="0.35">
      <c r="A24" s="4123" t="s">
        <v>2542</v>
      </c>
      <c r="B24" s="4129" t="s">
        <v>2543</v>
      </c>
      <c r="C24" s="1708" t="s">
        <v>2544</v>
      </c>
      <c r="D24" s="2000">
        <v>34</v>
      </c>
      <c r="H24" s="2001"/>
    </row>
    <row r="25" spans="1:10" ht="60" customHeight="1" x14ac:dyDescent="0.35">
      <c r="A25" s="4125"/>
      <c r="B25" s="4130"/>
      <c r="C25" s="1684" t="s">
        <v>2545</v>
      </c>
      <c r="D25" s="2002">
        <v>3337954.8188812817</v>
      </c>
      <c r="E25" s="1998"/>
      <c r="F25" s="2003"/>
      <c r="H25" s="2004"/>
      <c r="J25" s="2005"/>
    </row>
    <row r="26" spans="1:10" ht="60" customHeight="1" thickBot="1" x14ac:dyDescent="0.4">
      <c r="A26" s="4124"/>
      <c r="B26" s="4131"/>
      <c r="C26" s="1709" t="s">
        <v>2546</v>
      </c>
      <c r="D26" s="2006">
        <v>3007</v>
      </c>
      <c r="H26" s="2001"/>
    </row>
    <row r="27" spans="1:10" ht="100" customHeight="1" x14ac:dyDescent="0.35">
      <c r="A27" s="4123" t="s">
        <v>2547</v>
      </c>
      <c r="B27" s="4129" t="s">
        <v>2548</v>
      </c>
      <c r="C27" s="1708" t="s">
        <v>2549</v>
      </c>
      <c r="D27" s="2007">
        <v>4</v>
      </c>
      <c r="H27" s="2001"/>
    </row>
    <row r="28" spans="1:10" ht="31.5" customHeight="1" x14ac:dyDescent="0.35">
      <c r="A28" s="4125"/>
      <c r="B28" s="4130"/>
      <c r="C28" s="1684" t="s">
        <v>2550</v>
      </c>
      <c r="D28" s="2008">
        <v>216515.82271773458</v>
      </c>
      <c r="E28" s="1998"/>
      <c r="F28" s="2003"/>
      <c r="H28" s="2004"/>
      <c r="J28" s="2005"/>
    </row>
    <row r="29" spans="1:10" ht="55" customHeight="1" thickBot="1" x14ac:dyDescent="0.4">
      <c r="A29" s="4139"/>
      <c r="B29" s="4150"/>
      <c r="C29" s="1710" t="s">
        <v>2551</v>
      </c>
      <c r="D29" s="2009">
        <v>1109</v>
      </c>
      <c r="H29" s="2001"/>
    </row>
    <row r="30" spans="1:10" ht="16" thickTop="1" x14ac:dyDescent="0.35"/>
  </sheetData>
  <sheetProtection formatCells="0" formatColumns="0" formatRows="0" insertColumns="0" insertRows="0" insertHyperlinks="0" deleteColumns="0" deleteRows="0" sort="0" autoFilter="0" pivotTables="0"/>
  <mergeCells count="19">
    <mergeCell ref="A14:A15"/>
    <mergeCell ref="B14:B15"/>
    <mergeCell ref="A1:C4"/>
    <mergeCell ref="A7:C7"/>
    <mergeCell ref="A9:C9"/>
    <mergeCell ref="A11:A13"/>
    <mergeCell ref="B11:B13"/>
    <mergeCell ref="A16:A17"/>
    <mergeCell ref="B16:B17"/>
    <mergeCell ref="C16:C17"/>
    <mergeCell ref="D16:D17"/>
    <mergeCell ref="A18:A19"/>
    <mergeCell ref="B18:B19"/>
    <mergeCell ref="A20:A22"/>
    <mergeCell ref="B20:B22"/>
    <mergeCell ref="A24:A26"/>
    <mergeCell ref="B24:B26"/>
    <mergeCell ref="A27:A29"/>
    <mergeCell ref="B27:B29"/>
  </mergeCells>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7111117893"/>
    <pageSetUpPr autoPageBreaks="0"/>
  </sheetPr>
  <dimension ref="A1:P71"/>
  <sheetViews>
    <sheetView zoomScale="85" zoomScaleNormal="85" workbookViewId="0">
      <pane xSplit="3" topLeftCell="D1" activePane="topRight" state="frozen"/>
      <selection activeCell="B9" sqref="B9:C10"/>
      <selection pane="topRight" activeCell="A6" sqref="A6"/>
    </sheetView>
  </sheetViews>
  <sheetFormatPr baseColWidth="10" defaultColWidth="10.58203125" defaultRowHeight="15.5" x14ac:dyDescent="0.35"/>
  <cols>
    <col min="1" max="1" width="11" style="1" customWidth="1"/>
    <col min="2" max="2" width="9.33203125" style="1" customWidth="1"/>
    <col min="3" max="3" width="101.08203125" style="1" customWidth="1"/>
    <col min="4" max="8" width="15.58203125" style="1" customWidth="1"/>
    <col min="9" max="12" width="15.58203125" style="1" hidden="1" customWidth="1"/>
    <col min="13" max="16" width="0" style="1" hidden="1" customWidth="1"/>
    <col min="17" max="16384" width="10.58203125" style="1"/>
  </cols>
  <sheetData>
    <row r="1" spans="1:16" ht="15.65" customHeight="1" x14ac:dyDescent="0.35">
      <c r="A1" s="3310" t="s">
        <v>1348</v>
      </c>
      <c r="B1" s="3310"/>
      <c r="C1" s="3310"/>
      <c r="D1" s="46"/>
      <c r="F1" s="38"/>
    </row>
    <row r="2" spans="1:16" ht="15.65" customHeight="1" x14ac:dyDescent="0.35">
      <c r="A2" s="3310"/>
      <c r="B2" s="3310"/>
      <c r="C2" s="3310"/>
      <c r="D2" s="46"/>
      <c r="F2" s="38"/>
    </row>
    <row r="3" spans="1:16" ht="15.65" customHeight="1" x14ac:dyDescent="0.35">
      <c r="A3" s="3310"/>
      <c r="B3" s="3310"/>
      <c r="C3" s="3310"/>
      <c r="D3" s="46"/>
      <c r="F3" s="38"/>
    </row>
    <row r="4" spans="1:16" ht="15.65" customHeight="1" x14ac:dyDescent="0.35">
      <c r="A4" s="3310"/>
      <c r="B4" s="3310"/>
      <c r="C4" s="3310"/>
      <c r="D4" s="46"/>
      <c r="F4" s="38"/>
    </row>
    <row r="5" spans="1:16" ht="15.65" customHeight="1" x14ac:dyDescent="0.35"/>
    <row r="6" spans="1:16" ht="15.65" customHeight="1" x14ac:dyDescent="0.35"/>
    <row r="7" spans="1:16" x14ac:dyDescent="0.35">
      <c r="A7" s="4223" t="s">
        <v>2555</v>
      </c>
      <c r="B7" s="4223"/>
      <c r="C7" s="4223"/>
    </row>
    <row r="8" spans="1:16" ht="16" thickBot="1" x14ac:dyDescent="0.4"/>
    <row r="9" spans="1:16" ht="30" customHeight="1" thickTop="1" x14ac:dyDescent="0.35">
      <c r="B9" s="4224" t="s">
        <v>2556</v>
      </c>
      <c r="C9" s="4225"/>
      <c r="D9" s="4228" t="s">
        <v>2557</v>
      </c>
      <c r="E9" s="4217"/>
      <c r="F9" s="4217"/>
      <c r="G9" s="4217"/>
      <c r="H9" s="4218"/>
      <c r="I9" s="4216" t="s">
        <v>2558</v>
      </c>
      <c r="J9" s="4217"/>
      <c r="K9" s="4217"/>
      <c r="L9" s="4218"/>
      <c r="M9" s="4219" t="s">
        <v>2559</v>
      </c>
      <c r="N9" s="4219"/>
      <c r="O9" s="4219"/>
      <c r="P9" s="4220"/>
    </row>
    <row r="10" spans="1:16" ht="40" customHeight="1" x14ac:dyDescent="0.35">
      <c r="B10" s="4226"/>
      <c r="C10" s="4227"/>
      <c r="D10" s="195" t="s">
        <v>2560</v>
      </c>
      <c r="E10" s="196" t="s">
        <v>1354</v>
      </c>
      <c r="F10" s="196" t="s">
        <v>1929</v>
      </c>
      <c r="G10" s="196" t="s">
        <v>1356</v>
      </c>
      <c r="H10" s="502" t="s">
        <v>1395</v>
      </c>
      <c r="I10" s="2578" t="s">
        <v>1354</v>
      </c>
      <c r="J10" s="196" t="s">
        <v>1929</v>
      </c>
      <c r="K10" s="196" t="s">
        <v>1356</v>
      </c>
      <c r="L10" s="502" t="s">
        <v>1395</v>
      </c>
      <c r="M10" s="4221"/>
      <c r="N10" s="4221"/>
      <c r="O10" s="4221"/>
      <c r="P10" s="4222"/>
    </row>
    <row r="11" spans="1:16" ht="50.15" customHeight="1" x14ac:dyDescent="0.35">
      <c r="B11" s="3810" t="s">
        <v>2561</v>
      </c>
      <c r="C11" s="4215"/>
      <c r="D11" s="1816"/>
      <c r="E11" s="1814"/>
      <c r="F11" s="1814"/>
      <c r="G11" s="1814"/>
      <c r="H11" s="1815"/>
      <c r="I11" s="2579"/>
      <c r="J11" s="1814"/>
      <c r="K11" s="1814"/>
      <c r="L11" s="1815"/>
      <c r="M11" s="1814"/>
      <c r="N11" s="1814"/>
      <c r="O11" s="1814"/>
      <c r="P11" s="1815"/>
    </row>
    <row r="12" spans="1:16" ht="40" customHeight="1" x14ac:dyDescent="0.35">
      <c r="B12" s="30" t="s">
        <v>2562</v>
      </c>
      <c r="C12" s="506" t="s">
        <v>2563</v>
      </c>
      <c r="D12" s="2010" t="s">
        <v>2564</v>
      </c>
      <c r="E12" s="1839" t="s">
        <v>2564</v>
      </c>
      <c r="F12" s="1839" t="s">
        <v>2564</v>
      </c>
      <c r="G12" s="1839" t="s">
        <v>2564</v>
      </c>
      <c r="H12" s="2011" t="s">
        <v>2564</v>
      </c>
      <c r="I12" s="2580" t="s">
        <v>2564</v>
      </c>
      <c r="J12" s="1839" t="s">
        <v>2564</v>
      </c>
      <c r="K12" s="1839" t="s">
        <v>2564</v>
      </c>
      <c r="L12" s="2011" t="s">
        <v>2564</v>
      </c>
      <c r="P12" s="2585"/>
    </row>
    <row r="13" spans="1:16" ht="40" customHeight="1" x14ac:dyDescent="0.35">
      <c r="B13" s="30" t="s">
        <v>2565</v>
      </c>
      <c r="C13" s="506" t="s">
        <v>2566</v>
      </c>
      <c r="D13" s="2010" t="s">
        <v>2564</v>
      </c>
      <c r="E13" s="1839" t="s">
        <v>2564</v>
      </c>
      <c r="F13" s="1839" t="s">
        <v>2564</v>
      </c>
      <c r="G13" s="1839" t="s">
        <v>2564</v>
      </c>
      <c r="H13" s="2011" t="s">
        <v>2564</v>
      </c>
      <c r="I13" s="2580" t="s">
        <v>2564</v>
      </c>
      <c r="J13" s="1839" t="s">
        <v>2564</v>
      </c>
      <c r="K13" s="1839" t="s">
        <v>2564</v>
      </c>
      <c r="L13" s="2011" t="s">
        <v>2564</v>
      </c>
      <c r="P13" s="2585"/>
    </row>
    <row r="14" spans="1:16" ht="40" customHeight="1" x14ac:dyDescent="0.35">
      <c r="B14" s="30" t="s">
        <v>2567</v>
      </c>
      <c r="C14" s="506" t="s">
        <v>2568</v>
      </c>
      <c r="D14" s="2010" t="s">
        <v>2564</v>
      </c>
      <c r="E14" s="1839" t="s">
        <v>11</v>
      </c>
      <c r="F14" s="1839" t="s">
        <v>11</v>
      </c>
      <c r="G14" s="1839" t="s">
        <v>11</v>
      </c>
      <c r="H14" s="2011" t="s">
        <v>11</v>
      </c>
      <c r="I14" s="2580" t="s">
        <v>2564</v>
      </c>
      <c r="J14" s="1839" t="s">
        <v>11</v>
      </c>
      <c r="K14" s="1839" t="s">
        <v>11</v>
      </c>
      <c r="L14" s="2011" t="s">
        <v>11</v>
      </c>
      <c r="P14" s="2585"/>
    </row>
    <row r="15" spans="1:16" ht="40" customHeight="1" x14ac:dyDescent="0.35">
      <c r="B15" s="30" t="s">
        <v>2569</v>
      </c>
      <c r="C15" s="506" t="s">
        <v>2570</v>
      </c>
      <c r="D15" s="2010" t="s">
        <v>2564</v>
      </c>
      <c r="E15" s="1839" t="s">
        <v>11</v>
      </c>
      <c r="F15" s="1839" t="s">
        <v>11</v>
      </c>
      <c r="G15" s="1839" t="s">
        <v>11</v>
      </c>
      <c r="H15" s="2011" t="s">
        <v>11</v>
      </c>
      <c r="I15" s="2580" t="s">
        <v>2564</v>
      </c>
      <c r="J15" s="1839" t="s">
        <v>11</v>
      </c>
      <c r="K15" s="1839" t="s">
        <v>11</v>
      </c>
      <c r="L15" s="2011" t="s">
        <v>11</v>
      </c>
      <c r="P15" s="2585"/>
    </row>
    <row r="16" spans="1:16" ht="40" customHeight="1" x14ac:dyDescent="0.35">
      <c r="B16" s="30" t="s">
        <v>2571</v>
      </c>
      <c r="C16" s="506" t="s">
        <v>2572</v>
      </c>
      <c r="D16" s="2010" t="s">
        <v>2564</v>
      </c>
      <c r="E16" s="1839" t="s">
        <v>11</v>
      </c>
      <c r="F16" s="1839" t="s">
        <v>11</v>
      </c>
      <c r="G16" s="1839" t="s">
        <v>11</v>
      </c>
      <c r="H16" s="2011" t="s">
        <v>11</v>
      </c>
      <c r="I16" s="2580" t="s">
        <v>2564</v>
      </c>
      <c r="J16" s="1839" t="s">
        <v>11</v>
      </c>
      <c r="K16" s="1839" t="s">
        <v>11</v>
      </c>
      <c r="L16" s="2011" t="s">
        <v>11</v>
      </c>
      <c r="P16" s="2585"/>
    </row>
    <row r="17" spans="2:16" ht="50.15" customHeight="1" x14ac:dyDescent="0.35">
      <c r="B17" s="3810" t="s">
        <v>2573</v>
      </c>
      <c r="C17" s="4215"/>
      <c r="D17" s="1816"/>
      <c r="E17" s="1840"/>
      <c r="F17" s="1814"/>
      <c r="G17" s="1840"/>
      <c r="H17" s="1815"/>
      <c r="I17" s="2579"/>
      <c r="J17" s="1814"/>
      <c r="K17" s="1814"/>
      <c r="L17" s="1815"/>
      <c r="M17" s="1814"/>
      <c r="N17" s="1814"/>
      <c r="O17" s="1814"/>
      <c r="P17" s="1815"/>
    </row>
    <row r="18" spans="2:16" ht="40" customHeight="1" x14ac:dyDescent="0.35">
      <c r="B18" s="30" t="s">
        <v>2574</v>
      </c>
      <c r="C18" s="506" t="s">
        <v>2575</v>
      </c>
      <c r="D18" s="2010" t="s">
        <v>2564</v>
      </c>
      <c r="E18" s="1839" t="s">
        <v>11</v>
      </c>
      <c r="F18" s="1839" t="s">
        <v>11</v>
      </c>
      <c r="G18" s="1839" t="s">
        <v>11</v>
      </c>
      <c r="H18" s="2011" t="s">
        <v>11</v>
      </c>
      <c r="I18" s="2581"/>
      <c r="L18" s="2011" t="s">
        <v>11</v>
      </c>
      <c r="P18" s="2585"/>
    </row>
    <row r="19" spans="2:16" ht="40" customHeight="1" x14ac:dyDescent="0.35">
      <c r="B19" s="30" t="s">
        <v>2576</v>
      </c>
      <c r="C19" s="506" t="s">
        <v>2577</v>
      </c>
      <c r="D19" s="2010" t="s">
        <v>2564</v>
      </c>
      <c r="E19" s="1839" t="s">
        <v>2564</v>
      </c>
      <c r="F19" s="1839" t="s">
        <v>2564</v>
      </c>
      <c r="G19" s="1839" t="s">
        <v>2564</v>
      </c>
      <c r="H19" s="2011" t="s">
        <v>2564</v>
      </c>
      <c r="I19" s="2581"/>
      <c r="L19" s="2011" t="s">
        <v>2564</v>
      </c>
      <c r="P19" s="2585"/>
    </row>
    <row r="20" spans="2:16" ht="50.15" customHeight="1" x14ac:dyDescent="0.35">
      <c r="B20" s="3810" t="s">
        <v>2578</v>
      </c>
      <c r="C20" s="4215"/>
      <c r="D20" s="1816"/>
      <c r="E20" s="1840"/>
      <c r="F20" s="1814"/>
      <c r="G20" s="1840"/>
      <c r="H20" s="1815"/>
      <c r="I20" s="2579"/>
      <c r="J20" s="1814"/>
      <c r="K20" s="1814"/>
      <c r="L20" s="1815"/>
      <c r="M20" s="1814"/>
      <c r="N20" s="1814"/>
      <c r="O20" s="1814"/>
      <c r="P20" s="1815"/>
    </row>
    <row r="21" spans="2:16" ht="60" customHeight="1" x14ac:dyDescent="0.35">
      <c r="B21" s="30" t="s">
        <v>2579</v>
      </c>
      <c r="C21" s="506" t="s">
        <v>2580</v>
      </c>
      <c r="D21" s="2010" t="s">
        <v>2564</v>
      </c>
      <c r="E21" s="1839" t="s">
        <v>2564</v>
      </c>
      <c r="F21" s="1839" t="s">
        <v>2564</v>
      </c>
      <c r="G21" s="1839" t="s">
        <v>2564</v>
      </c>
      <c r="H21" s="2011" t="s">
        <v>2564</v>
      </c>
      <c r="I21" s="2581"/>
      <c r="L21" s="2011" t="s">
        <v>2564</v>
      </c>
      <c r="P21" s="2585"/>
    </row>
    <row r="22" spans="2:16" ht="60" customHeight="1" x14ac:dyDescent="0.35">
      <c r="B22" s="30" t="s">
        <v>2581</v>
      </c>
      <c r="C22" s="506" t="s">
        <v>2582</v>
      </c>
      <c r="D22" s="2010" t="s">
        <v>11</v>
      </c>
      <c r="E22" s="1839" t="s">
        <v>11</v>
      </c>
      <c r="F22" s="1839" t="s">
        <v>11</v>
      </c>
      <c r="G22" s="1839" t="s">
        <v>11</v>
      </c>
      <c r="H22" s="2011" t="s">
        <v>11</v>
      </c>
      <c r="I22" s="2581"/>
      <c r="L22" s="2011" t="s">
        <v>11</v>
      </c>
      <c r="P22" s="2585"/>
    </row>
    <row r="23" spans="2:16" ht="40" customHeight="1" x14ac:dyDescent="0.35">
      <c r="B23" s="30" t="s">
        <v>2583</v>
      </c>
      <c r="C23" s="506" t="s">
        <v>2584</v>
      </c>
      <c r="D23" s="2010" t="s">
        <v>11</v>
      </c>
      <c r="E23" s="1839" t="s">
        <v>2564</v>
      </c>
      <c r="F23" s="1839" t="s">
        <v>2564</v>
      </c>
      <c r="G23" s="1839" t="s">
        <v>2564</v>
      </c>
      <c r="H23" s="2011" t="s">
        <v>2564</v>
      </c>
      <c r="I23" s="2581"/>
      <c r="L23" s="2011" t="s">
        <v>2564</v>
      </c>
      <c r="P23" s="2585"/>
    </row>
    <row r="24" spans="2:16" ht="80.150000000000006" customHeight="1" x14ac:dyDescent="0.35">
      <c r="B24" s="30" t="s">
        <v>2585</v>
      </c>
      <c r="C24" s="506" t="s">
        <v>2586</v>
      </c>
      <c r="D24" s="2010" t="s">
        <v>2564</v>
      </c>
      <c r="E24" s="1839" t="s">
        <v>2564</v>
      </c>
      <c r="F24" s="1839" t="s">
        <v>2564</v>
      </c>
      <c r="G24" s="1839" t="s">
        <v>2564</v>
      </c>
      <c r="H24" s="2011" t="s">
        <v>2564</v>
      </c>
      <c r="I24" s="2581"/>
      <c r="L24" s="2011" t="s">
        <v>2564</v>
      </c>
      <c r="P24" s="2585"/>
    </row>
    <row r="25" spans="2:16" ht="60" customHeight="1" x14ac:dyDescent="0.35">
      <c r="B25" s="30" t="s">
        <v>2587</v>
      </c>
      <c r="C25" s="506" t="s">
        <v>2588</v>
      </c>
      <c r="D25" s="2010" t="s">
        <v>2564</v>
      </c>
      <c r="E25" s="1839" t="s">
        <v>2564</v>
      </c>
      <c r="F25" s="1839" t="s">
        <v>2564</v>
      </c>
      <c r="G25" s="1839" t="s">
        <v>2564</v>
      </c>
      <c r="H25" s="2011" t="s">
        <v>2564</v>
      </c>
      <c r="I25" s="2581"/>
      <c r="L25" s="2011" t="s">
        <v>2564</v>
      </c>
      <c r="P25" s="2585"/>
    </row>
    <row r="26" spans="2:16" ht="60" customHeight="1" x14ac:dyDescent="0.35">
      <c r="B26" s="30" t="s">
        <v>2589</v>
      </c>
      <c r="C26" s="506" t="s">
        <v>2590</v>
      </c>
      <c r="D26" s="2010" t="s">
        <v>11</v>
      </c>
      <c r="E26" s="1839" t="s">
        <v>2564</v>
      </c>
      <c r="F26" s="1839" t="s">
        <v>2564</v>
      </c>
      <c r="G26" s="1839" t="s">
        <v>2564</v>
      </c>
      <c r="H26" s="2011" t="s">
        <v>2564</v>
      </c>
      <c r="I26" s="2581"/>
      <c r="L26" s="2011" t="s">
        <v>2564</v>
      </c>
      <c r="P26" s="2585"/>
    </row>
    <row r="27" spans="2:16" ht="60" customHeight="1" x14ac:dyDescent="0.35">
      <c r="B27" s="30" t="s">
        <v>2591</v>
      </c>
      <c r="C27" s="506" t="s">
        <v>2592</v>
      </c>
      <c r="D27" s="2010" t="s">
        <v>11</v>
      </c>
      <c r="E27" s="1839" t="s">
        <v>2564</v>
      </c>
      <c r="F27" s="1839" t="s">
        <v>2564</v>
      </c>
      <c r="G27" s="1839" t="s">
        <v>2564</v>
      </c>
      <c r="H27" s="2011" t="s">
        <v>2564</v>
      </c>
      <c r="I27" s="2581"/>
      <c r="L27" s="2011" t="s">
        <v>2564</v>
      </c>
      <c r="P27" s="2585"/>
    </row>
    <row r="28" spans="2:16" ht="60" customHeight="1" x14ac:dyDescent="0.35">
      <c r="B28" s="30" t="s">
        <v>2593</v>
      </c>
      <c r="C28" s="506" t="s">
        <v>2594</v>
      </c>
      <c r="D28" s="2010" t="s">
        <v>2564</v>
      </c>
      <c r="E28" s="1839" t="s">
        <v>2564</v>
      </c>
      <c r="F28" s="1839" t="s">
        <v>2564</v>
      </c>
      <c r="G28" s="1839" t="s">
        <v>2564</v>
      </c>
      <c r="H28" s="2011" t="s">
        <v>2564</v>
      </c>
      <c r="I28" s="2581"/>
      <c r="L28" s="2011" t="s">
        <v>2564</v>
      </c>
      <c r="P28" s="2585"/>
    </row>
    <row r="29" spans="2:16" ht="40" customHeight="1" x14ac:dyDescent="0.35">
      <c r="B29" s="30" t="s">
        <v>2595</v>
      </c>
      <c r="C29" s="506" t="s">
        <v>2596</v>
      </c>
      <c r="D29" s="2010" t="s">
        <v>2564</v>
      </c>
      <c r="E29" s="1839" t="s">
        <v>2564</v>
      </c>
      <c r="F29" s="1839" t="s">
        <v>2564</v>
      </c>
      <c r="G29" s="1839" t="s">
        <v>2564</v>
      </c>
      <c r="H29" s="2011" t="s">
        <v>2564</v>
      </c>
      <c r="I29" s="2581"/>
      <c r="L29" s="2011" t="s">
        <v>2564</v>
      </c>
      <c r="P29" s="2585"/>
    </row>
    <row r="30" spans="2:16" ht="50.15" customHeight="1" x14ac:dyDescent="0.35">
      <c r="B30" s="3810" t="s">
        <v>2597</v>
      </c>
      <c r="C30" s="4215"/>
      <c r="D30" s="1816"/>
      <c r="E30" s="1840"/>
      <c r="F30" s="1814"/>
      <c r="G30" s="1840"/>
      <c r="H30" s="1815"/>
      <c r="I30" s="2579"/>
      <c r="J30" s="1814"/>
      <c r="K30" s="1814"/>
      <c r="L30" s="1815"/>
      <c r="M30" s="1814"/>
      <c r="N30" s="1814"/>
      <c r="O30" s="1814"/>
      <c r="P30" s="1815"/>
    </row>
    <row r="31" spans="2:16" ht="40" customHeight="1" x14ac:dyDescent="0.35">
      <c r="B31" s="30" t="s">
        <v>2598</v>
      </c>
      <c r="C31" s="506" t="s">
        <v>2599</v>
      </c>
      <c r="D31" s="2010" t="s">
        <v>2564</v>
      </c>
      <c r="E31" s="1839" t="s">
        <v>2564</v>
      </c>
      <c r="F31" s="1839" t="s">
        <v>2564</v>
      </c>
      <c r="G31" s="1839" t="s">
        <v>2564</v>
      </c>
      <c r="H31" s="2011" t="s">
        <v>2564</v>
      </c>
      <c r="I31" s="2581"/>
      <c r="L31" s="2011" t="s">
        <v>2564</v>
      </c>
      <c r="P31" s="2585"/>
    </row>
    <row r="32" spans="2:16" ht="40" customHeight="1" x14ac:dyDescent="0.35">
      <c r="B32" s="30" t="s">
        <v>2600</v>
      </c>
      <c r="C32" s="506" t="s">
        <v>2601</v>
      </c>
      <c r="D32" s="2010" t="s">
        <v>2564</v>
      </c>
      <c r="E32" s="1839" t="s">
        <v>2564</v>
      </c>
      <c r="F32" s="1839" t="s">
        <v>2564</v>
      </c>
      <c r="G32" s="1839" t="s">
        <v>2564</v>
      </c>
      <c r="H32" s="2011" t="s">
        <v>2564</v>
      </c>
      <c r="I32" s="2581"/>
      <c r="L32" s="2011" t="s">
        <v>2564</v>
      </c>
      <c r="P32" s="2585"/>
    </row>
    <row r="33" spans="2:16" ht="60" customHeight="1" x14ac:dyDescent="0.35">
      <c r="B33" s="30" t="s">
        <v>2602</v>
      </c>
      <c r="C33" s="506" t="s">
        <v>2603</v>
      </c>
      <c r="D33" s="2010" t="s">
        <v>11</v>
      </c>
      <c r="E33" s="1839" t="s">
        <v>2389</v>
      </c>
      <c r="F33" s="1839" t="s">
        <v>2564</v>
      </c>
      <c r="G33" s="1839" t="s">
        <v>2389</v>
      </c>
      <c r="H33" s="2011" t="s">
        <v>2564</v>
      </c>
      <c r="I33" s="2581"/>
      <c r="L33" s="2011" t="s">
        <v>2564</v>
      </c>
      <c r="P33" s="2585"/>
    </row>
    <row r="34" spans="2:16" ht="54.65" customHeight="1" x14ac:dyDescent="0.35">
      <c r="B34" s="30" t="s">
        <v>2604</v>
      </c>
      <c r="C34" s="506" t="s">
        <v>2605</v>
      </c>
      <c r="D34" s="2010" t="s">
        <v>11</v>
      </c>
      <c r="E34" s="1839" t="s">
        <v>2564</v>
      </c>
      <c r="F34" s="1839" t="s">
        <v>2564</v>
      </c>
      <c r="G34" s="1839" t="s">
        <v>2564</v>
      </c>
      <c r="H34" s="2011" t="s">
        <v>2564</v>
      </c>
      <c r="I34" s="2581"/>
      <c r="L34" s="2011" t="s">
        <v>2564</v>
      </c>
      <c r="P34" s="2585"/>
    </row>
    <row r="35" spans="2:16" ht="50.15" customHeight="1" x14ac:dyDescent="0.35">
      <c r="B35" s="3810" t="s">
        <v>2606</v>
      </c>
      <c r="C35" s="4215"/>
      <c r="D35" s="1816"/>
      <c r="E35" s="1840"/>
      <c r="F35" s="1814"/>
      <c r="G35" s="1840"/>
      <c r="H35" s="1815"/>
      <c r="I35" s="2579"/>
      <c r="J35" s="1814"/>
      <c r="K35" s="1814"/>
      <c r="L35" s="1815"/>
      <c r="M35" s="1814"/>
      <c r="N35" s="1814"/>
      <c r="O35" s="1814"/>
      <c r="P35" s="1815"/>
    </row>
    <row r="36" spans="2:16" ht="60" customHeight="1" x14ac:dyDescent="0.35">
      <c r="B36" s="30" t="s">
        <v>2607</v>
      </c>
      <c r="C36" s="506" t="s">
        <v>2608</v>
      </c>
      <c r="D36" s="90" t="s">
        <v>2564</v>
      </c>
      <c r="E36" s="1839" t="s">
        <v>2564</v>
      </c>
      <c r="F36" s="89" t="s">
        <v>2564</v>
      </c>
      <c r="G36" s="1839" t="s">
        <v>2564</v>
      </c>
      <c r="H36" s="503" t="s">
        <v>2564</v>
      </c>
      <c r="I36" s="2581"/>
      <c r="L36" s="503" t="s">
        <v>2564</v>
      </c>
      <c r="P36" s="2585"/>
    </row>
    <row r="37" spans="2:16" ht="40" customHeight="1" x14ac:dyDescent="0.35">
      <c r="B37" s="30" t="s">
        <v>2609</v>
      </c>
      <c r="C37" s="506" t="s">
        <v>2610</v>
      </c>
      <c r="D37" s="90" t="s">
        <v>2564</v>
      </c>
      <c r="E37" s="1839" t="s">
        <v>2564</v>
      </c>
      <c r="F37" s="89" t="s">
        <v>2564</v>
      </c>
      <c r="G37" s="1839" t="s">
        <v>2564</v>
      </c>
      <c r="H37" s="503" t="s">
        <v>2564</v>
      </c>
      <c r="I37" s="2581"/>
      <c r="L37" s="503" t="s">
        <v>2564</v>
      </c>
      <c r="P37" s="2585"/>
    </row>
    <row r="38" spans="2:16" ht="50.15" customHeight="1" x14ac:dyDescent="0.35">
      <c r="B38" s="3810" t="s">
        <v>2611</v>
      </c>
      <c r="C38" s="4215"/>
      <c r="D38" s="1816"/>
      <c r="E38" s="1840"/>
      <c r="F38" s="1814"/>
      <c r="G38" s="1840"/>
      <c r="H38" s="1815"/>
      <c r="I38" s="2579"/>
      <c r="J38" s="1814"/>
      <c r="K38" s="1814"/>
      <c r="L38" s="1815"/>
      <c r="M38" s="1814"/>
      <c r="N38" s="1814"/>
      <c r="O38" s="1814"/>
      <c r="P38" s="1815"/>
    </row>
    <row r="39" spans="2:16" ht="60" customHeight="1" x14ac:dyDescent="0.35">
      <c r="B39" s="30" t="s">
        <v>2612</v>
      </c>
      <c r="C39" s="506" t="s">
        <v>2613</v>
      </c>
      <c r="D39" s="2010" t="s">
        <v>2564</v>
      </c>
      <c r="E39" s="1839" t="s">
        <v>2389</v>
      </c>
      <c r="F39" s="1839" t="s">
        <v>2564</v>
      </c>
      <c r="G39" s="1839" t="s">
        <v>2389</v>
      </c>
      <c r="H39" s="2011" t="s">
        <v>2564</v>
      </c>
      <c r="I39" s="2581"/>
      <c r="L39" s="2011" t="s">
        <v>2564</v>
      </c>
      <c r="P39" s="2585"/>
    </row>
    <row r="40" spans="2:16" ht="60" customHeight="1" x14ac:dyDescent="0.35">
      <c r="B40" s="30" t="s">
        <v>2614</v>
      </c>
      <c r="C40" s="506" t="s">
        <v>2615</v>
      </c>
      <c r="D40" s="2010" t="s">
        <v>2564</v>
      </c>
      <c r="E40" s="1839" t="s">
        <v>2564</v>
      </c>
      <c r="F40" s="1839" t="s">
        <v>2564</v>
      </c>
      <c r="G40" s="1839" t="s">
        <v>2564</v>
      </c>
      <c r="H40" s="2011" t="s">
        <v>2564</v>
      </c>
      <c r="I40" s="2581"/>
      <c r="L40" s="2011" t="s">
        <v>2564</v>
      </c>
      <c r="P40" s="2585"/>
    </row>
    <row r="41" spans="2:16" ht="60" customHeight="1" x14ac:dyDescent="0.35">
      <c r="B41" s="30" t="s">
        <v>2616</v>
      </c>
      <c r="C41" s="506" t="s">
        <v>2617</v>
      </c>
      <c r="D41" s="2010" t="s">
        <v>2564</v>
      </c>
      <c r="E41" s="1839" t="s">
        <v>2564</v>
      </c>
      <c r="F41" s="1839" t="s">
        <v>2564</v>
      </c>
      <c r="G41" s="1839" t="s">
        <v>11</v>
      </c>
      <c r="H41" s="2011" t="s">
        <v>2564</v>
      </c>
      <c r="I41" s="2581"/>
      <c r="L41" s="2011" t="s">
        <v>2618</v>
      </c>
      <c r="P41" s="2585"/>
    </row>
    <row r="42" spans="2:16" ht="40" customHeight="1" x14ac:dyDescent="0.35">
      <c r="B42" s="30" t="s">
        <v>2619</v>
      </c>
      <c r="C42" s="506" t="s">
        <v>2620</v>
      </c>
      <c r="D42" s="2010" t="s">
        <v>11</v>
      </c>
      <c r="E42" s="1839" t="s">
        <v>2389</v>
      </c>
      <c r="F42" s="1839" t="s">
        <v>2564</v>
      </c>
      <c r="G42" s="1839" t="s">
        <v>2389</v>
      </c>
      <c r="H42" s="2011" t="s">
        <v>2564</v>
      </c>
      <c r="I42" s="2581"/>
      <c r="L42" s="2011" t="s">
        <v>2564</v>
      </c>
      <c r="P42" s="2585"/>
    </row>
    <row r="43" spans="2:16" ht="40" customHeight="1" x14ac:dyDescent="0.35">
      <c r="B43" s="30" t="s">
        <v>2621</v>
      </c>
      <c r="C43" s="506" t="s">
        <v>2622</v>
      </c>
      <c r="D43" s="2010" t="s">
        <v>2564</v>
      </c>
      <c r="E43" s="1839" t="s">
        <v>2564</v>
      </c>
      <c r="F43" s="1839" t="s">
        <v>2564</v>
      </c>
      <c r="G43" s="1839" t="s">
        <v>2564</v>
      </c>
      <c r="H43" s="2011" t="s">
        <v>2564</v>
      </c>
      <c r="I43" s="2581"/>
      <c r="L43" s="2011" t="s">
        <v>2564</v>
      </c>
      <c r="P43" s="2585"/>
    </row>
    <row r="44" spans="2:16" ht="50.15" customHeight="1" x14ac:dyDescent="0.35">
      <c r="B44" s="3810" t="s">
        <v>2623</v>
      </c>
      <c r="C44" s="4215"/>
      <c r="D44" s="1816"/>
      <c r="E44" s="1840"/>
      <c r="F44" s="1814"/>
      <c r="G44" s="1840"/>
      <c r="H44" s="1815"/>
      <c r="I44" s="2579"/>
      <c r="J44" s="1814"/>
      <c r="K44" s="1814"/>
      <c r="L44" s="1815"/>
      <c r="M44" s="1814"/>
      <c r="N44" s="1814"/>
      <c r="O44" s="1814"/>
      <c r="P44" s="1815"/>
    </row>
    <row r="45" spans="2:16" ht="60" customHeight="1" x14ac:dyDescent="0.35">
      <c r="B45" s="30" t="s">
        <v>2624</v>
      </c>
      <c r="C45" s="506" t="s">
        <v>2625</v>
      </c>
      <c r="D45" s="90" t="s">
        <v>2564</v>
      </c>
      <c r="E45" s="1839" t="s">
        <v>2564</v>
      </c>
      <c r="F45" s="89" t="s">
        <v>2564</v>
      </c>
      <c r="G45" s="1839" t="s">
        <v>2564</v>
      </c>
      <c r="H45" s="503" t="s">
        <v>2564</v>
      </c>
      <c r="I45" s="2581"/>
      <c r="L45" s="503" t="s">
        <v>2564</v>
      </c>
      <c r="P45" s="2585"/>
    </row>
    <row r="46" spans="2:16" ht="40" customHeight="1" x14ac:dyDescent="0.35">
      <c r="B46" s="30" t="s">
        <v>2626</v>
      </c>
      <c r="C46" s="506" t="s">
        <v>2627</v>
      </c>
      <c r="D46" s="90" t="s">
        <v>2564</v>
      </c>
      <c r="E46" s="1839" t="s">
        <v>2564</v>
      </c>
      <c r="F46" s="89" t="s">
        <v>2564</v>
      </c>
      <c r="G46" s="1839" t="s">
        <v>2564</v>
      </c>
      <c r="H46" s="503" t="s">
        <v>2564</v>
      </c>
      <c r="I46" s="2581"/>
      <c r="L46" s="503" t="s">
        <v>2564</v>
      </c>
      <c r="P46" s="2585"/>
    </row>
    <row r="47" spans="2:16" ht="50.15" customHeight="1" x14ac:dyDescent="0.35">
      <c r="B47" s="3810" t="s">
        <v>2628</v>
      </c>
      <c r="C47" s="4215"/>
      <c r="D47" s="1816"/>
      <c r="E47" s="1840"/>
      <c r="F47" s="1814"/>
      <c r="G47" s="1840"/>
      <c r="H47" s="1815"/>
      <c r="I47" s="2579"/>
      <c r="J47" s="1814"/>
      <c r="K47" s="1814"/>
      <c r="L47" s="1815"/>
      <c r="M47" s="1814"/>
      <c r="N47" s="1814"/>
      <c r="O47" s="1814"/>
      <c r="P47" s="1815"/>
    </row>
    <row r="48" spans="2:16" ht="40" customHeight="1" x14ac:dyDescent="0.35">
      <c r="B48" s="30" t="s">
        <v>2629</v>
      </c>
      <c r="C48" s="506" t="s">
        <v>2630</v>
      </c>
      <c r="D48" s="90" t="s">
        <v>2564</v>
      </c>
      <c r="E48" s="1839" t="s">
        <v>2564</v>
      </c>
      <c r="F48" s="89" t="s">
        <v>2564</v>
      </c>
      <c r="G48" s="1839" t="s">
        <v>2564</v>
      </c>
      <c r="H48" s="503" t="s">
        <v>2564</v>
      </c>
      <c r="I48" s="2581"/>
      <c r="L48" s="503" t="s">
        <v>2564</v>
      </c>
      <c r="P48" s="2585"/>
    </row>
    <row r="49" spans="2:16" ht="60" customHeight="1" x14ac:dyDescent="0.35">
      <c r="B49" s="30" t="s">
        <v>2631</v>
      </c>
      <c r="C49" s="506" t="s">
        <v>2632</v>
      </c>
      <c r="D49" s="90" t="s">
        <v>2564</v>
      </c>
      <c r="E49" s="1839" t="s">
        <v>2564</v>
      </c>
      <c r="F49" s="89" t="s">
        <v>2564</v>
      </c>
      <c r="G49" s="1839" t="s">
        <v>2564</v>
      </c>
      <c r="H49" s="503" t="s">
        <v>2564</v>
      </c>
      <c r="I49" s="2581"/>
      <c r="L49" s="503" t="s">
        <v>2564</v>
      </c>
      <c r="P49" s="2585"/>
    </row>
    <row r="50" spans="2:16" ht="50.15" customHeight="1" x14ac:dyDescent="0.35">
      <c r="B50" s="3810" t="s">
        <v>2633</v>
      </c>
      <c r="C50" s="4215"/>
      <c r="D50" s="1816"/>
      <c r="E50" s="1840"/>
      <c r="F50" s="1814"/>
      <c r="G50" s="1840"/>
      <c r="H50" s="1815"/>
      <c r="I50" s="2579"/>
      <c r="J50" s="1814"/>
      <c r="K50" s="1814"/>
      <c r="L50" s="1815"/>
      <c r="M50" s="1814"/>
      <c r="N50" s="1814"/>
      <c r="O50" s="1814"/>
      <c r="P50" s="1815"/>
    </row>
    <row r="51" spans="2:16" ht="60" customHeight="1" x14ac:dyDescent="0.35">
      <c r="B51" s="30" t="s">
        <v>2634</v>
      </c>
      <c r="C51" s="506" t="s">
        <v>2635</v>
      </c>
      <c r="D51" s="2010" t="s">
        <v>2564</v>
      </c>
      <c r="E51" s="1839" t="s">
        <v>2564</v>
      </c>
      <c r="F51" s="1839" t="s">
        <v>2564</v>
      </c>
      <c r="G51" s="1839" t="s">
        <v>2564</v>
      </c>
      <c r="H51" s="2011" t="s">
        <v>2564</v>
      </c>
      <c r="I51" s="2581"/>
      <c r="L51" s="2011" t="s">
        <v>2564</v>
      </c>
      <c r="P51" s="2585"/>
    </row>
    <row r="52" spans="2:16" ht="60" customHeight="1" x14ac:dyDescent="0.35">
      <c r="B52" s="30" t="s">
        <v>2636</v>
      </c>
      <c r="C52" s="506" t="s">
        <v>2637</v>
      </c>
      <c r="D52" s="2010" t="s">
        <v>2564</v>
      </c>
      <c r="E52" s="1839" t="s">
        <v>2564</v>
      </c>
      <c r="F52" s="1839" t="s">
        <v>2564</v>
      </c>
      <c r="G52" s="1839" t="s">
        <v>2564</v>
      </c>
      <c r="H52" s="2011" t="s">
        <v>2564</v>
      </c>
      <c r="I52" s="2581"/>
      <c r="L52" s="2011" t="s">
        <v>2564</v>
      </c>
      <c r="P52" s="2585"/>
    </row>
    <row r="53" spans="2:16" ht="60" customHeight="1" x14ac:dyDescent="0.35">
      <c r="B53" s="30" t="s">
        <v>2638</v>
      </c>
      <c r="C53" s="506" t="s">
        <v>2639</v>
      </c>
      <c r="D53" s="2010" t="s">
        <v>11</v>
      </c>
      <c r="E53" s="1839" t="s">
        <v>2564</v>
      </c>
      <c r="F53" s="1839" t="s">
        <v>2564</v>
      </c>
      <c r="G53" s="1839" t="s">
        <v>2564</v>
      </c>
      <c r="H53" s="2011" t="s">
        <v>2564</v>
      </c>
      <c r="I53" s="2581"/>
      <c r="L53" s="2011" t="s">
        <v>2564</v>
      </c>
      <c r="P53" s="2585"/>
    </row>
    <row r="54" spans="2:16" ht="40" customHeight="1" x14ac:dyDescent="0.35">
      <c r="B54" s="30" t="s">
        <v>2640</v>
      </c>
      <c r="C54" s="506" t="s">
        <v>2641</v>
      </c>
      <c r="D54" s="2010" t="s">
        <v>11</v>
      </c>
      <c r="E54" s="1839" t="s">
        <v>11</v>
      </c>
      <c r="F54" s="1839" t="s">
        <v>11</v>
      </c>
      <c r="G54" s="1839" t="s">
        <v>11</v>
      </c>
      <c r="H54" s="2011" t="s">
        <v>11</v>
      </c>
      <c r="I54" s="2581"/>
      <c r="L54" s="2011" t="s">
        <v>11</v>
      </c>
      <c r="P54" s="2585"/>
    </row>
    <row r="55" spans="2:16" ht="50.15" customHeight="1" x14ac:dyDescent="0.35">
      <c r="B55" s="3810" t="s">
        <v>2642</v>
      </c>
      <c r="C55" s="4215"/>
      <c r="D55" s="1816"/>
      <c r="E55" s="1840"/>
      <c r="F55" s="1814"/>
      <c r="G55" s="1840"/>
      <c r="H55" s="1815"/>
      <c r="I55" s="2579"/>
      <c r="J55" s="1814"/>
      <c r="K55" s="1814"/>
      <c r="L55" s="1815"/>
      <c r="M55" s="1814"/>
      <c r="N55" s="1814"/>
      <c r="O55" s="1814"/>
      <c r="P55" s="1815"/>
    </row>
    <row r="56" spans="2:16" ht="40" customHeight="1" x14ac:dyDescent="0.35">
      <c r="B56" s="30" t="s">
        <v>2643</v>
      </c>
      <c r="C56" s="506" t="s">
        <v>2644</v>
      </c>
      <c r="D56" s="2010" t="s">
        <v>2564</v>
      </c>
      <c r="E56" s="1839" t="s">
        <v>11</v>
      </c>
      <c r="F56" s="1839" t="s">
        <v>11</v>
      </c>
      <c r="G56" s="1839" t="s">
        <v>11</v>
      </c>
      <c r="H56" s="2011" t="s">
        <v>11</v>
      </c>
      <c r="I56" s="2581"/>
      <c r="L56" s="2011" t="s">
        <v>11</v>
      </c>
      <c r="P56" s="2585"/>
    </row>
    <row r="57" spans="2:16" ht="40" customHeight="1" x14ac:dyDescent="0.35">
      <c r="B57" s="30" t="s">
        <v>2645</v>
      </c>
      <c r="C57" s="506" t="s">
        <v>2646</v>
      </c>
      <c r="D57" s="2010" t="s">
        <v>2564</v>
      </c>
      <c r="E57" s="1839" t="s">
        <v>2564</v>
      </c>
      <c r="F57" s="1839" t="s">
        <v>2564</v>
      </c>
      <c r="G57" s="1839" t="s">
        <v>2564</v>
      </c>
      <c r="H57" s="2011" t="s">
        <v>2564</v>
      </c>
      <c r="I57" s="2581"/>
      <c r="L57" s="2011" t="s">
        <v>2564</v>
      </c>
      <c r="P57" s="2585"/>
    </row>
    <row r="58" spans="2:16" ht="40" customHeight="1" x14ac:dyDescent="0.35">
      <c r="B58" s="30" t="s">
        <v>2647</v>
      </c>
      <c r="C58" s="506" t="s">
        <v>2648</v>
      </c>
      <c r="D58" s="2010" t="s">
        <v>2564</v>
      </c>
      <c r="E58" s="1839" t="s">
        <v>11</v>
      </c>
      <c r="F58" s="1839" t="s">
        <v>11</v>
      </c>
      <c r="G58" s="1839" t="s">
        <v>11</v>
      </c>
      <c r="H58" s="2011" t="s">
        <v>11</v>
      </c>
      <c r="I58" s="2581"/>
      <c r="L58" s="2011" t="s">
        <v>11</v>
      </c>
      <c r="P58" s="2585"/>
    </row>
    <row r="59" spans="2:16" ht="40" customHeight="1" thickBot="1" x14ac:dyDescent="0.4">
      <c r="B59" s="31" t="s">
        <v>2649</v>
      </c>
      <c r="C59" s="81" t="s">
        <v>2650</v>
      </c>
      <c r="D59" s="2012" t="s">
        <v>2564</v>
      </c>
      <c r="E59" s="1841" t="s">
        <v>11</v>
      </c>
      <c r="F59" s="1841" t="s">
        <v>11</v>
      </c>
      <c r="G59" s="1841" t="s">
        <v>11</v>
      </c>
      <c r="H59" s="2013" t="s">
        <v>11</v>
      </c>
      <c r="I59" s="2582"/>
      <c r="J59" s="2583"/>
      <c r="K59" s="2583"/>
      <c r="L59" s="2584"/>
      <c r="M59" s="2583"/>
      <c r="N59" s="2583"/>
      <c r="O59" s="2583"/>
      <c r="P59" s="2584"/>
    </row>
    <row r="60" spans="2:16" ht="16" thickTop="1" x14ac:dyDescent="0.35">
      <c r="B60" s="68"/>
      <c r="C60" s="68"/>
      <c r="D60" s="68"/>
      <c r="E60" s="69"/>
      <c r="F60" s="69"/>
      <c r="G60" s="69"/>
      <c r="H60" s="69"/>
    </row>
    <row r="61" spans="2:16" ht="13" customHeight="1" x14ac:dyDescent="0.35"/>
    <row r="62" spans="2:16" ht="40" customHeight="1" x14ac:dyDescent="0.35">
      <c r="B62" s="3362" t="s">
        <v>2651</v>
      </c>
      <c r="C62" s="3362"/>
    </row>
    <row r="63" spans="2:16" ht="70" customHeight="1" x14ac:dyDescent="0.35">
      <c r="B63" s="3362" t="s">
        <v>2652</v>
      </c>
      <c r="C63" s="3362"/>
    </row>
    <row r="64" spans="2:16" ht="70" customHeight="1" x14ac:dyDescent="0.35">
      <c r="B64" s="3362" t="s">
        <v>2653</v>
      </c>
      <c r="C64" s="3362"/>
    </row>
    <row r="65" spans="2:3" ht="70" customHeight="1" x14ac:dyDescent="0.35">
      <c r="B65" s="3362" t="s">
        <v>2654</v>
      </c>
      <c r="C65" s="3362"/>
    </row>
    <row r="66" spans="2:3" ht="70" customHeight="1" x14ac:dyDescent="0.35">
      <c r="B66" s="3362" t="s">
        <v>2655</v>
      </c>
      <c r="C66" s="3362"/>
    </row>
    <row r="67" spans="2:3" ht="70" customHeight="1" x14ac:dyDescent="0.35">
      <c r="B67" s="3362" t="s">
        <v>2656</v>
      </c>
      <c r="C67" s="3362"/>
    </row>
    <row r="68" spans="2:3" ht="40" customHeight="1" x14ac:dyDescent="0.35">
      <c r="B68" s="3362" t="s">
        <v>2657</v>
      </c>
      <c r="C68" s="3362"/>
    </row>
    <row r="69" spans="2:3" ht="70" customHeight="1" x14ac:dyDescent="0.35">
      <c r="B69" s="3362" t="s">
        <v>2658</v>
      </c>
      <c r="C69" s="3362"/>
    </row>
    <row r="70" spans="2:3" ht="70" customHeight="1" x14ac:dyDescent="0.35">
      <c r="B70" s="3362" t="s">
        <v>2659</v>
      </c>
      <c r="C70" s="3362"/>
    </row>
    <row r="71" spans="2:3" ht="40" customHeight="1" x14ac:dyDescent="0.35">
      <c r="B71" s="3362" t="s">
        <v>2660</v>
      </c>
      <c r="C71" s="3362"/>
    </row>
  </sheetData>
  <sheetProtection algorithmName="SHA-512" hashValue="F4/2bHgpfD0hNdrSKJ7RymRaIoB/D8/riSn4ZR8xnE0de8MG5PQaNKAX7LvgpNGgzJBjXEqBtUXv/tDB31DAsA==" saltValue="HeU2dngAcxWVlAl2dD75Fw==" spinCount="100000" sheet="1" objects="1" scenarios="1" formatCells="0" formatColumns="0"/>
  <mergeCells count="26">
    <mergeCell ref="I9:L9"/>
    <mergeCell ref="B11:C11"/>
    <mergeCell ref="M9:P10"/>
    <mergeCell ref="A1:C4"/>
    <mergeCell ref="A7:C7"/>
    <mergeCell ref="B9:C10"/>
    <mergeCell ref="D9:H9"/>
    <mergeCell ref="B71:C71"/>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s>
  <pageMargins left="0.7" right="0.7" top="0.75" bottom="0.75" header="0.3" footer="0.3"/>
  <pageSetup paperSize="9" orientation="portrait" horizontalDpi="1200" verticalDpi="120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194D2B-3182-41E3-ABDE-A1790F76D440}">
  <sheetPr>
    <tabColor theme="7" tint="-0.249977111117893"/>
    <pageSetUpPr autoPageBreaks="0"/>
  </sheetPr>
  <dimension ref="A1:S73"/>
  <sheetViews>
    <sheetView zoomScale="70" zoomScaleNormal="70" workbookViewId="0">
      <pane xSplit="3" topLeftCell="D1" activePane="topRight" state="frozen"/>
      <selection activeCell="B9" sqref="B9:C10"/>
      <selection pane="topRight" activeCell="B6" sqref="B6"/>
    </sheetView>
  </sheetViews>
  <sheetFormatPr baseColWidth="10" defaultColWidth="10.58203125" defaultRowHeight="15.5" x14ac:dyDescent="0.35"/>
  <cols>
    <col min="1" max="1" width="11" style="1" customWidth="1"/>
    <col min="2" max="2" width="9.33203125" style="1" customWidth="1"/>
    <col min="3" max="3" width="101.08203125" style="1" customWidth="1"/>
    <col min="4" max="7" width="15.58203125" style="1" customWidth="1"/>
    <col min="8" max="11" width="15.58203125" style="1" hidden="1" customWidth="1"/>
    <col min="12" max="15" width="0" style="1" hidden="1" customWidth="1"/>
    <col min="16" max="16384" width="10.58203125" style="1"/>
  </cols>
  <sheetData>
    <row r="1" spans="1:19" ht="15.65" customHeight="1" x14ac:dyDescent="0.35">
      <c r="A1" s="3551" t="s">
        <v>1348</v>
      </c>
      <c r="B1" s="3551"/>
      <c r="C1" s="3551"/>
      <c r="E1" s="2890"/>
    </row>
    <row r="2" spans="1:19" ht="15.65" customHeight="1" x14ac:dyDescent="0.35">
      <c r="A2" s="3551"/>
      <c r="B2" s="3551"/>
      <c r="C2" s="3551"/>
      <c r="E2" s="2890"/>
    </row>
    <row r="3" spans="1:19" ht="15.65" customHeight="1" x14ac:dyDescent="0.35">
      <c r="A3" s="3551"/>
      <c r="B3" s="3551"/>
      <c r="C3" s="3551"/>
      <c r="E3" s="2890"/>
    </row>
    <row r="4" spans="1:19" ht="15.65" customHeight="1" x14ac:dyDescent="0.35">
      <c r="A4" s="3551"/>
      <c r="B4" s="3551"/>
      <c r="C4" s="3551"/>
      <c r="E4" s="2890"/>
    </row>
    <row r="5" spans="1:19" ht="15.65" customHeight="1" x14ac:dyDescent="0.35"/>
    <row r="6" spans="1:19" ht="15.65" customHeight="1" x14ac:dyDescent="0.35"/>
    <row r="7" spans="1:19" x14ac:dyDescent="0.35">
      <c r="A7" s="4223" t="s">
        <v>2661</v>
      </c>
      <c r="B7" s="4223"/>
      <c r="C7" s="4223"/>
    </row>
    <row r="8" spans="1:19" ht="16" thickBot="1" x14ac:dyDescent="0.4"/>
    <row r="9" spans="1:19" ht="30" customHeight="1" thickTop="1" x14ac:dyDescent="0.35">
      <c r="B9" s="4235" t="s">
        <v>2556</v>
      </c>
      <c r="C9" s="4236"/>
      <c r="D9" s="4239" t="s">
        <v>2558</v>
      </c>
      <c r="E9" s="4240"/>
      <c r="F9" s="4240"/>
      <c r="G9" s="4241"/>
      <c r="H9" s="4242" t="s">
        <v>2558</v>
      </c>
      <c r="I9" s="4240"/>
      <c r="J9" s="4240"/>
      <c r="K9" s="4243"/>
      <c r="L9" s="4244" t="s">
        <v>2559</v>
      </c>
      <c r="M9" s="4244"/>
      <c r="N9" s="4244"/>
      <c r="O9" s="4244"/>
      <c r="P9" s="4246" t="s">
        <v>2662</v>
      </c>
      <c r="Q9" s="4244"/>
      <c r="R9" s="4244"/>
      <c r="S9" s="4247"/>
    </row>
    <row r="10" spans="1:19" ht="40" customHeight="1" x14ac:dyDescent="0.35">
      <c r="B10" s="4237"/>
      <c r="C10" s="4238"/>
      <c r="D10" s="2843" t="s">
        <v>1354</v>
      </c>
      <c r="E10" s="2843" t="s">
        <v>1929</v>
      </c>
      <c r="F10" s="2843" t="s">
        <v>1356</v>
      </c>
      <c r="G10" s="2891" t="s">
        <v>1395</v>
      </c>
      <c r="H10" s="2892" t="s">
        <v>1354</v>
      </c>
      <c r="I10" s="2843" t="s">
        <v>1929</v>
      </c>
      <c r="J10" s="2843" t="s">
        <v>1356</v>
      </c>
      <c r="K10" s="2891" t="s">
        <v>1395</v>
      </c>
      <c r="L10" s="4245"/>
      <c r="M10" s="4245"/>
      <c r="N10" s="4245"/>
      <c r="O10" s="4245"/>
      <c r="P10" s="4248"/>
      <c r="Q10" s="4245"/>
      <c r="R10" s="4245"/>
      <c r="S10" s="4249"/>
    </row>
    <row r="11" spans="1:19" ht="50.15" customHeight="1" x14ac:dyDescent="0.35">
      <c r="B11" s="4229" t="s">
        <v>2561</v>
      </c>
      <c r="C11" s="4230"/>
      <c r="D11" s="4230"/>
      <c r="E11" s="4230"/>
      <c r="F11" s="4230"/>
      <c r="G11" s="4230"/>
      <c r="H11" s="4230"/>
      <c r="I11" s="4230"/>
      <c r="J11" s="4230"/>
      <c r="K11" s="4230"/>
      <c r="L11" s="4230"/>
      <c r="M11" s="4230"/>
      <c r="N11" s="4230"/>
      <c r="O11" s="4230"/>
      <c r="P11" s="4230"/>
      <c r="Q11" s="4230"/>
      <c r="R11" s="4230"/>
      <c r="S11" s="4231"/>
    </row>
    <row r="12" spans="1:19" ht="40" customHeight="1" x14ac:dyDescent="0.35">
      <c r="B12" s="30" t="s">
        <v>2562</v>
      </c>
      <c r="C12" s="506" t="s">
        <v>2563</v>
      </c>
      <c r="D12" s="89" t="s">
        <v>2564</v>
      </c>
      <c r="E12" s="89" t="s">
        <v>2564</v>
      </c>
      <c r="F12" s="89" t="s">
        <v>2564</v>
      </c>
      <c r="G12" s="503" t="s">
        <v>2564</v>
      </c>
      <c r="H12" s="2893" t="s">
        <v>2564</v>
      </c>
      <c r="I12" s="89" t="s">
        <v>2564</v>
      </c>
      <c r="J12" s="89" t="s">
        <v>2564</v>
      </c>
      <c r="K12" s="503" t="s">
        <v>2564</v>
      </c>
      <c r="P12" s="4232" t="s">
        <v>2663</v>
      </c>
      <c r="Q12" s="4233"/>
      <c r="R12" s="4233"/>
      <c r="S12" s="4234"/>
    </row>
    <row r="13" spans="1:19" ht="40" customHeight="1" x14ac:dyDescent="0.35">
      <c r="B13" s="30" t="s">
        <v>2565</v>
      </c>
      <c r="C13" s="506" t="s">
        <v>2566</v>
      </c>
      <c r="D13" s="89" t="s">
        <v>2564</v>
      </c>
      <c r="E13" s="89" t="s">
        <v>2564</v>
      </c>
      <c r="F13" s="89" t="s">
        <v>2564</v>
      </c>
      <c r="G13" s="503" t="s">
        <v>2564</v>
      </c>
      <c r="H13" s="2893" t="s">
        <v>2564</v>
      </c>
      <c r="I13" s="89" t="s">
        <v>2564</v>
      </c>
      <c r="J13" s="89" t="s">
        <v>2564</v>
      </c>
      <c r="K13" s="503" t="s">
        <v>2564</v>
      </c>
      <c r="P13" s="4232" t="s">
        <v>2663</v>
      </c>
      <c r="Q13" s="4233"/>
      <c r="R13" s="4233"/>
      <c r="S13" s="4234"/>
    </row>
    <row r="14" spans="1:19" ht="40" customHeight="1" x14ac:dyDescent="0.35">
      <c r="B14" s="30" t="s">
        <v>2567</v>
      </c>
      <c r="C14" s="506" t="s">
        <v>2568</v>
      </c>
      <c r="D14" s="89" t="s">
        <v>11</v>
      </c>
      <c r="E14" s="89" t="s">
        <v>11</v>
      </c>
      <c r="F14" s="89" t="s">
        <v>11</v>
      </c>
      <c r="G14" s="503" t="s">
        <v>11</v>
      </c>
      <c r="H14" s="2893" t="s">
        <v>2564</v>
      </c>
      <c r="I14" s="89" t="s">
        <v>11</v>
      </c>
      <c r="J14" s="89" t="s">
        <v>11</v>
      </c>
      <c r="K14" s="503" t="s">
        <v>11</v>
      </c>
      <c r="P14" s="4232" t="s">
        <v>2664</v>
      </c>
      <c r="Q14" s="4233"/>
      <c r="R14" s="4233"/>
      <c r="S14" s="4234"/>
    </row>
    <row r="15" spans="1:19" ht="40" customHeight="1" x14ac:dyDescent="0.35">
      <c r="B15" s="30" t="s">
        <v>2569</v>
      </c>
      <c r="C15" s="506" t="s">
        <v>2570</v>
      </c>
      <c r="D15" s="89" t="s">
        <v>11</v>
      </c>
      <c r="E15" s="89" t="s">
        <v>11</v>
      </c>
      <c r="F15" s="89" t="s">
        <v>11</v>
      </c>
      <c r="G15" s="503" t="s">
        <v>11</v>
      </c>
      <c r="H15" s="2893" t="s">
        <v>2564</v>
      </c>
      <c r="I15" s="89" t="s">
        <v>11</v>
      </c>
      <c r="J15" s="89" t="s">
        <v>11</v>
      </c>
      <c r="K15" s="503" t="s">
        <v>11</v>
      </c>
      <c r="P15" s="4232" t="s">
        <v>2664</v>
      </c>
      <c r="Q15" s="4233"/>
      <c r="R15" s="4233"/>
      <c r="S15" s="4234"/>
    </row>
    <row r="16" spans="1:19" ht="40" customHeight="1" x14ac:dyDescent="0.35">
      <c r="B16" s="30" t="s">
        <v>2571</v>
      </c>
      <c r="C16" s="506" t="s">
        <v>2572</v>
      </c>
      <c r="D16" s="89" t="s">
        <v>11</v>
      </c>
      <c r="E16" s="89" t="s">
        <v>11</v>
      </c>
      <c r="F16" s="89" t="s">
        <v>11</v>
      </c>
      <c r="G16" s="503" t="s">
        <v>11</v>
      </c>
      <c r="H16" s="2893" t="s">
        <v>2564</v>
      </c>
      <c r="I16" s="89" t="s">
        <v>11</v>
      </c>
      <c r="J16" s="89" t="s">
        <v>11</v>
      </c>
      <c r="K16" s="503" t="s">
        <v>11</v>
      </c>
      <c r="P16" s="4232" t="s">
        <v>2664</v>
      </c>
      <c r="Q16" s="4233"/>
      <c r="R16" s="4233"/>
      <c r="S16" s="4234"/>
    </row>
    <row r="17" spans="2:19" ht="50.15" customHeight="1" x14ac:dyDescent="0.35">
      <c r="B17" s="4229" t="s">
        <v>2573</v>
      </c>
      <c r="C17" s="4230"/>
      <c r="D17" s="4230"/>
      <c r="E17" s="4230"/>
      <c r="F17" s="4230"/>
      <c r="G17" s="4230"/>
      <c r="H17" s="4230"/>
      <c r="I17" s="4230"/>
      <c r="J17" s="4230"/>
      <c r="K17" s="4230"/>
      <c r="L17" s="4230"/>
      <c r="M17" s="4230"/>
      <c r="N17" s="4230"/>
      <c r="O17" s="4230"/>
      <c r="P17" s="4230"/>
      <c r="Q17" s="4230"/>
      <c r="R17" s="4230"/>
      <c r="S17" s="4231"/>
    </row>
    <row r="18" spans="2:19" ht="40" customHeight="1" x14ac:dyDescent="0.35">
      <c r="B18" s="30" t="s">
        <v>2574</v>
      </c>
      <c r="C18" s="506" t="s">
        <v>2575</v>
      </c>
      <c r="D18" s="89" t="s">
        <v>11</v>
      </c>
      <c r="E18" s="89" t="s">
        <v>11</v>
      </c>
      <c r="F18" s="89" t="s">
        <v>11</v>
      </c>
      <c r="G18" s="503" t="s">
        <v>11</v>
      </c>
      <c r="H18" s="2581"/>
      <c r="K18" s="503" t="s">
        <v>11</v>
      </c>
      <c r="P18" s="4232" t="s">
        <v>2664</v>
      </c>
      <c r="Q18" s="4233"/>
      <c r="R18" s="4233"/>
      <c r="S18" s="4234"/>
    </row>
    <row r="19" spans="2:19" ht="40" customHeight="1" x14ac:dyDescent="0.35">
      <c r="B19" s="30" t="s">
        <v>2576</v>
      </c>
      <c r="C19" s="506" t="s">
        <v>2577</v>
      </c>
      <c r="D19" s="89" t="s">
        <v>2564</v>
      </c>
      <c r="E19" s="89" t="s">
        <v>2564</v>
      </c>
      <c r="F19" s="89" t="s">
        <v>2564</v>
      </c>
      <c r="G19" s="503" t="s">
        <v>2564</v>
      </c>
      <c r="H19" s="2581"/>
      <c r="K19" s="503" t="s">
        <v>2564</v>
      </c>
      <c r="P19" s="4253" t="s">
        <v>2663</v>
      </c>
      <c r="Q19" s="4254"/>
      <c r="R19" s="4254"/>
      <c r="S19" s="4255"/>
    </row>
    <row r="20" spans="2:19" ht="50.15" customHeight="1" x14ac:dyDescent="0.35">
      <c r="B20" s="4229" t="s">
        <v>2578</v>
      </c>
      <c r="C20" s="4230"/>
      <c r="D20" s="4230"/>
      <c r="E20" s="4230"/>
      <c r="F20" s="4230"/>
      <c r="G20" s="4230"/>
      <c r="H20" s="4230"/>
      <c r="I20" s="4230"/>
      <c r="J20" s="4230"/>
      <c r="K20" s="4230"/>
      <c r="L20" s="4230"/>
      <c r="M20" s="4230"/>
      <c r="N20" s="4230"/>
      <c r="O20" s="4230"/>
      <c r="P20" s="4230"/>
      <c r="Q20" s="4230"/>
      <c r="R20" s="4230"/>
      <c r="S20" s="4231"/>
    </row>
    <row r="21" spans="2:19" ht="60" customHeight="1" x14ac:dyDescent="0.35">
      <c r="B21" s="30" t="s">
        <v>2579</v>
      </c>
      <c r="C21" s="506" t="s">
        <v>2580</v>
      </c>
      <c r="D21" s="89" t="s">
        <v>2389</v>
      </c>
      <c r="E21" s="89" t="s">
        <v>2564</v>
      </c>
      <c r="F21" s="89" t="s">
        <v>2564</v>
      </c>
      <c r="G21" s="503" t="s">
        <v>2564</v>
      </c>
      <c r="H21" s="2581"/>
      <c r="K21" s="503" t="s">
        <v>2564</v>
      </c>
      <c r="P21" s="4256" t="s">
        <v>2665</v>
      </c>
      <c r="Q21" s="4257"/>
      <c r="R21" s="4257"/>
      <c r="S21" s="4258"/>
    </row>
    <row r="22" spans="2:19" ht="60" customHeight="1" x14ac:dyDescent="0.35">
      <c r="B22" s="30" t="s">
        <v>2581</v>
      </c>
      <c r="C22" s="506" t="s">
        <v>2582</v>
      </c>
      <c r="D22" s="89" t="s">
        <v>11</v>
      </c>
      <c r="E22" s="89" t="s">
        <v>11</v>
      </c>
      <c r="F22" s="89" t="s">
        <v>11</v>
      </c>
      <c r="G22" s="503" t="s">
        <v>11</v>
      </c>
      <c r="H22" s="2581"/>
      <c r="K22" s="503" t="s">
        <v>11</v>
      </c>
      <c r="P22" s="4251" t="s">
        <v>2664</v>
      </c>
      <c r="Q22" s="4251"/>
      <c r="R22" s="4251"/>
      <c r="S22" s="4252"/>
    </row>
    <row r="23" spans="2:19" ht="40" customHeight="1" x14ac:dyDescent="0.35">
      <c r="B23" s="30" t="s">
        <v>2583</v>
      </c>
      <c r="C23" s="506" t="s">
        <v>2584</v>
      </c>
      <c r="D23" s="89" t="s">
        <v>2564</v>
      </c>
      <c r="E23" s="89" t="s">
        <v>2564</v>
      </c>
      <c r="F23" s="89" t="s">
        <v>2564</v>
      </c>
      <c r="G23" s="503" t="s">
        <v>2564</v>
      </c>
      <c r="H23" s="2581"/>
      <c r="K23" s="503" t="s">
        <v>2564</v>
      </c>
      <c r="P23" s="4232" t="s">
        <v>2663</v>
      </c>
      <c r="Q23" s="4233"/>
      <c r="R23" s="4233"/>
      <c r="S23" s="4234"/>
    </row>
    <row r="24" spans="2:19" ht="80.150000000000006" customHeight="1" x14ac:dyDescent="0.35">
      <c r="B24" s="30" t="s">
        <v>2585</v>
      </c>
      <c r="C24" s="506" t="s">
        <v>2586</v>
      </c>
      <c r="D24" s="89" t="s">
        <v>2564</v>
      </c>
      <c r="E24" s="89" t="s">
        <v>2564</v>
      </c>
      <c r="F24" s="89" t="s">
        <v>2564</v>
      </c>
      <c r="G24" s="503" t="s">
        <v>2564</v>
      </c>
      <c r="H24" s="2581"/>
      <c r="K24" s="503" t="s">
        <v>2564</v>
      </c>
      <c r="P24" s="4232" t="s">
        <v>2663</v>
      </c>
      <c r="Q24" s="4233"/>
      <c r="R24" s="4233"/>
      <c r="S24" s="4234"/>
    </row>
    <row r="25" spans="2:19" ht="60" customHeight="1" x14ac:dyDescent="0.35">
      <c r="B25" s="30" t="s">
        <v>2587</v>
      </c>
      <c r="C25" s="506" t="s">
        <v>2588</v>
      </c>
      <c r="D25" s="89" t="s">
        <v>2564</v>
      </c>
      <c r="E25" s="89" t="s">
        <v>2564</v>
      </c>
      <c r="F25" s="89" t="s">
        <v>2564</v>
      </c>
      <c r="G25" s="503" t="s">
        <v>2564</v>
      </c>
      <c r="H25" s="2581"/>
      <c r="K25" s="503" t="s">
        <v>2564</v>
      </c>
      <c r="P25" s="4232" t="s">
        <v>2663</v>
      </c>
      <c r="Q25" s="4233"/>
      <c r="R25" s="4233"/>
      <c r="S25" s="4234"/>
    </row>
    <row r="26" spans="2:19" ht="60" customHeight="1" x14ac:dyDescent="0.35">
      <c r="B26" s="30" t="s">
        <v>2589</v>
      </c>
      <c r="C26" s="506" t="s">
        <v>2590</v>
      </c>
      <c r="D26" s="89" t="s">
        <v>2564</v>
      </c>
      <c r="E26" s="89" t="s">
        <v>2564</v>
      </c>
      <c r="F26" s="89" t="s">
        <v>2564</v>
      </c>
      <c r="G26" s="503" t="s">
        <v>2564</v>
      </c>
      <c r="H26" s="2581"/>
      <c r="K26" s="503" t="s">
        <v>2564</v>
      </c>
      <c r="P26" s="4232" t="s">
        <v>2663</v>
      </c>
      <c r="Q26" s="4233"/>
      <c r="R26" s="4233"/>
      <c r="S26" s="4234"/>
    </row>
    <row r="27" spans="2:19" ht="60" customHeight="1" x14ac:dyDescent="0.35">
      <c r="B27" s="30" t="s">
        <v>2591</v>
      </c>
      <c r="C27" s="506" t="s">
        <v>2592</v>
      </c>
      <c r="D27" s="89" t="s">
        <v>2564</v>
      </c>
      <c r="E27" s="89" t="s">
        <v>2564</v>
      </c>
      <c r="F27" s="89" t="s">
        <v>2564</v>
      </c>
      <c r="G27" s="503" t="s">
        <v>2564</v>
      </c>
      <c r="H27" s="2581"/>
      <c r="K27" s="503" t="s">
        <v>2564</v>
      </c>
      <c r="P27" s="4232" t="s">
        <v>2663</v>
      </c>
      <c r="Q27" s="4233"/>
      <c r="R27" s="4233"/>
      <c r="S27" s="4234"/>
    </row>
    <row r="28" spans="2:19" ht="60" customHeight="1" x14ac:dyDescent="0.35">
      <c r="B28" s="30" t="s">
        <v>2593</v>
      </c>
      <c r="C28" s="506" t="s">
        <v>2594</v>
      </c>
      <c r="D28" s="89" t="s">
        <v>2564</v>
      </c>
      <c r="E28" s="89" t="s">
        <v>2564</v>
      </c>
      <c r="F28" s="89" t="s">
        <v>2564</v>
      </c>
      <c r="G28" s="503" t="s">
        <v>2564</v>
      </c>
      <c r="H28" s="2581"/>
      <c r="K28" s="503" t="s">
        <v>2564</v>
      </c>
      <c r="P28" s="4232" t="s">
        <v>2663</v>
      </c>
      <c r="Q28" s="4233"/>
      <c r="R28" s="4233"/>
      <c r="S28" s="4234"/>
    </row>
    <row r="29" spans="2:19" ht="40" customHeight="1" x14ac:dyDescent="0.35">
      <c r="B29" s="30" t="s">
        <v>2595</v>
      </c>
      <c r="C29" s="506" t="s">
        <v>2596</v>
      </c>
      <c r="D29" s="89" t="s">
        <v>2564</v>
      </c>
      <c r="E29" s="89" t="s">
        <v>2564</v>
      </c>
      <c r="F29" s="89" t="s">
        <v>2564</v>
      </c>
      <c r="G29" s="503" t="s">
        <v>2564</v>
      </c>
      <c r="H29" s="2581"/>
      <c r="K29" s="503" t="s">
        <v>2564</v>
      </c>
      <c r="P29" s="4232" t="s">
        <v>2663</v>
      </c>
      <c r="Q29" s="4233"/>
      <c r="R29" s="4233"/>
      <c r="S29" s="4234"/>
    </row>
    <row r="30" spans="2:19" ht="50.15" customHeight="1" x14ac:dyDescent="0.35">
      <c r="B30" s="4229" t="s">
        <v>2597</v>
      </c>
      <c r="C30" s="4230"/>
      <c r="D30" s="4230"/>
      <c r="E30" s="4230"/>
      <c r="F30" s="4230"/>
      <c r="G30" s="4230"/>
      <c r="H30" s="4230"/>
      <c r="I30" s="4230"/>
      <c r="J30" s="4230"/>
      <c r="K30" s="4230"/>
      <c r="L30" s="4230"/>
      <c r="M30" s="4230"/>
      <c r="N30" s="4230"/>
      <c r="O30" s="4230"/>
      <c r="P30" s="4230"/>
      <c r="Q30" s="4230"/>
      <c r="R30" s="4230"/>
      <c r="S30" s="4231"/>
    </row>
    <row r="31" spans="2:19" ht="40" customHeight="1" x14ac:dyDescent="0.35">
      <c r="B31" s="30" t="s">
        <v>2598</v>
      </c>
      <c r="C31" s="506" t="s">
        <v>2599</v>
      </c>
      <c r="D31" s="89" t="s">
        <v>2564</v>
      </c>
      <c r="E31" s="89" t="s">
        <v>2564</v>
      </c>
      <c r="F31" s="89" t="s">
        <v>2564</v>
      </c>
      <c r="G31" s="503" t="s">
        <v>2564</v>
      </c>
      <c r="H31" s="2581"/>
      <c r="K31" s="503" t="s">
        <v>2564</v>
      </c>
      <c r="P31" s="4232" t="s">
        <v>2663</v>
      </c>
      <c r="Q31" s="4233"/>
      <c r="R31" s="4233"/>
      <c r="S31" s="4234"/>
    </row>
    <row r="32" spans="2:19" ht="40" customHeight="1" x14ac:dyDescent="0.35">
      <c r="B32" s="30" t="s">
        <v>2600</v>
      </c>
      <c r="C32" s="506" t="s">
        <v>2601</v>
      </c>
      <c r="D32" s="89" t="s">
        <v>2564</v>
      </c>
      <c r="E32" s="89" t="s">
        <v>2564</v>
      </c>
      <c r="F32" s="89" t="s">
        <v>2564</v>
      </c>
      <c r="G32" s="503" t="s">
        <v>2564</v>
      </c>
      <c r="H32" s="2581"/>
      <c r="K32" s="503" t="s">
        <v>2564</v>
      </c>
      <c r="P32" s="4232" t="s">
        <v>2663</v>
      </c>
      <c r="Q32" s="4233"/>
      <c r="R32" s="4233"/>
      <c r="S32" s="4234"/>
    </row>
    <row r="33" spans="2:19" ht="60" customHeight="1" x14ac:dyDescent="0.35">
      <c r="B33" s="30" t="s">
        <v>2602</v>
      </c>
      <c r="C33" s="506" t="s">
        <v>2603</v>
      </c>
      <c r="D33" s="89" t="s">
        <v>2389</v>
      </c>
      <c r="E33" s="89" t="s">
        <v>2564</v>
      </c>
      <c r="F33" s="89" t="s">
        <v>2389</v>
      </c>
      <c r="G33" s="503" t="s">
        <v>2564</v>
      </c>
      <c r="H33" s="2581"/>
      <c r="K33" s="503" t="s">
        <v>2564</v>
      </c>
      <c r="P33" s="4256" t="s">
        <v>2666</v>
      </c>
      <c r="Q33" s="4257"/>
      <c r="R33" s="4257"/>
      <c r="S33" s="4258"/>
    </row>
    <row r="34" spans="2:19" ht="54.65" customHeight="1" x14ac:dyDescent="0.35">
      <c r="B34" s="30" t="s">
        <v>2604</v>
      </c>
      <c r="C34" s="506" t="s">
        <v>2605</v>
      </c>
      <c r="D34" s="89" t="s">
        <v>2564</v>
      </c>
      <c r="E34" s="89" t="s">
        <v>2564</v>
      </c>
      <c r="F34" s="89" t="s">
        <v>2564</v>
      </c>
      <c r="G34" s="503" t="s">
        <v>2564</v>
      </c>
      <c r="H34" s="2581"/>
      <c r="K34" s="503" t="s">
        <v>2564</v>
      </c>
      <c r="P34" s="4232" t="s">
        <v>2663</v>
      </c>
      <c r="Q34" s="4233"/>
      <c r="R34" s="4233"/>
      <c r="S34" s="4234"/>
    </row>
    <row r="35" spans="2:19" ht="50.15" customHeight="1" x14ac:dyDescent="0.35">
      <c r="B35" s="4229" t="s">
        <v>2606</v>
      </c>
      <c r="C35" s="4230"/>
      <c r="D35" s="4230"/>
      <c r="E35" s="4230"/>
      <c r="F35" s="4230"/>
      <c r="G35" s="4230"/>
      <c r="H35" s="4230"/>
      <c r="I35" s="4230"/>
      <c r="J35" s="4230"/>
      <c r="K35" s="4230"/>
      <c r="L35" s="4230"/>
      <c r="M35" s="4230"/>
      <c r="N35" s="4230"/>
      <c r="O35" s="4230"/>
      <c r="P35" s="4230"/>
      <c r="Q35" s="4230"/>
      <c r="R35" s="4230"/>
      <c r="S35" s="4231"/>
    </row>
    <row r="36" spans="2:19" ht="60" customHeight="1" x14ac:dyDescent="0.35">
      <c r="B36" s="30" t="s">
        <v>2607</v>
      </c>
      <c r="C36" s="506" t="s">
        <v>2608</v>
      </c>
      <c r="D36" s="89" t="s">
        <v>2564</v>
      </c>
      <c r="E36" s="89" t="s">
        <v>2564</v>
      </c>
      <c r="F36" s="89" t="s">
        <v>2564</v>
      </c>
      <c r="G36" s="503" t="s">
        <v>2564</v>
      </c>
      <c r="H36" s="2581"/>
      <c r="K36" s="503" t="s">
        <v>2564</v>
      </c>
      <c r="P36" s="4232" t="s">
        <v>2663</v>
      </c>
      <c r="Q36" s="4233"/>
      <c r="R36" s="4233"/>
      <c r="S36" s="4234"/>
    </row>
    <row r="37" spans="2:19" ht="40" customHeight="1" x14ac:dyDescent="0.35">
      <c r="B37" s="30" t="s">
        <v>2609</v>
      </c>
      <c r="C37" s="506" t="s">
        <v>2610</v>
      </c>
      <c r="D37" s="89" t="s">
        <v>2564</v>
      </c>
      <c r="E37" s="89" t="s">
        <v>2564</v>
      </c>
      <c r="F37" s="89" t="s">
        <v>2564</v>
      </c>
      <c r="G37" s="503" t="s">
        <v>2564</v>
      </c>
      <c r="H37" s="2581"/>
      <c r="K37" s="503" t="s">
        <v>2564</v>
      </c>
      <c r="P37" s="4232" t="s">
        <v>2663</v>
      </c>
      <c r="Q37" s="4233"/>
      <c r="R37" s="4233"/>
      <c r="S37" s="4234"/>
    </row>
    <row r="38" spans="2:19" ht="50.15" customHeight="1" x14ac:dyDescent="0.35">
      <c r="B38" s="4229" t="s">
        <v>2611</v>
      </c>
      <c r="C38" s="4230"/>
      <c r="D38" s="4230"/>
      <c r="E38" s="4230"/>
      <c r="F38" s="4230"/>
      <c r="G38" s="4230"/>
      <c r="H38" s="4230"/>
      <c r="I38" s="4230"/>
      <c r="J38" s="4230"/>
      <c r="K38" s="4230"/>
      <c r="L38" s="4230"/>
      <c r="M38" s="4230"/>
      <c r="N38" s="4230"/>
      <c r="O38" s="4230"/>
      <c r="P38" s="4230"/>
      <c r="Q38" s="4230"/>
      <c r="R38" s="4230"/>
      <c r="S38" s="4231"/>
    </row>
    <row r="39" spans="2:19" ht="60" customHeight="1" x14ac:dyDescent="0.35">
      <c r="B39" s="30" t="s">
        <v>2612</v>
      </c>
      <c r="C39" s="506" t="s">
        <v>2613</v>
      </c>
      <c r="D39" s="89" t="s">
        <v>2389</v>
      </c>
      <c r="E39" s="89" t="s">
        <v>2564</v>
      </c>
      <c r="F39" s="89" t="s">
        <v>2389</v>
      </c>
      <c r="G39" s="503" t="s">
        <v>2564</v>
      </c>
      <c r="H39" s="2581"/>
      <c r="K39" s="503" t="s">
        <v>2564</v>
      </c>
      <c r="P39" s="4256" t="s">
        <v>2667</v>
      </c>
      <c r="Q39" s="4257"/>
      <c r="R39" s="4257"/>
      <c r="S39" s="4258"/>
    </row>
    <row r="40" spans="2:19" ht="60" customHeight="1" x14ac:dyDescent="0.35">
      <c r="B40" s="30" t="s">
        <v>2614</v>
      </c>
      <c r="C40" s="506" t="s">
        <v>2615</v>
      </c>
      <c r="D40" s="89" t="s">
        <v>2564</v>
      </c>
      <c r="E40" s="89" t="s">
        <v>2564</v>
      </c>
      <c r="F40" s="89" t="s">
        <v>2564</v>
      </c>
      <c r="G40" s="503" t="s">
        <v>2564</v>
      </c>
      <c r="H40" s="2581"/>
      <c r="K40" s="503" t="s">
        <v>2564</v>
      </c>
      <c r="P40" s="4232" t="s">
        <v>2663</v>
      </c>
      <c r="Q40" s="4233"/>
      <c r="R40" s="4233"/>
      <c r="S40" s="4234"/>
    </row>
    <row r="41" spans="2:19" ht="60" customHeight="1" x14ac:dyDescent="0.35">
      <c r="B41" s="30" t="s">
        <v>2616</v>
      </c>
      <c r="C41" s="506" t="s">
        <v>2617</v>
      </c>
      <c r="D41" s="89" t="s">
        <v>2564</v>
      </c>
      <c r="E41" s="89" t="s">
        <v>2564</v>
      </c>
      <c r="F41" s="89" t="s">
        <v>11</v>
      </c>
      <c r="G41" s="503" t="s">
        <v>2564</v>
      </c>
      <c r="H41" s="2581"/>
      <c r="K41" s="503" t="s">
        <v>2618</v>
      </c>
      <c r="P41" s="4232" t="s">
        <v>2663</v>
      </c>
      <c r="Q41" s="4233"/>
      <c r="R41" s="4233"/>
      <c r="S41" s="4234"/>
    </row>
    <row r="42" spans="2:19" ht="43" customHeight="1" x14ac:dyDescent="0.35">
      <c r="B42" s="30" t="s">
        <v>2619</v>
      </c>
      <c r="C42" s="506" t="s">
        <v>2620</v>
      </c>
      <c r="D42" s="89" t="s">
        <v>2389</v>
      </c>
      <c r="E42" s="89" t="s">
        <v>2564</v>
      </c>
      <c r="F42" s="89" t="s">
        <v>2389</v>
      </c>
      <c r="G42" s="503" t="s">
        <v>2564</v>
      </c>
      <c r="H42" s="2581"/>
      <c r="K42" s="503" t="s">
        <v>2564</v>
      </c>
      <c r="P42" s="4256" t="s">
        <v>2667</v>
      </c>
      <c r="Q42" s="4257"/>
      <c r="R42" s="4257"/>
      <c r="S42" s="4258"/>
    </row>
    <row r="43" spans="2:19" ht="40" customHeight="1" x14ac:dyDescent="0.35">
      <c r="B43" s="30" t="s">
        <v>2621</v>
      </c>
      <c r="C43" s="506" t="s">
        <v>2622</v>
      </c>
      <c r="D43" s="89" t="s">
        <v>2564</v>
      </c>
      <c r="E43" s="89" t="s">
        <v>2564</v>
      </c>
      <c r="F43" s="89" t="s">
        <v>2564</v>
      </c>
      <c r="G43" s="503" t="s">
        <v>2564</v>
      </c>
      <c r="H43" s="2581"/>
      <c r="K43" s="503" t="s">
        <v>2564</v>
      </c>
      <c r="P43" s="4232" t="s">
        <v>2663</v>
      </c>
      <c r="Q43" s="4233"/>
      <c r="R43" s="4233"/>
      <c r="S43" s="4234"/>
    </row>
    <row r="44" spans="2:19" ht="50.15" customHeight="1" x14ac:dyDescent="0.35">
      <c r="B44" s="4229" t="s">
        <v>2623</v>
      </c>
      <c r="C44" s="4230"/>
      <c r="D44" s="4230"/>
      <c r="E44" s="4230"/>
      <c r="F44" s="4230"/>
      <c r="G44" s="4230"/>
      <c r="H44" s="4230"/>
      <c r="I44" s="4230"/>
      <c r="J44" s="4230"/>
      <c r="K44" s="4230"/>
      <c r="L44" s="4230"/>
      <c r="M44" s="4230"/>
      <c r="N44" s="4230"/>
      <c r="O44" s="4230"/>
      <c r="P44" s="4230"/>
      <c r="Q44" s="4230"/>
      <c r="R44" s="4230"/>
      <c r="S44" s="4231"/>
    </row>
    <row r="45" spans="2:19" ht="60" customHeight="1" x14ac:dyDescent="0.35">
      <c r="B45" s="30" t="s">
        <v>2624</v>
      </c>
      <c r="C45" s="506" t="s">
        <v>2625</v>
      </c>
      <c r="D45" s="89" t="s">
        <v>2564</v>
      </c>
      <c r="E45" s="89" t="s">
        <v>2564</v>
      </c>
      <c r="F45" s="89" t="s">
        <v>2564</v>
      </c>
      <c r="G45" s="503" t="s">
        <v>2564</v>
      </c>
      <c r="H45" s="2581"/>
      <c r="K45" s="503" t="s">
        <v>2564</v>
      </c>
      <c r="P45" s="4232" t="s">
        <v>2663</v>
      </c>
      <c r="Q45" s="4233"/>
      <c r="R45" s="4233"/>
      <c r="S45" s="4234"/>
    </row>
    <row r="46" spans="2:19" ht="40" customHeight="1" x14ac:dyDescent="0.35">
      <c r="B46" s="30" t="s">
        <v>2626</v>
      </c>
      <c r="C46" s="506" t="s">
        <v>2627</v>
      </c>
      <c r="D46" s="89" t="s">
        <v>2564</v>
      </c>
      <c r="E46" s="89" t="s">
        <v>2564</v>
      </c>
      <c r="F46" s="89" t="s">
        <v>2564</v>
      </c>
      <c r="G46" s="503" t="s">
        <v>2564</v>
      </c>
      <c r="H46" s="2581"/>
      <c r="K46" s="503" t="s">
        <v>2564</v>
      </c>
      <c r="P46" s="4232" t="s">
        <v>2663</v>
      </c>
      <c r="Q46" s="4233"/>
      <c r="R46" s="4233"/>
      <c r="S46" s="4234"/>
    </row>
    <row r="47" spans="2:19" ht="50.15" customHeight="1" x14ac:dyDescent="0.35">
      <c r="B47" s="4229" t="s">
        <v>2628</v>
      </c>
      <c r="C47" s="4230"/>
      <c r="D47" s="4230"/>
      <c r="E47" s="4230"/>
      <c r="F47" s="4230"/>
      <c r="G47" s="4230"/>
      <c r="H47" s="4230"/>
      <c r="I47" s="4230"/>
      <c r="J47" s="4230"/>
      <c r="K47" s="4230"/>
      <c r="L47" s="4230"/>
      <c r="M47" s="4230"/>
      <c r="N47" s="4230"/>
      <c r="O47" s="4230"/>
      <c r="P47" s="4230"/>
      <c r="Q47" s="4230"/>
      <c r="R47" s="4230"/>
      <c r="S47" s="4231"/>
    </row>
    <row r="48" spans="2:19" ht="40" customHeight="1" x14ac:dyDescent="0.35">
      <c r="B48" s="30" t="s">
        <v>2629</v>
      </c>
      <c r="C48" s="506" t="s">
        <v>2630</v>
      </c>
      <c r="D48" s="89" t="s">
        <v>2564</v>
      </c>
      <c r="E48" s="89" t="s">
        <v>2564</v>
      </c>
      <c r="F48" s="89" t="s">
        <v>2564</v>
      </c>
      <c r="G48" s="503" t="s">
        <v>2564</v>
      </c>
      <c r="H48" s="2581"/>
      <c r="K48" s="503" t="s">
        <v>2564</v>
      </c>
      <c r="P48" s="4232" t="s">
        <v>2663</v>
      </c>
      <c r="Q48" s="4233"/>
      <c r="R48" s="4233"/>
      <c r="S48" s="4234"/>
    </row>
    <row r="49" spans="2:19" ht="60" customHeight="1" x14ac:dyDescent="0.35">
      <c r="B49" s="30" t="s">
        <v>2631</v>
      </c>
      <c r="C49" s="506" t="s">
        <v>2632</v>
      </c>
      <c r="D49" s="89" t="s">
        <v>2564</v>
      </c>
      <c r="E49" s="89" t="s">
        <v>2564</v>
      </c>
      <c r="F49" s="89" t="s">
        <v>2564</v>
      </c>
      <c r="G49" s="503" t="s">
        <v>2564</v>
      </c>
      <c r="H49" s="2581"/>
      <c r="K49" s="503" t="s">
        <v>2564</v>
      </c>
      <c r="P49" s="4232" t="s">
        <v>2663</v>
      </c>
      <c r="Q49" s="4233"/>
      <c r="R49" s="4233"/>
      <c r="S49" s="4234"/>
    </row>
    <row r="50" spans="2:19" ht="50.15" customHeight="1" x14ac:dyDescent="0.35">
      <c r="B50" s="4229" t="s">
        <v>2633</v>
      </c>
      <c r="C50" s="4230"/>
      <c r="D50" s="4230"/>
      <c r="E50" s="4230"/>
      <c r="F50" s="4230"/>
      <c r="G50" s="4230"/>
      <c r="H50" s="4230"/>
      <c r="I50" s="4230"/>
      <c r="J50" s="4230"/>
      <c r="K50" s="4230"/>
      <c r="L50" s="4230"/>
      <c r="M50" s="4230"/>
      <c r="N50" s="4230"/>
      <c r="O50" s="4230"/>
      <c r="P50" s="4230"/>
      <c r="Q50" s="4230"/>
      <c r="R50" s="4230"/>
      <c r="S50" s="4231"/>
    </row>
    <row r="51" spans="2:19" ht="60" customHeight="1" x14ac:dyDescent="0.35">
      <c r="B51" s="30" t="s">
        <v>2634</v>
      </c>
      <c r="C51" s="506" t="s">
        <v>2635</v>
      </c>
      <c r="D51" s="89" t="s">
        <v>2564</v>
      </c>
      <c r="E51" s="89" t="s">
        <v>2564</v>
      </c>
      <c r="F51" s="89" t="s">
        <v>2564</v>
      </c>
      <c r="G51" s="503" t="s">
        <v>2564</v>
      </c>
      <c r="H51" s="2581"/>
      <c r="K51" s="503" t="s">
        <v>2564</v>
      </c>
      <c r="P51" s="4232" t="s">
        <v>2663</v>
      </c>
      <c r="Q51" s="4233"/>
      <c r="R51" s="4233"/>
      <c r="S51" s="4234"/>
    </row>
    <row r="52" spans="2:19" ht="60" customHeight="1" x14ac:dyDescent="0.35">
      <c r="B52" s="30" t="s">
        <v>2636</v>
      </c>
      <c r="C52" s="506" t="s">
        <v>2637</v>
      </c>
      <c r="D52" s="89" t="s">
        <v>2564</v>
      </c>
      <c r="E52" s="89" t="s">
        <v>2564</v>
      </c>
      <c r="F52" s="89" t="s">
        <v>2564</v>
      </c>
      <c r="G52" s="503" t="s">
        <v>2564</v>
      </c>
      <c r="H52" s="2581"/>
      <c r="K52" s="503" t="s">
        <v>2564</v>
      </c>
      <c r="P52" s="4232" t="s">
        <v>2663</v>
      </c>
      <c r="Q52" s="4233"/>
      <c r="R52" s="4233"/>
      <c r="S52" s="4234"/>
    </row>
    <row r="53" spans="2:19" ht="60" customHeight="1" x14ac:dyDescent="0.35">
      <c r="B53" s="30" t="s">
        <v>2638</v>
      </c>
      <c r="C53" s="506" t="s">
        <v>2639</v>
      </c>
      <c r="D53" s="89" t="s">
        <v>2564</v>
      </c>
      <c r="E53" s="89" t="s">
        <v>2564</v>
      </c>
      <c r="F53" s="89" t="s">
        <v>2564</v>
      </c>
      <c r="G53" s="503" t="s">
        <v>2564</v>
      </c>
      <c r="H53" s="2581"/>
      <c r="K53" s="503" t="s">
        <v>2564</v>
      </c>
      <c r="P53" s="4232" t="s">
        <v>2663</v>
      </c>
      <c r="Q53" s="4233"/>
      <c r="R53" s="4233"/>
      <c r="S53" s="4234"/>
    </row>
    <row r="54" spans="2:19" ht="40" customHeight="1" x14ac:dyDescent="0.35">
      <c r="B54" s="30" t="s">
        <v>2640</v>
      </c>
      <c r="C54" s="506" t="s">
        <v>2641</v>
      </c>
      <c r="D54" s="89" t="s">
        <v>11</v>
      </c>
      <c r="E54" s="89" t="s">
        <v>11</v>
      </c>
      <c r="F54" s="89" t="s">
        <v>11</v>
      </c>
      <c r="G54" s="503" t="s">
        <v>11</v>
      </c>
      <c r="H54" s="2581"/>
      <c r="K54" s="503" t="s">
        <v>11</v>
      </c>
      <c r="P54" s="4232" t="s">
        <v>2663</v>
      </c>
      <c r="Q54" s="4233"/>
      <c r="R54" s="4233"/>
      <c r="S54" s="4234"/>
    </row>
    <row r="55" spans="2:19" ht="50.15" customHeight="1" x14ac:dyDescent="0.35">
      <c r="B55" s="4229" t="s">
        <v>2668</v>
      </c>
      <c r="C55" s="4230"/>
      <c r="D55" s="4230"/>
      <c r="E55" s="4230"/>
      <c r="F55" s="4230"/>
      <c r="G55" s="4230"/>
      <c r="H55" s="4230"/>
      <c r="I55" s="4230"/>
      <c r="J55" s="4230"/>
      <c r="K55" s="4230"/>
      <c r="L55" s="4230"/>
      <c r="M55" s="4230"/>
      <c r="N55" s="4230"/>
      <c r="O55" s="4230"/>
      <c r="P55" s="4230"/>
      <c r="Q55" s="4230"/>
      <c r="R55" s="4230"/>
      <c r="S55" s="4231"/>
    </row>
    <row r="56" spans="2:19" ht="40" customHeight="1" x14ac:dyDescent="0.35">
      <c r="B56" s="30" t="s">
        <v>2643</v>
      </c>
      <c r="C56" s="506" t="s">
        <v>2644</v>
      </c>
      <c r="D56" s="89" t="s">
        <v>11</v>
      </c>
      <c r="E56" s="89" t="s">
        <v>11</v>
      </c>
      <c r="F56" s="89" t="s">
        <v>11</v>
      </c>
      <c r="G56" s="503" t="s">
        <v>11</v>
      </c>
      <c r="H56" s="2581"/>
      <c r="K56" s="503" t="s">
        <v>11</v>
      </c>
      <c r="P56" s="4232" t="s">
        <v>2664</v>
      </c>
      <c r="Q56" s="4233"/>
      <c r="R56" s="4233"/>
      <c r="S56" s="4234"/>
    </row>
    <row r="57" spans="2:19" ht="40" customHeight="1" x14ac:dyDescent="0.35">
      <c r="B57" s="30" t="s">
        <v>2645</v>
      </c>
      <c r="C57" s="506" t="s">
        <v>2646</v>
      </c>
      <c r="D57" s="89" t="s">
        <v>2564</v>
      </c>
      <c r="E57" s="89" t="s">
        <v>2564</v>
      </c>
      <c r="F57" s="89" t="s">
        <v>2564</v>
      </c>
      <c r="G57" s="503" t="s">
        <v>2564</v>
      </c>
      <c r="H57" s="2581"/>
      <c r="K57" s="503" t="s">
        <v>2564</v>
      </c>
      <c r="P57" s="4232" t="s">
        <v>2663</v>
      </c>
      <c r="Q57" s="4233"/>
      <c r="R57" s="4233"/>
      <c r="S57" s="4234"/>
    </row>
    <row r="58" spans="2:19" ht="42.5" customHeight="1" x14ac:dyDescent="0.35">
      <c r="B58" s="30" t="s">
        <v>2647</v>
      </c>
      <c r="C58" s="506" t="s">
        <v>2648</v>
      </c>
      <c r="D58" s="89" t="s">
        <v>11</v>
      </c>
      <c r="E58" s="89" t="s">
        <v>11</v>
      </c>
      <c r="F58" s="89" t="s">
        <v>11</v>
      </c>
      <c r="G58" s="503" t="s">
        <v>11</v>
      </c>
      <c r="H58" s="2581"/>
      <c r="K58" s="503" t="s">
        <v>11</v>
      </c>
      <c r="P58" s="4259" t="s">
        <v>2664</v>
      </c>
      <c r="Q58" s="3362"/>
      <c r="R58" s="3362"/>
      <c r="S58" s="4260"/>
    </row>
    <row r="59" spans="2:19" ht="55" customHeight="1" thickBot="1" x14ac:dyDescent="0.4">
      <c r="B59" s="31" t="s">
        <v>2649</v>
      </c>
      <c r="C59" s="81" t="s">
        <v>2650</v>
      </c>
      <c r="D59" s="2894" t="s">
        <v>11</v>
      </c>
      <c r="E59" s="2894" t="s">
        <v>11</v>
      </c>
      <c r="F59" s="2894" t="s">
        <v>11</v>
      </c>
      <c r="G59" s="2895" t="s">
        <v>11</v>
      </c>
      <c r="H59" s="2896"/>
      <c r="I59" s="2897"/>
      <c r="J59" s="2897"/>
      <c r="K59" s="2898"/>
      <c r="L59" s="2897"/>
      <c r="M59" s="2897"/>
      <c r="N59" s="2897"/>
      <c r="O59" s="2897"/>
      <c r="P59" s="4261" t="s">
        <v>2664</v>
      </c>
      <c r="Q59" s="4262"/>
      <c r="R59" s="4262"/>
      <c r="S59" s="4263"/>
    </row>
    <row r="60" spans="2:19" ht="16" thickTop="1" x14ac:dyDescent="0.35">
      <c r="B60" s="2888"/>
      <c r="C60" s="2888"/>
      <c r="D60" s="2889"/>
      <c r="E60" s="2889"/>
      <c r="F60" s="2889"/>
      <c r="G60" s="2889"/>
    </row>
    <row r="61" spans="2:19" ht="13" customHeight="1" x14ac:dyDescent="0.35"/>
    <row r="62" spans="2:19" ht="53.15" customHeight="1" x14ac:dyDescent="0.35">
      <c r="B62" s="3362" t="s">
        <v>2651</v>
      </c>
      <c r="C62" s="3362"/>
    </row>
    <row r="63" spans="2:19" ht="70" customHeight="1" x14ac:dyDescent="0.35">
      <c r="B63" s="3362" t="s">
        <v>2652</v>
      </c>
      <c r="C63" s="3362"/>
    </row>
    <row r="64" spans="2:19" ht="70" customHeight="1" x14ac:dyDescent="0.35">
      <c r="B64" s="3362" t="s">
        <v>2653</v>
      </c>
      <c r="C64" s="3362"/>
    </row>
    <row r="65" spans="2:3" ht="70" customHeight="1" x14ac:dyDescent="0.35">
      <c r="B65" s="3362" t="s">
        <v>2654</v>
      </c>
      <c r="C65" s="3362"/>
    </row>
    <row r="66" spans="2:3" ht="70" customHeight="1" x14ac:dyDescent="0.35">
      <c r="B66" s="3362" t="s">
        <v>2655</v>
      </c>
      <c r="C66" s="3362"/>
    </row>
    <row r="67" spans="2:3" ht="70" customHeight="1" x14ac:dyDescent="0.35">
      <c r="B67" s="3362" t="s">
        <v>2656</v>
      </c>
      <c r="C67" s="3362"/>
    </row>
    <row r="68" spans="2:3" ht="40" customHeight="1" x14ac:dyDescent="0.35">
      <c r="B68" s="3362" t="s">
        <v>2657</v>
      </c>
      <c r="C68" s="3362"/>
    </row>
    <row r="69" spans="2:3" ht="70" customHeight="1" x14ac:dyDescent="0.35">
      <c r="B69" s="3362" t="s">
        <v>2658</v>
      </c>
      <c r="C69" s="3362"/>
    </row>
    <row r="70" spans="2:3" ht="70" customHeight="1" x14ac:dyDescent="0.35">
      <c r="B70" s="3362" t="s">
        <v>2659</v>
      </c>
      <c r="C70" s="3362"/>
    </row>
    <row r="71" spans="2:3" ht="40" customHeight="1" x14ac:dyDescent="0.35">
      <c r="B71" s="3362" t="s">
        <v>2660</v>
      </c>
      <c r="C71" s="3362"/>
    </row>
    <row r="73" spans="2:3" ht="81.650000000000006" customHeight="1" x14ac:dyDescent="0.35">
      <c r="B73" s="4250" t="s">
        <v>2669</v>
      </c>
      <c r="C73" s="4250"/>
    </row>
  </sheetData>
  <sheetProtection sheet="1" objects="1" scenarios="1" formatCells="0" formatColumns="0" formatRows="0"/>
  <mergeCells count="67">
    <mergeCell ref="P31:S31"/>
    <mergeCell ref="P32:S32"/>
    <mergeCell ref="P33:S33"/>
    <mergeCell ref="P34:S34"/>
    <mergeCell ref="P36:S36"/>
    <mergeCell ref="P54:S54"/>
    <mergeCell ref="P56:S56"/>
    <mergeCell ref="P57:S57"/>
    <mergeCell ref="P39:S39"/>
    <mergeCell ref="P40:S40"/>
    <mergeCell ref="P41:S41"/>
    <mergeCell ref="P42:S42"/>
    <mergeCell ref="P43:S43"/>
    <mergeCell ref="B44:S44"/>
    <mergeCell ref="P18:S18"/>
    <mergeCell ref="P19:S19"/>
    <mergeCell ref="P21:S21"/>
    <mergeCell ref="P58:S58"/>
    <mergeCell ref="P59:S59"/>
    <mergeCell ref="P45:S45"/>
    <mergeCell ref="P46:S46"/>
    <mergeCell ref="P48:S48"/>
    <mergeCell ref="P49:S49"/>
    <mergeCell ref="P51:S51"/>
    <mergeCell ref="P52:S52"/>
    <mergeCell ref="B47:S47"/>
    <mergeCell ref="B50:S50"/>
    <mergeCell ref="B55:S55"/>
    <mergeCell ref="P29:S29"/>
    <mergeCell ref="P53:S53"/>
    <mergeCell ref="P12:S12"/>
    <mergeCell ref="P13:S13"/>
    <mergeCell ref="P14:S14"/>
    <mergeCell ref="P15:S15"/>
    <mergeCell ref="P16:S16"/>
    <mergeCell ref="B70:C70"/>
    <mergeCell ref="B71:C71"/>
    <mergeCell ref="P9:S10"/>
    <mergeCell ref="B73:C73"/>
    <mergeCell ref="P22:S22"/>
    <mergeCell ref="P23:S23"/>
    <mergeCell ref="P24:S24"/>
    <mergeCell ref="P25:S25"/>
    <mergeCell ref="B64:C64"/>
    <mergeCell ref="B65:C65"/>
    <mergeCell ref="B66:C66"/>
    <mergeCell ref="B67:C67"/>
    <mergeCell ref="B68:C68"/>
    <mergeCell ref="B69:C69"/>
    <mergeCell ref="B62:C62"/>
    <mergeCell ref="B63:C63"/>
    <mergeCell ref="B30:S30"/>
    <mergeCell ref="B35:S35"/>
    <mergeCell ref="B38:S38"/>
    <mergeCell ref="P37:S37"/>
    <mergeCell ref="A1:C4"/>
    <mergeCell ref="A7:C7"/>
    <mergeCell ref="B9:C10"/>
    <mergeCell ref="D9:G9"/>
    <mergeCell ref="H9:K9"/>
    <mergeCell ref="L9:O10"/>
    <mergeCell ref="P26:S26"/>
    <mergeCell ref="P27:S27"/>
    <mergeCell ref="P28:S28"/>
    <mergeCell ref="B17:S17"/>
    <mergeCell ref="B11:S11"/>
    <mergeCell ref="B20:S20"/>
  </mergeCells>
  <pageMargins left="0.7" right="0.7" top="0.75" bottom="0.75" header="0.3" footer="0.3"/>
  <pageSetup paperSize="9" orientation="portrait" horizontalDpi="1200" verticalDpi="1200"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7111117893"/>
    <pageSetUpPr autoPageBreaks="0"/>
  </sheetPr>
  <dimension ref="A1:I33"/>
  <sheetViews>
    <sheetView showGridLines="0" zoomScale="90" zoomScaleNormal="90" workbookViewId="0">
      <selection activeCell="B6" sqref="B6"/>
    </sheetView>
  </sheetViews>
  <sheetFormatPr baseColWidth="10" defaultColWidth="10.83203125" defaultRowHeight="15.5" x14ac:dyDescent="0.35"/>
  <cols>
    <col min="1" max="1" width="11" style="5" customWidth="1"/>
    <col min="2" max="2" width="30.58203125" style="5" customWidth="1"/>
    <col min="3" max="8" width="15.58203125" style="5" customWidth="1"/>
    <col min="9" max="9" width="15.83203125" style="5" customWidth="1"/>
    <col min="10" max="16384" width="10.83203125" style="5"/>
  </cols>
  <sheetData>
    <row r="1" spans="1:9" ht="15.65" customHeight="1" x14ac:dyDescent="0.35">
      <c r="A1" s="3310" t="s">
        <v>2670</v>
      </c>
      <c r="B1" s="3310"/>
      <c r="C1" s="3310"/>
      <c r="D1" s="3310"/>
      <c r="E1" s="3310"/>
      <c r="F1" s="3310"/>
      <c r="G1" s="3310"/>
    </row>
    <row r="2" spans="1:9" ht="15.65" customHeight="1" x14ac:dyDescent="0.35">
      <c r="A2" s="3310"/>
      <c r="B2" s="3310"/>
      <c r="C2" s="3310"/>
      <c r="D2" s="3310"/>
      <c r="E2" s="3310"/>
      <c r="F2" s="3310"/>
      <c r="G2" s="3310"/>
    </row>
    <row r="3" spans="1:9" ht="15.65" customHeight="1" x14ac:dyDescent="0.35">
      <c r="A3" s="3310"/>
      <c r="B3" s="3310"/>
      <c r="C3" s="3310"/>
      <c r="D3" s="3310"/>
      <c r="E3" s="3310"/>
      <c r="F3" s="3310"/>
      <c r="G3" s="3310"/>
    </row>
    <row r="4" spans="1:9" ht="15.65" customHeight="1" x14ac:dyDescent="0.35">
      <c r="A4" s="3310"/>
      <c r="B4" s="3310"/>
      <c r="C4" s="3310"/>
      <c r="D4" s="3310"/>
      <c r="E4" s="3310"/>
      <c r="F4" s="3310"/>
      <c r="G4" s="3310"/>
    </row>
    <row r="5" spans="1:9" ht="15.65" customHeight="1" x14ac:dyDescent="0.35"/>
    <row r="6" spans="1:9" ht="15.65" customHeight="1" x14ac:dyDescent="0.35"/>
    <row r="7" spans="1:9" ht="15.75" customHeight="1" x14ac:dyDescent="0.35">
      <c r="A7" s="3788" t="s">
        <v>2671</v>
      </c>
      <c r="B7" s="3788"/>
      <c r="C7" s="3788"/>
    </row>
    <row r="8" spans="1:9" ht="15.65" customHeight="1" thickBot="1" x14ac:dyDescent="0.4">
      <c r="A8" s="39"/>
      <c r="B8" s="39"/>
      <c r="C8" s="42"/>
    </row>
    <row r="9" spans="1:9" s="201" customFormat="1" ht="30" customHeight="1" thickTop="1" x14ac:dyDescent="0.35">
      <c r="B9" s="4224" t="s">
        <v>2672</v>
      </c>
      <c r="C9" s="4276"/>
      <c r="D9" s="4278" t="s">
        <v>2673</v>
      </c>
      <c r="E9" s="1719">
        <v>2025</v>
      </c>
      <c r="F9" s="1719">
        <v>2024</v>
      </c>
      <c r="G9" s="1719">
        <v>2023</v>
      </c>
      <c r="H9" s="1703">
        <v>2022</v>
      </c>
      <c r="I9" s="1721">
        <v>2021</v>
      </c>
    </row>
    <row r="10" spans="1:9" s="201" customFormat="1" ht="40" customHeight="1" x14ac:dyDescent="0.35">
      <c r="B10" s="4226"/>
      <c r="C10" s="4277"/>
      <c r="D10" s="4279"/>
      <c r="E10" s="1741" t="s">
        <v>1642</v>
      </c>
      <c r="F10" s="1741" t="s">
        <v>1642</v>
      </c>
      <c r="G10" s="1741" t="s">
        <v>1642</v>
      </c>
      <c r="H10" s="1742" t="s">
        <v>1642</v>
      </c>
      <c r="I10" s="525" t="s">
        <v>1642</v>
      </c>
    </row>
    <row r="11" spans="1:9" ht="20.149999999999999" customHeight="1" x14ac:dyDescent="0.35">
      <c r="B11" s="4280" t="s">
        <v>2674</v>
      </c>
      <c r="C11" s="4281"/>
      <c r="D11" s="1755">
        <v>100</v>
      </c>
      <c r="E11" s="1756">
        <v>73</v>
      </c>
      <c r="F11" s="1756">
        <v>72</v>
      </c>
      <c r="G11" s="1756">
        <v>71</v>
      </c>
      <c r="H11" s="1757">
        <v>74</v>
      </c>
      <c r="I11" s="1758">
        <v>71</v>
      </c>
    </row>
    <row r="12" spans="1:9" ht="20.149999999999999" customHeight="1" x14ac:dyDescent="0.35">
      <c r="B12" s="4266" t="s">
        <v>2675</v>
      </c>
      <c r="C12" s="4267"/>
      <c r="D12" s="1747">
        <v>100</v>
      </c>
      <c r="E12" s="1759">
        <v>60</v>
      </c>
      <c r="F12" s="1759">
        <v>65</v>
      </c>
      <c r="G12" s="1759">
        <v>68</v>
      </c>
      <c r="H12" s="1760">
        <v>70</v>
      </c>
      <c r="I12" s="1761">
        <v>66</v>
      </c>
    </row>
    <row r="13" spans="1:9" ht="20.149999999999999" customHeight="1" x14ac:dyDescent="0.35">
      <c r="B13" s="4268" t="s">
        <v>2676</v>
      </c>
      <c r="C13" s="4269"/>
      <c r="D13" s="558">
        <v>100</v>
      </c>
      <c r="E13" s="1722">
        <v>85</v>
      </c>
      <c r="F13" s="1722">
        <v>84</v>
      </c>
      <c r="G13" s="1722">
        <v>79</v>
      </c>
      <c r="H13" s="1723">
        <v>78</v>
      </c>
      <c r="I13" s="1724">
        <v>75</v>
      </c>
    </row>
    <row r="14" spans="1:9" ht="20.149999999999999" customHeight="1" x14ac:dyDescent="0.35">
      <c r="B14" s="4282" t="s">
        <v>2677</v>
      </c>
      <c r="C14" s="4283"/>
      <c r="D14" s="1726">
        <v>100</v>
      </c>
      <c r="E14" s="1727">
        <v>75</v>
      </c>
      <c r="F14" s="1727">
        <v>67</v>
      </c>
      <c r="G14" s="1727">
        <v>66</v>
      </c>
      <c r="H14" s="1728">
        <v>72</v>
      </c>
      <c r="I14" s="1729">
        <v>71</v>
      </c>
    </row>
    <row r="15" spans="1:9" s="6" customFormat="1" ht="20.149999999999999" customHeight="1" thickBot="1" x14ac:dyDescent="0.4">
      <c r="B15" s="4284" t="s">
        <v>2678</v>
      </c>
      <c r="C15" s="4285"/>
      <c r="D15" s="1725">
        <v>5</v>
      </c>
      <c r="E15" s="2014" t="s">
        <v>2585</v>
      </c>
      <c r="F15" s="2014" t="s">
        <v>2587</v>
      </c>
      <c r="G15" s="2015" t="s">
        <v>2587</v>
      </c>
      <c r="H15" s="2016" t="s">
        <v>2589</v>
      </c>
      <c r="I15" s="2017" t="s">
        <v>2581</v>
      </c>
    </row>
    <row r="16" spans="1:9" ht="16" thickTop="1" x14ac:dyDescent="0.35"/>
    <row r="17" spans="1:9" s="49" customFormat="1" ht="16" thickBot="1" x14ac:dyDescent="0.4">
      <c r="A17" s="228"/>
    </row>
    <row r="18" spans="1:9" s="50" customFormat="1" ht="30" customHeight="1" thickTop="1" x14ac:dyDescent="0.35">
      <c r="B18" s="4224" t="s">
        <v>2679</v>
      </c>
      <c r="C18" s="4276"/>
      <c r="D18" s="4278" t="s">
        <v>2673</v>
      </c>
      <c r="E18" s="1720">
        <v>2025</v>
      </c>
      <c r="F18" s="1720">
        <v>2024</v>
      </c>
      <c r="G18" s="1720">
        <v>2023</v>
      </c>
      <c r="H18" s="1703">
        <v>2022</v>
      </c>
      <c r="I18" s="1721">
        <v>2021</v>
      </c>
    </row>
    <row r="19" spans="1:9" s="50" customFormat="1" ht="40" customHeight="1" x14ac:dyDescent="0.35">
      <c r="B19" s="4226"/>
      <c r="C19" s="4277"/>
      <c r="D19" s="4279"/>
      <c r="E19" s="1741" t="s">
        <v>1642</v>
      </c>
      <c r="F19" s="1741" t="s">
        <v>1642</v>
      </c>
      <c r="G19" s="1741" t="s">
        <v>1642</v>
      </c>
      <c r="H19" s="1742" t="s">
        <v>1642</v>
      </c>
      <c r="I19" s="525" t="s">
        <v>1642</v>
      </c>
    </row>
    <row r="20" spans="1:9" s="49" customFormat="1" ht="20.149999999999999" customHeight="1" x14ac:dyDescent="0.35">
      <c r="B20" s="4274" t="s">
        <v>2680</v>
      </c>
      <c r="C20" s="4275"/>
      <c r="D20" s="558" t="s">
        <v>2681</v>
      </c>
      <c r="E20" s="1730" t="s">
        <v>2682</v>
      </c>
      <c r="F20" s="1730" t="s">
        <v>2682</v>
      </c>
      <c r="G20" s="1730" t="s">
        <v>2682</v>
      </c>
      <c r="H20" s="1723" t="s">
        <v>2682</v>
      </c>
      <c r="I20" s="1724" t="s">
        <v>2683</v>
      </c>
    </row>
    <row r="21" spans="1:9" s="49" customFormat="1" ht="20.149999999999999" customHeight="1" x14ac:dyDescent="0.35">
      <c r="B21" s="4270" t="s">
        <v>2684</v>
      </c>
      <c r="C21" s="4271"/>
      <c r="D21" s="1731" t="s">
        <v>2685</v>
      </c>
      <c r="E21" s="1732" t="s">
        <v>2681</v>
      </c>
      <c r="F21" s="1732" t="s">
        <v>2686</v>
      </c>
      <c r="G21" s="1732" t="s">
        <v>2686</v>
      </c>
      <c r="H21" s="1733" t="s">
        <v>2686</v>
      </c>
      <c r="I21" s="1734" t="s">
        <v>2686</v>
      </c>
    </row>
    <row r="22" spans="1:9" s="49" customFormat="1" ht="20.149999999999999" customHeight="1" x14ac:dyDescent="0.35">
      <c r="B22" s="4272" t="s">
        <v>2687</v>
      </c>
      <c r="C22" s="4273"/>
      <c r="D22" s="1743" t="s">
        <v>2688</v>
      </c>
      <c r="E22" s="1744" t="s">
        <v>2689</v>
      </c>
      <c r="F22" s="1744" t="s">
        <v>2689</v>
      </c>
      <c r="G22" s="1744" t="s">
        <v>2689</v>
      </c>
      <c r="H22" s="1745" t="s">
        <v>2689</v>
      </c>
      <c r="I22" s="1746" t="s">
        <v>2689</v>
      </c>
    </row>
    <row r="23" spans="1:9" s="49" customFormat="1" ht="20.149999999999999" customHeight="1" x14ac:dyDescent="0.35">
      <c r="B23" s="4266" t="s">
        <v>2690</v>
      </c>
      <c r="C23" s="4267"/>
      <c r="D23" s="1747" t="s">
        <v>2691</v>
      </c>
      <c r="E23" s="1748" t="s">
        <v>2691</v>
      </c>
      <c r="F23" s="1748" t="s">
        <v>2691</v>
      </c>
      <c r="G23" s="1748" t="s">
        <v>2691</v>
      </c>
      <c r="H23" s="1762"/>
      <c r="I23" s="1763"/>
    </row>
    <row r="24" spans="1:9" s="49" customFormat="1" ht="20.149999999999999" customHeight="1" x14ac:dyDescent="0.35">
      <c r="B24" s="4268" t="s">
        <v>2692</v>
      </c>
      <c r="C24" s="4269"/>
      <c r="D24" s="1726" t="s">
        <v>2693</v>
      </c>
      <c r="E24" s="1735" t="s">
        <v>2693</v>
      </c>
      <c r="F24" s="1735" t="s">
        <v>2693</v>
      </c>
      <c r="G24" s="1735" t="s">
        <v>2693</v>
      </c>
      <c r="H24" s="1764"/>
      <c r="I24" s="1765"/>
    </row>
    <row r="25" spans="1:9" s="49" customFormat="1" ht="20.149999999999999" customHeight="1" x14ac:dyDescent="0.35">
      <c r="B25" s="4272" t="s">
        <v>2694</v>
      </c>
      <c r="C25" s="4273"/>
      <c r="D25" s="1749">
        <v>1</v>
      </c>
      <c r="E25" s="1750">
        <v>0.85</v>
      </c>
      <c r="F25" s="1750">
        <v>0.83260000000000001</v>
      </c>
      <c r="G25" s="1750">
        <v>0.82799999999999996</v>
      </c>
      <c r="H25" s="1751">
        <v>0.75</v>
      </c>
      <c r="I25" s="1766"/>
    </row>
    <row r="26" spans="1:9" s="49" customFormat="1" ht="20.149999999999999" customHeight="1" x14ac:dyDescent="0.35">
      <c r="B26" s="4266" t="s">
        <v>2695</v>
      </c>
      <c r="C26" s="4267"/>
      <c r="D26" s="1752">
        <v>1</v>
      </c>
      <c r="E26" s="1753">
        <v>0.85</v>
      </c>
      <c r="F26" s="1753">
        <v>0.92</v>
      </c>
      <c r="G26" s="1753">
        <v>0.91</v>
      </c>
      <c r="H26" s="1754">
        <v>0.9</v>
      </c>
      <c r="I26" s="1763"/>
    </row>
    <row r="27" spans="1:9" s="49" customFormat="1" ht="20.149999999999999" customHeight="1" x14ac:dyDescent="0.35">
      <c r="B27" s="4268" t="s">
        <v>2748</v>
      </c>
      <c r="C27" s="4269"/>
      <c r="D27" s="106">
        <v>1</v>
      </c>
      <c r="E27" s="1736">
        <v>1</v>
      </c>
      <c r="F27" s="1736">
        <v>0.83</v>
      </c>
      <c r="G27" s="1736">
        <v>1</v>
      </c>
      <c r="H27" s="1737">
        <v>1</v>
      </c>
      <c r="I27" s="1767"/>
    </row>
    <row r="28" spans="1:9" s="49" customFormat="1" ht="20.149999999999999" customHeight="1" x14ac:dyDescent="0.35">
      <c r="B28" s="4268" t="s">
        <v>2696</v>
      </c>
      <c r="C28" s="4269"/>
      <c r="D28" s="106">
        <v>1</v>
      </c>
      <c r="E28" s="1736">
        <v>0.83</v>
      </c>
      <c r="F28" s="1736">
        <v>0.86</v>
      </c>
      <c r="G28" s="1736">
        <v>0.83</v>
      </c>
      <c r="H28" s="1737">
        <v>0.83</v>
      </c>
      <c r="I28" s="1767"/>
    </row>
    <row r="29" spans="1:9" s="49" customFormat="1" ht="20.149999999999999" customHeight="1" x14ac:dyDescent="0.35">
      <c r="B29" s="4268" t="s">
        <v>2697</v>
      </c>
      <c r="C29" s="4269"/>
      <c r="D29" s="106">
        <v>1</v>
      </c>
      <c r="E29" s="1736">
        <v>0.84</v>
      </c>
      <c r="F29" s="1736">
        <v>0.73</v>
      </c>
      <c r="G29" s="1736">
        <v>0.91</v>
      </c>
      <c r="H29" s="1737">
        <v>0.89</v>
      </c>
      <c r="I29" s="1767"/>
    </row>
    <row r="30" spans="1:9" s="49" customFormat="1" ht="20.149999999999999" customHeight="1" x14ac:dyDescent="0.35">
      <c r="B30" s="4268" t="s">
        <v>2698</v>
      </c>
      <c r="C30" s="4269"/>
      <c r="D30" s="106">
        <v>1</v>
      </c>
      <c r="E30" s="1736">
        <v>0.85</v>
      </c>
      <c r="F30" s="1736">
        <v>0.81</v>
      </c>
      <c r="G30" s="1736">
        <v>0.63</v>
      </c>
      <c r="H30" s="1737">
        <v>0.64</v>
      </c>
      <c r="I30" s="1767"/>
    </row>
    <row r="31" spans="1:9" s="49" customFormat="1" ht="20.149999999999999" customHeight="1" x14ac:dyDescent="0.35">
      <c r="B31" s="4268" t="s">
        <v>2699</v>
      </c>
      <c r="C31" s="4269"/>
      <c r="D31" s="106">
        <v>1</v>
      </c>
      <c r="E31" s="1736">
        <v>0.8</v>
      </c>
      <c r="F31" s="1736">
        <v>0.7</v>
      </c>
      <c r="G31" s="1736">
        <v>0.74</v>
      </c>
      <c r="H31" s="1737">
        <v>0.55000000000000004</v>
      </c>
      <c r="I31" s="1767"/>
    </row>
    <row r="32" spans="1:9" s="49" customFormat="1" ht="20.149999999999999" customHeight="1" thickBot="1" x14ac:dyDescent="0.4">
      <c r="B32" s="4264" t="s">
        <v>2492</v>
      </c>
      <c r="C32" s="4265"/>
      <c r="D32" s="1738">
        <v>1</v>
      </c>
      <c r="E32" s="1739">
        <v>0.81</v>
      </c>
      <c r="F32" s="1739">
        <v>1</v>
      </c>
      <c r="G32" s="1739">
        <v>0.67</v>
      </c>
      <c r="H32" s="1740">
        <v>0</v>
      </c>
      <c r="I32" s="1768" t="s">
        <v>8</v>
      </c>
    </row>
    <row r="33" ht="16" thickTop="1" x14ac:dyDescent="0.35"/>
  </sheetData>
  <sheetProtection algorithmName="SHA-512" hashValue="wU7kRvRPlPz65vbLZ6ZHKcG4xyOOeYyRK7scnJtlFTEG8T+0Pt/JGfzJsX1ykpce3+ogdW2FTOm+sh305hHmEA==" saltValue="pwMpp54Ws7YGEnbGD4cwDQ==" spinCount="100000" sheet="1" objects="1" scenarios="1" formatCells="0" formatColumns="0"/>
  <mergeCells count="24">
    <mergeCell ref="B20:C20"/>
    <mergeCell ref="A1:G4"/>
    <mergeCell ref="B9:C10"/>
    <mergeCell ref="D9:D10"/>
    <mergeCell ref="B11:C11"/>
    <mergeCell ref="B12:C12"/>
    <mergeCell ref="B13:C13"/>
    <mergeCell ref="B14:C14"/>
    <mergeCell ref="B15:C15"/>
    <mergeCell ref="B18:C19"/>
    <mergeCell ref="D18:D19"/>
    <mergeCell ref="A7:C7"/>
    <mergeCell ref="B21:C21"/>
    <mergeCell ref="B22:C22"/>
    <mergeCell ref="B23:C23"/>
    <mergeCell ref="B24:C24"/>
    <mergeCell ref="B25:C25"/>
    <mergeCell ref="B32:C32"/>
    <mergeCell ref="B26:C26"/>
    <mergeCell ref="B27:C27"/>
    <mergeCell ref="B28:C28"/>
    <mergeCell ref="B29:C29"/>
    <mergeCell ref="B30:C30"/>
    <mergeCell ref="B31:C31"/>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5d0c11c17a53fdcfafebb6e3669f35bb">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cbcd0549441a613c4ed6b20d0e005162"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7B7C841-91BB-4E10-A1A1-40DE8909CC93}">
  <ds:schemaRefs>
    <ds:schemaRef ds:uri="http://purl.org/dc/dcmitype/"/>
    <ds:schemaRef ds:uri="http://www.w3.org/XML/1998/namespace"/>
    <ds:schemaRef ds:uri="http://purl.org/dc/elements/1.1/"/>
    <ds:schemaRef ds:uri="http://schemas.microsoft.com/office/2006/metadata/properties"/>
    <ds:schemaRef ds:uri="3e498856-cd4c-4558-95d9-333dbc78f9bd"/>
    <ds:schemaRef ds:uri="http://schemas.microsoft.com/office/infopath/2007/PartnerControls"/>
    <ds:schemaRef ds:uri="http://schemas.microsoft.com/office/2006/documentManagement/types"/>
    <ds:schemaRef ds:uri="http://schemas.openxmlformats.org/package/2006/metadata/core-properties"/>
    <ds:schemaRef ds:uri="37612029-4812-4fab-af8e-c98ecf8bd5c8"/>
    <ds:schemaRef ds:uri="http://purl.org/dc/terms/"/>
    <ds:schemaRef ds:uri="63f6bc9c-c4a4-4329-bc2a-3f6ed1b884f1"/>
    <ds:schemaRef ds:uri="8854263a-1cb6-4993-82bb-d977cdb56451"/>
  </ds:schemaRefs>
</ds:datastoreItem>
</file>

<file path=customXml/itemProps2.xml><?xml version="1.0" encoding="utf-8"?>
<ds:datastoreItem xmlns:ds="http://schemas.openxmlformats.org/officeDocument/2006/customXml" ds:itemID="{FB80FA51-13DE-42F1-BF45-DD78225F4678}">
  <ds:schemaRefs>
    <ds:schemaRef ds:uri="http://schemas.microsoft.com/sharepoint/v3/contenttype/forms"/>
  </ds:schemaRefs>
</ds:datastoreItem>
</file>

<file path=customXml/itemProps3.xml><?xml version="1.0" encoding="utf-8"?>
<ds:datastoreItem xmlns:ds="http://schemas.openxmlformats.org/officeDocument/2006/customXml" ds:itemID="{202EBD6E-362F-4D01-B122-A6574510A89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vt:i4>
      </vt:variant>
      <vt:variant>
        <vt:lpstr>Rangos con nombre</vt:lpstr>
      </vt:variant>
      <vt:variant>
        <vt:i4>6</vt:i4>
      </vt:variant>
    </vt:vector>
  </HeadingPairs>
  <TitlesOfParts>
    <vt:vector size="38" baseType="lpstr">
      <vt:lpstr>Introduction</vt:lpstr>
      <vt:lpstr>Tab index</vt:lpstr>
      <vt:lpstr>Disclosure References</vt:lpstr>
      <vt:lpstr>GRI </vt:lpstr>
      <vt:lpstr>GRI</vt:lpstr>
      <vt:lpstr>External Verification Reports</vt:lpstr>
      <vt:lpstr>GRI - SDG Index</vt:lpstr>
      <vt:lpstr>Sustainability Goals</vt:lpstr>
      <vt:lpstr>Economic Performance</vt:lpstr>
      <vt:lpstr>Corporate Governance</vt:lpstr>
      <vt:lpstr>Compliance old</vt:lpstr>
      <vt:lpstr>Compliance</vt:lpstr>
      <vt:lpstr>Procurement Practices</vt:lpstr>
      <vt:lpstr>Labour Practice old format</vt:lpstr>
      <vt:lpstr>Labour Practices </vt:lpstr>
      <vt:lpstr>Health and Safety </vt:lpstr>
      <vt:lpstr>Health and Safety  old</vt:lpstr>
      <vt:lpstr>Communities</vt:lpstr>
      <vt:lpstr>Environment </vt:lpstr>
      <vt:lpstr>Biodiversity</vt:lpstr>
      <vt:lpstr>ICMM Water Commitments</vt:lpstr>
      <vt:lpstr>ICMM Water - MD</vt:lpstr>
      <vt:lpstr>ICMM Water - MD Operations</vt:lpstr>
      <vt:lpstr>GISTM </vt:lpstr>
      <vt:lpstr>TCFD Index </vt:lpstr>
      <vt:lpstr>SASB - MD</vt:lpstr>
      <vt:lpstr>SERF (ICMM)</vt:lpstr>
      <vt:lpstr>Copper Mark </vt:lpstr>
      <vt:lpstr>Social &amp; Economic (ICMM)</vt:lpstr>
      <vt:lpstr>PE ICMM - Self Assessment</vt:lpstr>
      <vt:lpstr>PE ICMM 2025 - Validated Site</vt:lpstr>
      <vt:lpstr>Indices &amp; Ratings</vt:lpstr>
      <vt:lpstr>'External Verification Reports'!Content</vt:lpstr>
      <vt:lpstr>'External Verification Reports'!Mining_and_Transport_Division___Report_of_GHG_Independent_Review_Report___2024_Data</vt:lpstr>
      <vt:lpstr>'External Verification Reports'!Mining_Division___2023_Limited_Assurance_Verification_Report</vt:lpstr>
      <vt:lpstr>'External Verification Reports'!Mining_Division___2024_Limited_Assurance_Verification_Report</vt:lpstr>
      <vt:lpstr>'External Verification Reports'!Mining2024</vt:lpstr>
      <vt:lpstr>'External Verification Reports'!Transport_Division___2024_Limited_Assurance_Verification_Report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bespinosa@aminerals.cl</dc:creator>
  <cp:keywords/>
  <dc:description/>
  <cp:lastModifiedBy>Bastian Espinosa Muñoz</cp:lastModifiedBy>
  <cp:revision/>
  <dcterms:created xsi:type="dcterms:W3CDTF">2022-01-03T13:30:38Z</dcterms:created>
  <dcterms:modified xsi:type="dcterms:W3CDTF">2026-03-26T01:56:54Z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